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S:\O50401_DiAs\LutSurend_12\1. Opérateurs\4. RASH\1. Révision RASH\2019\"/>
    </mc:Choice>
  </mc:AlternateContent>
  <xr:revisionPtr revIDLastSave="0" documentId="13_ncr:1_{E74EDB4A-7C38-409F-A427-5C0BD3FB3D15}" xr6:coauthVersionLast="36" xr6:coauthVersionMax="36" xr10:uidLastSave="{00000000-0000-0000-0000-000000000000}"/>
  <bookViews>
    <workbookView xWindow="0" yWindow="0" windowWidth="23040" windowHeight="8484" xr2:uid="{5CEFD147-01D7-425F-A54A-A7F223A4E908}"/>
  </bookViews>
  <sheets>
    <sheet name="Préambule" sheetId="4" r:id="rId1"/>
    <sheet name="Récapitulatif des données RASH" sheetId="2" r:id="rId2"/>
    <sheet name="Données relatives aux bénéf." sheetId="1" r:id="rId3"/>
    <sheet name="Feuil3" sheetId="3" state="hidden" r:id="rId4"/>
  </sheets>
  <definedNames>
    <definedName name="menage">Feuil3!$A$1:$A$5</definedName>
    <definedName name="o">Feuil3!$C$1:$C$2</definedName>
    <definedName name="professionnelle">Feuil3!$B$1:$B$6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2" i="1" l="1"/>
  <c r="C33" i="2"/>
  <c r="K2" i="1"/>
  <c r="H2" i="1" l="1"/>
  <c r="P4" i="1" l="1"/>
  <c r="P5" i="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5" i="1"/>
  <c r="P766" i="1"/>
  <c r="P767" i="1"/>
  <c r="P768" i="1"/>
  <c r="P769" i="1"/>
  <c r="P770" i="1"/>
  <c r="P771" i="1"/>
  <c r="P772" i="1"/>
  <c r="P773" i="1"/>
  <c r="P774" i="1"/>
  <c r="P775" i="1"/>
  <c r="P776" i="1"/>
  <c r="P777" i="1"/>
  <c r="P778" i="1"/>
  <c r="P779" i="1"/>
  <c r="P780" i="1"/>
  <c r="P781" i="1"/>
  <c r="P782" i="1"/>
  <c r="P783" i="1"/>
  <c r="P784" i="1"/>
  <c r="P785" i="1"/>
  <c r="P786" i="1"/>
  <c r="P787" i="1"/>
  <c r="P788" i="1"/>
  <c r="P789" i="1"/>
  <c r="P790" i="1"/>
  <c r="P791"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4"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868" i="1"/>
  <c r="P869" i="1"/>
  <c r="P870" i="1"/>
  <c r="P871" i="1"/>
  <c r="P872" i="1"/>
  <c r="P873" i="1"/>
  <c r="P874" i="1"/>
  <c r="P875" i="1"/>
  <c r="P876" i="1"/>
  <c r="P877" i="1"/>
  <c r="P878" i="1"/>
  <c r="P879" i="1"/>
  <c r="P880" i="1"/>
  <c r="P881" i="1"/>
  <c r="P882" i="1"/>
  <c r="P883" i="1"/>
  <c r="P884" i="1"/>
  <c r="P885" i="1"/>
  <c r="P886" i="1"/>
  <c r="P887" i="1"/>
  <c r="P888" i="1"/>
  <c r="P889" i="1"/>
  <c r="P890" i="1"/>
  <c r="P891" i="1"/>
  <c r="P892" i="1"/>
  <c r="P893" i="1"/>
  <c r="P894" i="1"/>
  <c r="P895" i="1"/>
  <c r="P896" i="1"/>
  <c r="P897" i="1"/>
  <c r="P898" i="1"/>
  <c r="P899" i="1"/>
  <c r="P900" i="1"/>
  <c r="P901" i="1"/>
  <c r="P902" i="1"/>
  <c r="P903" i="1"/>
  <c r="P904" i="1"/>
  <c r="P905" i="1"/>
  <c r="P906" i="1"/>
  <c r="P907" i="1"/>
  <c r="P908" i="1"/>
  <c r="P909" i="1"/>
  <c r="P910" i="1"/>
  <c r="P911" i="1"/>
  <c r="P912" i="1"/>
  <c r="P913" i="1"/>
  <c r="P914" i="1"/>
  <c r="P915" i="1"/>
  <c r="P916" i="1"/>
  <c r="P917" i="1"/>
  <c r="P918" i="1"/>
  <c r="P919" i="1"/>
  <c r="P920" i="1"/>
  <c r="P921" i="1"/>
  <c r="P922" i="1"/>
  <c r="P923" i="1"/>
  <c r="P924" i="1"/>
  <c r="P925" i="1"/>
  <c r="P926" i="1"/>
  <c r="P927" i="1"/>
  <c r="P928" i="1"/>
  <c r="P929" i="1"/>
  <c r="P930" i="1"/>
  <c r="P931" i="1"/>
  <c r="P932" i="1"/>
  <c r="P933" i="1"/>
  <c r="P934" i="1"/>
  <c r="P935" i="1"/>
  <c r="P936" i="1"/>
  <c r="P937" i="1"/>
  <c r="P938" i="1"/>
  <c r="P939" i="1"/>
  <c r="P940" i="1"/>
  <c r="P941" i="1"/>
  <c r="P942" i="1"/>
  <c r="P943" i="1"/>
  <c r="P944" i="1"/>
  <c r="P945" i="1"/>
  <c r="P946" i="1"/>
  <c r="P947" i="1"/>
  <c r="P948" i="1"/>
  <c r="P949" i="1"/>
  <c r="P950" i="1"/>
  <c r="P951" i="1"/>
  <c r="P952" i="1"/>
  <c r="P953" i="1"/>
  <c r="P954" i="1"/>
  <c r="P955" i="1"/>
  <c r="P956" i="1"/>
  <c r="P957" i="1"/>
  <c r="P958" i="1"/>
  <c r="P959" i="1"/>
  <c r="P960" i="1"/>
  <c r="P961" i="1"/>
  <c r="P962" i="1"/>
  <c r="P963" i="1"/>
  <c r="P964" i="1"/>
  <c r="P965" i="1"/>
  <c r="P966" i="1"/>
  <c r="P967" i="1"/>
  <c r="P968" i="1"/>
  <c r="P969" i="1"/>
  <c r="P970" i="1"/>
  <c r="P971" i="1"/>
  <c r="P972" i="1"/>
  <c r="P973" i="1"/>
  <c r="P974" i="1"/>
  <c r="P975" i="1"/>
  <c r="P976" i="1"/>
  <c r="P977" i="1"/>
  <c r="P978" i="1"/>
  <c r="P979" i="1"/>
  <c r="P980" i="1"/>
  <c r="P981" i="1"/>
  <c r="P982" i="1"/>
  <c r="P983" i="1"/>
  <c r="P984" i="1"/>
  <c r="P985" i="1"/>
  <c r="P986" i="1"/>
  <c r="P987" i="1"/>
  <c r="P988" i="1"/>
  <c r="P989" i="1"/>
  <c r="P990" i="1"/>
  <c r="P991" i="1"/>
  <c r="P992" i="1"/>
  <c r="P993" i="1"/>
  <c r="P994" i="1"/>
  <c r="P995" i="1"/>
  <c r="P996" i="1"/>
  <c r="P997" i="1"/>
  <c r="P998" i="1"/>
  <c r="P999" i="1"/>
  <c r="P1000" i="1"/>
  <c r="P1001" i="1"/>
  <c r="P1002" i="1"/>
  <c r="P1003" i="1"/>
  <c r="P1004" i="1"/>
  <c r="P1005" i="1"/>
  <c r="P1006" i="1"/>
  <c r="P1007" i="1"/>
  <c r="P1008" i="1"/>
  <c r="P1009" i="1"/>
  <c r="P1010" i="1"/>
  <c r="P1011" i="1"/>
  <c r="P1012" i="1"/>
  <c r="P1013" i="1"/>
  <c r="P1014" i="1"/>
  <c r="P1015" i="1"/>
  <c r="P1016" i="1"/>
  <c r="P1017" i="1"/>
  <c r="P1018" i="1"/>
  <c r="P1019" i="1"/>
  <c r="P1020" i="1"/>
  <c r="P1021" i="1"/>
  <c r="P1022" i="1"/>
  <c r="P1023" i="1"/>
  <c r="P1024" i="1"/>
  <c r="P1025" i="1"/>
  <c r="P1026" i="1"/>
  <c r="P1027" i="1"/>
  <c r="P1028" i="1"/>
  <c r="P1029" i="1"/>
  <c r="P1030" i="1"/>
  <c r="P1031" i="1"/>
  <c r="P1032" i="1"/>
  <c r="P1033" i="1"/>
  <c r="P1034" i="1"/>
  <c r="P1035" i="1"/>
  <c r="P1036" i="1"/>
  <c r="P1037" i="1"/>
  <c r="P1038" i="1"/>
  <c r="P1039" i="1"/>
  <c r="P1040" i="1"/>
  <c r="P1041" i="1"/>
  <c r="P1042" i="1"/>
  <c r="P1043" i="1"/>
  <c r="P1044" i="1"/>
  <c r="P1045" i="1"/>
  <c r="P1046" i="1"/>
  <c r="P1047" i="1"/>
  <c r="P1048" i="1"/>
  <c r="P1049" i="1"/>
  <c r="P1050" i="1"/>
  <c r="P1051" i="1"/>
  <c r="P1052" i="1"/>
  <c r="P1053" i="1"/>
  <c r="P1054" i="1"/>
  <c r="P1055" i="1"/>
  <c r="P1056" i="1"/>
  <c r="P1057" i="1"/>
  <c r="P1058" i="1"/>
  <c r="P1059" i="1"/>
  <c r="P1060" i="1"/>
  <c r="P1061" i="1"/>
  <c r="P1062" i="1"/>
  <c r="P1063" i="1"/>
  <c r="P1064" i="1"/>
  <c r="P1065" i="1"/>
  <c r="P1066" i="1"/>
  <c r="P1067" i="1"/>
  <c r="P1068" i="1"/>
  <c r="P1069" i="1"/>
  <c r="P1070" i="1"/>
  <c r="P1071" i="1"/>
  <c r="P1072" i="1"/>
  <c r="P1073" i="1"/>
  <c r="P1074" i="1"/>
  <c r="P1075" i="1"/>
  <c r="P1076" i="1"/>
  <c r="P1077" i="1"/>
  <c r="P1078" i="1"/>
  <c r="P1079" i="1"/>
  <c r="P1080" i="1"/>
  <c r="P1081" i="1"/>
  <c r="P1082" i="1"/>
  <c r="P1083" i="1"/>
  <c r="P1084" i="1"/>
  <c r="P1085" i="1"/>
  <c r="P1086" i="1"/>
  <c r="P1087" i="1"/>
  <c r="P1088" i="1"/>
  <c r="P1089" i="1"/>
  <c r="P1090" i="1"/>
  <c r="P1091" i="1"/>
  <c r="P1092" i="1"/>
  <c r="P1093" i="1"/>
  <c r="P1094" i="1"/>
  <c r="P1095" i="1"/>
  <c r="P1096" i="1"/>
  <c r="P1097" i="1"/>
  <c r="P1098" i="1"/>
  <c r="P1099" i="1"/>
  <c r="P1100" i="1"/>
  <c r="P1101" i="1"/>
  <c r="P1102" i="1"/>
  <c r="P1103" i="1"/>
  <c r="P1104" i="1"/>
  <c r="P1105" i="1"/>
  <c r="P1106" i="1"/>
  <c r="P1107" i="1"/>
  <c r="P1108" i="1"/>
  <c r="P1109" i="1"/>
  <c r="P1110" i="1"/>
  <c r="P1111" i="1"/>
  <c r="P1112" i="1"/>
  <c r="P1113" i="1"/>
  <c r="P1114" i="1"/>
  <c r="P1115" i="1"/>
  <c r="P1116" i="1"/>
  <c r="P1117" i="1"/>
  <c r="P1118" i="1"/>
  <c r="P1119" i="1"/>
  <c r="P1120" i="1"/>
  <c r="P1121" i="1"/>
  <c r="P1122" i="1"/>
  <c r="P1123" i="1"/>
  <c r="P1124" i="1"/>
  <c r="P1125" i="1"/>
  <c r="P1126" i="1"/>
  <c r="P1127" i="1"/>
  <c r="P1128" i="1"/>
  <c r="P1129" i="1"/>
  <c r="P1130" i="1"/>
  <c r="P1131" i="1"/>
  <c r="P1132" i="1"/>
  <c r="P1133" i="1"/>
  <c r="P1134" i="1"/>
  <c r="P1135" i="1"/>
  <c r="P1136" i="1"/>
  <c r="P1137" i="1"/>
  <c r="P1138" i="1"/>
  <c r="P1139" i="1"/>
  <c r="P1140" i="1"/>
  <c r="P1141" i="1"/>
  <c r="P1142" i="1"/>
  <c r="P1143" i="1"/>
  <c r="P1144" i="1"/>
  <c r="P1145" i="1"/>
  <c r="P1146" i="1"/>
  <c r="P1147" i="1"/>
  <c r="P1148" i="1"/>
  <c r="P1149" i="1"/>
  <c r="P1150" i="1"/>
  <c r="P1151" i="1"/>
  <c r="P1152" i="1"/>
  <c r="P1153" i="1"/>
  <c r="P1154" i="1"/>
  <c r="P1155" i="1"/>
  <c r="P1156" i="1"/>
  <c r="P1157" i="1"/>
  <c r="P1158" i="1"/>
  <c r="P1159" i="1"/>
  <c r="P1160" i="1"/>
  <c r="P1161" i="1"/>
  <c r="P1162" i="1"/>
  <c r="P1163" i="1"/>
  <c r="P1164" i="1"/>
  <c r="P1165" i="1"/>
  <c r="P1166" i="1"/>
  <c r="P1167" i="1"/>
  <c r="P1168" i="1"/>
  <c r="P1169" i="1"/>
  <c r="P1170" i="1"/>
  <c r="P1171" i="1"/>
  <c r="P1172" i="1"/>
  <c r="P1173" i="1"/>
  <c r="P1174" i="1"/>
  <c r="P1175" i="1"/>
  <c r="P1176" i="1"/>
  <c r="P1177" i="1"/>
  <c r="P1178" i="1"/>
  <c r="P1179" i="1"/>
  <c r="P1180" i="1"/>
  <c r="P1181" i="1"/>
  <c r="P1182" i="1"/>
  <c r="P1183" i="1"/>
  <c r="P1184" i="1"/>
  <c r="P1185" i="1"/>
  <c r="P1186" i="1"/>
  <c r="P1187" i="1"/>
  <c r="P1188" i="1"/>
  <c r="P1189" i="1"/>
  <c r="P1190" i="1"/>
  <c r="P1191" i="1"/>
  <c r="P1192" i="1"/>
  <c r="P1193" i="1"/>
  <c r="P1194" i="1"/>
  <c r="P1195" i="1"/>
  <c r="P1196" i="1"/>
  <c r="P1197" i="1"/>
  <c r="P1198" i="1"/>
  <c r="P1199" i="1"/>
  <c r="P1200" i="1"/>
  <c r="P1201" i="1"/>
  <c r="P1202" i="1"/>
  <c r="P1203" i="1"/>
  <c r="P1204" i="1"/>
  <c r="P1205" i="1"/>
  <c r="P1206" i="1"/>
  <c r="P1207" i="1"/>
  <c r="P1208" i="1"/>
  <c r="P1209" i="1"/>
  <c r="P1210" i="1"/>
  <c r="P1211" i="1"/>
  <c r="P1212" i="1"/>
  <c r="P1213" i="1"/>
  <c r="P1214" i="1"/>
  <c r="P1215" i="1"/>
  <c r="P1216" i="1"/>
  <c r="P1217" i="1"/>
  <c r="P1218" i="1"/>
  <c r="P1219" i="1"/>
  <c r="P1220" i="1"/>
  <c r="P1221" i="1"/>
  <c r="P1222" i="1"/>
  <c r="P1223" i="1"/>
  <c r="P1224" i="1"/>
  <c r="P1225" i="1"/>
  <c r="P1226" i="1"/>
  <c r="P1227" i="1"/>
  <c r="P1228" i="1"/>
  <c r="P1229" i="1"/>
  <c r="P1230" i="1"/>
  <c r="P1231" i="1"/>
  <c r="P1232" i="1"/>
  <c r="P1233" i="1"/>
  <c r="P1234" i="1"/>
  <c r="P1235" i="1"/>
  <c r="P1236" i="1"/>
  <c r="P1237" i="1"/>
  <c r="P1238" i="1"/>
  <c r="P1239" i="1"/>
  <c r="P1240" i="1"/>
  <c r="P1241" i="1"/>
  <c r="P1242" i="1"/>
  <c r="P1243" i="1"/>
  <c r="P1244" i="1"/>
  <c r="P1245" i="1"/>
  <c r="P1246" i="1"/>
  <c r="P1247" i="1"/>
  <c r="P1248" i="1"/>
  <c r="P1249" i="1"/>
  <c r="P1250" i="1"/>
  <c r="P1251" i="1"/>
  <c r="P1252" i="1"/>
  <c r="P1253" i="1"/>
  <c r="P1254" i="1"/>
  <c r="P1255" i="1"/>
  <c r="P1256" i="1"/>
  <c r="P1257" i="1"/>
  <c r="P1258" i="1"/>
  <c r="P1259" i="1"/>
  <c r="P1260" i="1"/>
  <c r="P1261" i="1"/>
  <c r="P1262" i="1"/>
  <c r="P1263" i="1"/>
  <c r="P1264" i="1"/>
  <c r="P1265" i="1"/>
  <c r="P1266" i="1"/>
  <c r="P1267" i="1"/>
  <c r="P1268" i="1"/>
  <c r="P1269" i="1"/>
  <c r="P1270" i="1"/>
  <c r="P1271" i="1"/>
  <c r="P1272" i="1"/>
  <c r="P1273" i="1"/>
  <c r="P1274" i="1"/>
  <c r="P1275" i="1"/>
  <c r="P1276" i="1"/>
  <c r="P1277" i="1"/>
  <c r="P1278" i="1"/>
  <c r="P1279" i="1"/>
  <c r="P1280" i="1"/>
  <c r="P1281" i="1"/>
  <c r="P1282" i="1"/>
  <c r="P1283" i="1"/>
  <c r="P1284" i="1"/>
  <c r="P1285" i="1"/>
  <c r="P1286" i="1"/>
  <c r="P1287" i="1"/>
  <c r="P1288" i="1"/>
  <c r="P1289" i="1"/>
  <c r="P1290" i="1"/>
  <c r="P1291" i="1"/>
  <c r="P1292" i="1"/>
  <c r="P1293" i="1"/>
  <c r="P1294" i="1"/>
  <c r="P1295" i="1"/>
  <c r="P1296" i="1"/>
  <c r="P1297" i="1"/>
  <c r="P1298" i="1"/>
  <c r="P1299" i="1"/>
  <c r="P1300" i="1"/>
  <c r="P1301" i="1"/>
  <c r="P1302" i="1"/>
  <c r="P1303" i="1"/>
  <c r="P1304" i="1"/>
  <c r="P1305" i="1"/>
  <c r="P1306" i="1"/>
  <c r="P1307" i="1"/>
  <c r="P1308" i="1"/>
  <c r="P1309" i="1"/>
  <c r="P1310" i="1"/>
  <c r="P1311" i="1"/>
  <c r="P1312" i="1"/>
  <c r="P1313" i="1"/>
  <c r="P1314" i="1"/>
  <c r="P1315" i="1"/>
  <c r="P1316" i="1"/>
  <c r="P1317" i="1"/>
  <c r="P1318" i="1"/>
  <c r="P1319" i="1"/>
  <c r="P1320" i="1"/>
  <c r="P1321" i="1"/>
  <c r="P1322" i="1"/>
  <c r="P1323" i="1"/>
  <c r="P1324" i="1"/>
  <c r="P1325" i="1"/>
  <c r="P1326" i="1"/>
  <c r="P1327" i="1"/>
  <c r="P1328" i="1"/>
  <c r="P1329" i="1"/>
  <c r="P1330" i="1"/>
  <c r="P1331" i="1"/>
  <c r="P1332" i="1"/>
  <c r="P1333" i="1"/>
  <c r="P1334" i="1"/>
  <c r="P1335" i="1"/>
  <c r="P1336" i="1"/>
  <c r="P1337" i="1"/>
  <c r="P1338" i="1"/>
  <c r="P1339" i="1"/>
  <c r="P1340" i="1"/>
  <c r="P1341" i="1"/>
  <c r="P1342" i="1"/>
  <c r="P1343" i="1"/>
  <c r="P1344" i="1"/>
  <c r="P1345" i="1"/>
  <c r="P1346" i="1"/>
  <c r="P1347" i="1"/>
  <c r="P1348" i="1"/>
  <c r="P1349" i="1"/>
  <c r="P1350" i="1"/>
  <c r="P1351" i="1"/>
  <c r="P1352" i="1"/>
  <c r="P1353" i="1"/>
  <c r="P1354" i="1"/>
  <c r="P1355" i="1"/>
  <c r="P1356" i="1"/>
  <c r="P1357" i="1"/>
  <c r="P1358" i="1"/>
  <c r="P1359" i="1"/>
  <c r="P1360" i="1"/>
  <c r="P1361" i="1"/>
  <c r="P1362" i="1"/>
  <c r="P1363" i="1"/>
  <c r="P1364" i="1"/>
  <c r="P1365" i="1"/>
  <c r="P1366" i="1"/>
  <c r="P1367" i="1"/>
  <c r="P1368" i="1"/>
  <c r="P1369" i="1"/>
  <c r="P1370" i="1"/>
  <c r="P1371" i="1"/>
  <c r="P1372" i="1"/>
  <c r="P1373" i="1"/>
  <c r="P1374" i="1"/>
  <c r="P1375" i="1"/>
  <c r="P1376" i="1"/>
  <c r="P1377" i="1"/>
  <c r="P1378" i="1"/>
  <c r="P1379" i="1"/>
  <c r="P1380" i="1"/>
  <c r="P1381" i="1"/>
  <c r="P1382" i="1"/>
  <c r="P1383" i="1"/>
  <c r="P1384" i="1"/>
  <c r="P1385" i="1"/>
  <c r="P1386" i="1"/>
  <c r="P1387" i="1"/>
  <c r="P1388" i="1"/>
  <c r="P1389" i="1"/>
  <c r="P1390" i="1"/>
  <c r="P1391" i="1"/>
  <c r="P1392" i="1"/>
  <c r="P1393" i="1"/>
  <c r="P1394" i="1"/>
  <c r="P1395" i="1"/>
  <c r="P1396" i="1"/>
  <c r="P1397" i="1"/>
  <c r="P1398" i="1"/>
  <c r="P1399" i="1"/>
  <c r="P1400" i="1"/>
  <c r="P1401" i="1"/>
  <c r="P1402" i="1"/>
  <c r="P1403" i="1"/>
  <c r="P1404" i="1"/>
  <c r="P1405" i="1"/>
  <c r="P1406" i="1"/>
  <c r="P1407" i="1"/>
  <c r="P1408" i="1"/>
  <c r="P1409" i="1"/>
  <c r="P1410" i="1"/>
  <c r="P1411" i="1"/>
  <c r="P1412" i="1"/>
  <c r="P1413" i="1"/>
  <c r="P1414" i="1"/>
  <c r="P1415" i="1"/>
  <c r="P1416" i="1"/>
  <c r="P1417" i="1"/>
  <c r="P1418" i="1"/>
  <c r="P1419" i="1"/>
  <c r="P1420" i="1"/>
  <c r="P1421" i="1"/>
  <c r="P1422" i="1"/>
  <c r="P1423" i="1"/>
  <c r="P1424" i="1"/>
  <c r="P1425" i="1"/>
  <c r="P1426" i="1"/>
  <c r="P1427" i="1"/>
  <c r="P1428" i="1"/>
  <c r="P1429" i="1"/>
  <c r="P1430" i="1"/>
  <c r="P1431" i="1"/>
  <c r="P1432" i="1"/>
  <c r="P1433" i="1"/>
  <c r="P1434" i="1"/>
  <c r="P1435" i="1"/>
  <c r="P1436" i="1"/>
  <c r="P1437" i="1"/>
  <c r="P1438" i="1"/>
  <c r="P1439" i="1"/>
  <c r="P1440" i="1"/>
  <c r="P1441" i="1"/>
  <c r="P1442" i="1"/>
  <c r="P1443" i="1"/>
  <c r="P1444" i="1"/>
  <c r="P1445" i="1"/>
  <c r="P1446" i="1"/>
  <c r="P1447" i="1"/>
  <c r="P1448" i="1"/>
  <c r="P1449" i="1"/>
  <c r="P1450" i="1"/>
  <c r="P1451" i="1"/>
  <c r="P1452" i="1"/>
  <c r="P1453" i="1"/>
  <c r="P1454" i="1"/>
  <c r="P1455" i="1"/>
  <c r="P1456" i="1"/>
  <c r="P1457" i="1"/>
  <c r="P1458" i="1"/>
  <c r="P1459" i="1"/>
  <c r="P1460" i="1"/>
  <c r="P1461" i="1"/>
  <c r="P1462" i="1"/>
  <c r="P1463" i="1"/>
  <c r="P1464" i="1"/>
  <c r="P1465" i="1"/>
  <c r="P1466" i="1"/>
  <c r="P1467" i="1"/>
  <c r="P1468" i="1"/>
  <c r="P1469" i="1"/>
  <c r="P1470" i="1"/>
  <c r="P1471" i="1"/>
  <c r="P1472" i="1"/>
  <c r="P1473" i="1"/>
  <c r="P1474" i="1"/>
  <c r="P1475" i="1"/>
  <c r="P1476" i="1"/>
  <c r="P1477" i="1"/>
  <c r="P1478" i="1"/>
  <c r="P1479" i="1"/>
  <c r="P1480" i="1"/>
  <c r="P1481" i="1"/>
  <c r="P1482" i="1"/>
  <c r="P1483" i="1"/>
  <c r="P1484" i="1"/>
  <c r="P1485" i="1"/>
  <c r="P1486" i="1"/>
  <c r="P1487" i="1"/>
  <c r="P1488" i="1"/>
  <c r="P1489" i="1"/>
  <c r="P1490" i="1"/>
  <c r="P1491" i="1"/>
  <c r="P1492" i="1"/>
  <c r="P1493" i="1"/>
  <c r="P1494" i="1"/>
  <c r="P1495" i="1"/>
  <c r="P1496" i="1"/>
  <c r="P1497" i="1"/>
  <c r="P1498" i="1"/>
  <c r="P1499" i="1"/>
  <c r="P1500" i="1"/>
  <c r="P1501" i="1"/>
  <c r="P1502" i="1"/>
  <c r="P1503" i="1"/>
  <c r="P1504" i="1"/>
  <c r="P1505" i="1"/>
  <c r="P1506" i="1"/>
  <c r="P1507" i="1"/>
  <c r="P1508" i="1"/>
  <c r="P1509" i="1"/>
  <c r="P1510" i="1"/>
  <c r="P1511" i="1"/>
  <c r="P1512" i="1"/>
  <c r="P1513" i="1"/>
  <c r="P1514" i="1"/>
  <c r="P1515" i="1"/>
  <c r="P1516" i="1"/>
  <c r="P1517" i="1"/>
  <c r="P1518" i="1"/>
  <c r="P1519" i="1"/>
  <c r="P1520" i="1"/>
  <c r="P1521" i="1"/>
  <c r="P1522" i="1"/>
  <c r="P1523" i="1"/>
  <c r="P1524" i="1"/>
  <c r="P1525" i="1"/>
  <c r="P1526" i="1"/>
  <c r="P1527" i="1"/>
  <c r="P1528" i="1"/>
  <c r="P1529" i="1"/>
  <c r="P1530" i="1"/>
  <c r="P1531" i="1"/>
  <c r="P1532" i="1"/>
  <c r="P1533" i="1"/>
  <c r="P1534" i="1"/>
  <c r="P1535" i="1"/>
  <c r="P1536" i="1"/>
  <c r="P1537" i="1"/>
  <c r="P1538" i="1"/>
  <c r="P1539" i="1"/>
  <c r="P1540" i="1"/>
  <c r="P1541" i="1"/>
  <c r="P1542" i="1"/>
  <c r="P1543" i="1"/>
  <c r="P1544" i="1"/>
  <c r="P1545" i="1"/>
  <c r="P1546" i="1"/>
  <c r="P1547" i="1"/>
  <c r="P1548" i="1"/>
  <c r="P1549" i="1"/>
  <c r="P1550" i="1"/>
  <c r="P1551" i="1"/>
  <c r="P1552" i="1"/>
  <c r="P1553" i="1"/>
  <c r="P1554" i="1"/>
  <c r="P1555" i="1"/>
  <c r="P1556" i="1"/>
  <c r="P1557" i="1"/>
  <c r="P1558" i="1"/>
  <c r="P1559" i="1"/>
  <c r="P1560" i="1"/>
  <c r="P1561" i="1"/>
  <c r="P1562" i="1"/>
  <c r="P1563" i="1"/>
  <c r="P1564" i="1"/>
  <c r="P1565" i="1"/>
  <c r="P1566" i="1"/>
  <c r="P1567" i="1"/>
  <c r="P1568" i="1"/>
  <c r="P1569" i="1"/>
  <c r="P1570" i="1"/>
  <c r="P1571" i="1"/>
  <c r="P1572" i="1"/>
  <c r="P1573" i="1"/>
  <c r="P1574" i="1"/>
  <c r="P1575" i="1"/>
  <c r="P1576" i="1"/>
  <c r="P1577" i="1"/>
  <c r="P1578" i="1"/>
  <c r="P1579" i="1"/>
  <c r="P1580" i="1"/>
  <c r="P1581" i="1"/>
  <c r="P1582" i="1"/>
  <c r="P1583" i="1"/>
  <c r="P1584" i="1"/>
  <c r="P1585" i="1"/>
  <c r="P1586" i="1"/>
  <c r="P1587" i="1"/>
  <c r="P1588" i="1"/>
  <c r="P1589" i="1"/>
  <c r="P1590" i="1"/>
  <c r="P1591" i="1"/>
  <c r="P1592" i="1"/>
  <c r="P1593" i="1"/>
  <c r="P1594" i="1"/>
  <c r="P1595" i="1"/>
  <c r="P1596" i="1"/>
  <c r="P1597" i="1"/>
  <c r="P1598" i="1"/>
  <c r="P1599" i="1"/>
  <c r="P1600" i="1"/>
  <c r="P1601" i="1"/>
  <c r="P1602" i="1"/>
  <c r="P1603" i="1"/>
  <c r="P1604" i="1"/>
  <c r="P1605" i="1"/>
  <c r="P1606" i="1"/>
  <c r="P1607" i="1"/>
  <c r="P1608" i="1"/>
  <c r="P1609" i="1"/>
  <c r="P1610" i="1"/>
  <c r="P1611" i="1"/>
  <c r="P1612" i="1"/>
  <c r="P1613" i="1"/>
  <c r="P1614" i="1"/>
  <c r="P1615" i="1"/>
  <c r="P1616" i="1"/>
  <c r="P1617" i="1"/>
  <c r="P1618" i="1"/>
  <c r="P1619" i="1"/>
  <c r="P1620" i="1"/>
  <c r="P1621" i="1"/>
  <c r="P1622" i="1"/>
  <c r="P1623" i="1"/>
  <c r="P1624" i="1"/>
  <c r="P1625" i="1"/>
  <c r="P1626" i="1"/>
  <c r="P1627" i="1"/>
  <c r="P1628" i="1"/>
  <c r="P1629" i="1"/>
  <c r="P1630" i="1"/>
  <c r="P1631" i="1"/>
  <c r="P1632" i="1"/>
  <c r="P1633" i="1"/>
  <c r="P1634" i="1"/>
  <c r="P1635" i="1"/>
  <c r="P1636" i="1"/>
  <c r="P1637" i="1"/>
  <c r="P1638" i="1"/>
  <c r="P1639" i="1"/>
  <c r="P1640" i="1"/>
  <c r="P1641" i="1"/>
  <c r="P1642" i="1"/>
  <c r="P1643" i="1"/>
  <c r="P1644" i="1"/>
  <c r="P1645" i="1"/>
  <c r="P1646" i="1"/>
  <c r="P1647" i="1"/>
  <c r="P1648" i="1"/>
  <c r="P1649" i="1"/>
  <c r="P1650" i="1"/>
  <c r="P1651" i="1"/>
  <c r="P1652" i="1"/>
  <c r="P1653" i="1"/>
  <c r="P1654" i="1"/>
  <c r="P1655" i="1"/>
  <c r="P1656" i="1"/>
  <c r="P1657" i="1"/>
  <c r="P1658" i="1"/>
  <c r="P1659" i="1"/>
  <c r="P1660" i="1"/>
  <c r="P1661" i="1"/>
  <c r="P1662" i="1"/>
  <c r="P1663" i="1"/>
  <c r="P1664" i="1"/>
  <c r="P1665" i="1"/>
  <c r="P1666" i="1"/>
  <c r="P1667" i="1"/>
  <c r="P1668" i="1"/>
  <c r="P1669" i="1"/>
  <c r="P1670" i="1"/>
  <c r="P1671" i="1"/>
  <c r="P1672" i="1"/>
  <c r="P1673" i="1"/>
  <c r="P1674" i="1"/>
  <c r="P1675" i="1"/>
  <c r="P1676" i="1"/>
  <c r="P1677" i="1"/>
  <c r="P1678" i="1"/>
  <c r="P1679" i="1"/>
  <c r="P1680" i="1"/>
  <c r="P1681" i="1"/>
  <c r="P1682" i="1"/>
  <c r="P1683" i="1"/>
  <c r="P1684" i="1"/>
  <c r="P1685" i="1"/>
  <c r="P1686" i="1"/>
  <c r="P1687" i="1"/>
  <c r="P1688" i="1"/>
  <c r="P1689" i="1"/>
  <c r="P1690" i="1"/>
  <c r="P1691" i="1"/>
  <c r="P1692" i="1"/>
  <c r="P1693" i="1"/>
  <c r="P1694" i="1"/>
  <c r="P1695" i="1"/>
  <c r="P1696" i="1"/>
  <c r="P1697" i="1"/>
  <c r="P1698" i="1"/>
  <c r="P1699" i="1"/>
  <c r="P1700" i="1"/>
  <c r="P1701" i="1"/>
  <c r="P1702" i="1"/>
  <c r="P1703" i="1"/>
  <c r="P1704" i="1"/>
  <c r="P1705" i="1"/>
  <c r="P1706" i="1"/>
  <c r="P1707" i="1"/>
  <c r="P1708" i="1"/>
  <c r="P1709" i="1"/>
  <c r="P1710" i="1"/>
  <c r="P1711" i="1"/>
  <c r="P1712" i="1"/>
  <c r="P1713" i="1"/>
  <c r="P1714" i="1"/>
  <c r="P1715" i="1"/>
  <c r="P1716" i="1"/>
  <c r="P1717" i="1"/>
  <c r="P1718" i="1"/>
  <c r="P1719" i="1"/>
  <c r="P1720" i="1"/>
  <c r="P1721" i="1"/>
  <c r="P1722" i="1"/>
  <c r="P1723" i="1"/>
  <c r="P1724" i="1"/>
  <c r="P1725" i="1"/>
  <c r="P1726" i="1"/>
  <c r="P1727" i="1"/>
  <c r="P1728" i="1"/>
  <c r="P1729" i="1"/>
  <c r="P1730" i="1"/>
  <c r="P1731" i="1"/>
  <c r="P1732" i="1"/>
  <c r="P1733" i="1"/>
  <c r="P1734" i="1"/>
  <c r="P1735" i="1"/>
  <c r="P1736" i="1"/>
  <c r="P1737" i="1"/>
  <c r="P1738" i="1"/>
  <c r="P1739" i="1"/>
  <c r="P1740" i="1"/>
  <c r="P1741" i="1"/>
  <c r="P1742" i="1"/>
  <c r="P1743" i="1"/>
  <c r="P1744" i="1"/>
  <c r="P1745" i="1"/>
  <c r="P1746" i="1"/>
  <c r="P1747" i="1"/>
  <c r="P1748" i="1"/>
  <c r="P1749" i="1"/>
  <c r="P1750" i="1"/>
  <c r="P1751" i="1"/>
  <c r="P1752" i="1"/>
  <c r="P1753" i="1"/>
  <c r="P1754" i="1"/>
  <c r="P1755" i="1"/>
  <c r="P1756" i="1"/>
  <c r="P1757" i="1"/>
  <c r="P1758" i="1"/>
  <c r="P1759" i="1"/>
  <c r="P1760" i="1"/>
  <c r="P1761" i="1"/>
  <c r="P1762" i="1"/>
  <c r="P1763" i="1"/>
  <c r="P1764" i="1"/>
  <c r="P1765" i="1"/>
  <c r="P1766" i="1"/>
  <c r="P1767" i="1"/>
  <c r="P1768" i="1"/>
  <c r="P1769" i="1"/>
  <c r="P1770" i="1"/>
  <c r="P1771" i="1"/>
  <c r="P1772" i="1"/>
  <c r="P1773" i="1"/>
  <c r="P1774" i="1"/>
  <c r="P1775" i="1"/>
  <c r="P1776" i="1"/>
  <c r="P1777" i="1"/>
  <c r="P1778" i="1"/>
  <c r="P1779" i="1"/>
  <c r="P1780" i="1"/>
  <c r="P1781" i="1"/>
  <c r="P1782" i="1"/>
  <c r="P1783" i="1"/>
  <c r="P1784" i="1"/>
  <c r="P1785" i="1"/>
  <c r="P1786" i="1"/>
  <c r="P1787" i="1"/>
  <c r="P1788" i="1"/>
  <c r="P1789" i="1"/>
  <c r="P1790" i="1"/>
  <c r="P1791" i="1"/>
  <c r="P1792" i="1"/>
  <c r="P1793" i="1"/>
  <c r="P1794" i="1"/>
  <c r="P1795" i="1"/>
  <c r="P1796" i="1"/>
  <c r="P1797" i="1"/>
  <c r="P1798" i="1"/>
  <c r="P1799" i="1"/>
  <c r="P1800" i="1"/>
  <c r="P1801" i="1"/>
  <c r="P1802" i="1"/>
  <c r="P1803" i="1"/>
  <c r="P1804" i="1"/>
  <c r="P1805" i="1"/>
  <c r="P1806" i="1"/>
  <c r="P1807" i="1"/>
  <c r="P1808" i="1"/>
  <c r="P1809" i="1"/>
  <c r="P1810" i="1"/>
  <c r="P1811" i="1"/>
  <c r="P1812" i="1"/>
  <c r="P1813" i="1"/>
  <c r="P1814" i="1"/>
  <c r="P1815" i="1"/>
  <c r="P1816" i="1"/>
  <c r="P1817" i="1"/>
  <c r="P1818" i="1"/>
  <c r="P1819" i="1"/>
  <c r="P1820" i="1"/>
  <c r="P1821" i="1"/>
  <c r="P1822" i="1"/>
  <c r="P1823" i="1"/>
  <c r="P1824" i="1"/>
  <c r="P1825" i="1"/>
  <c r="P1826" i="1"/>
  <c r="P1827" i="1"/>
  <c r="P1828" i="1"/>
  <c r="P1829" i="1"/>
  <c r="P1830" i="1"/>
  <c r="P1831" i="1"/>
  <c r="P1832" i="1"/>
  <c r="P1833" i="1"/>
  <c r="P1834" i="1"/>
  <c r="P1835" i="1"/>
  <c r="P1836" i="1"/>
  <c r="P1837" i="1"/>
  <c r="P1838" i="1"/>
  <c r="P1839" i="1"/>
  <c r="P1840" i="1"/>
  <c r="P1841" i="1"/>
  <c r="P1842" i="1"/>
  <c r="P1843" i="1"/>
  <c r="P1844" i="1"/>
  <c r="P1845" i="1"/>
  <c r="P1846" i="1"/>
  <c r="P1847" i="1"/>
  <c r="P1848" i="1"/>
  <c r="P1849" i="1"/>
  <c r="P1850" i="1"/>
  <c r="P1851" i="1"/>
  <c r="P1852" i="1"/>
  <c r="P1853" i="1"/>
  <c r="P1854" i="1"/>
  <c r="P1855" i="1"/>
  <c r="P1856" i="1"/>
  <c r="P1857" i="1"/>
  <c r="P1858" i="1"/>
  <c r="P1859" i="1"/>
  <c r="P1860" i="1"/>
  <c r="P1861" i="1"/>
  <c r="P1862" i="1"/>
  <c r="P1863" i="1"/>
  <c r="P1864" i="1"/>
  <c r="P1865" i="1"/>
  <c r="P1866" i="1"/>
  <c r="P1867" i="1"/>
  <c r="P1868" i="1"/>
  <c r="P1869" i="1"/>
  <c r="P1870" i="1"/>
  <c r="P1871" i="1"/>
  <c r="P1872" i="1"/>
  <c r="P1873" i="1"/>
  <c r="P1874" i="1"/>
  <c r="P1875" i="1"/>
  <c r="P1876" i="1"/>
  <c r="P1877" i="1"/>
  <c r="P1878" i="1"/>
  <c r="P1879" i="1"/>
  <c r="P1880" i="1"/>
  <c r="P1881" i="1"/>
  <c r="P1882" i="1"/>
  <c r="P1883" i="1"/>
  <c r="P1884" i="1"/>
  <c r="P1885" i="1"/>
  <c r="P1886" i="1"/>
  <c r="P1887" i="1"/>
  <c r="P1888" i="1"/>
  <c r="P1889" i="1"/>
  <c r="P1890" i="1"/>
  <c r="P1891" i="1"/>
  <c r="P1892" i="1"/>
  <c r="P1893" i="1"/>
  <c r="P1894" i="1"/>
  <c r="P1895" i="1"/>
  <c r="P1896" i="1"/>
  <c r="P1897" i="1"/>
  <c r="P1898" i="1"/>
  <c r="P1899" i="1"/>
  <c r="P1900" i="1"/>
  <c r="P1901" i="1"/>
  <c r="P1902" i="1"/>
  <c r="P1903" i="1"/>
  <c r="P1904" i="1"/>
  <c r="P1905" i="1"/>
  <c r="P1906" i="1"/>
  <c r="P1907" i="1"/>
  <c r="P1908" i="1"/>
  <c r="P1909" i="1"/>
  <c r="P1910" i="1"/>
  <c r="P1911" i="1"/>
  <c r="P1912" i="1"/>
  <c r="P1913" i="1"/>
  <c r="P1914" i="1"/>
  <c r="P1915" i="1"/>
  <c r="P1916" i="1"/>
  <c r="P1917" i="1"/>
  <c r="P1918" i="1"/>
  <c r="P1919" i="1"/>
  <c r="P1920" i="1"/>
  <c r="P1921" i="1"/>
  <c r="P1922" i="1"/>
  <c r="P1923" i="1"/>
  <c r="P1924" i="1"/>
  <c r="P1925" i="1"/>
  <c r="P1926" i="1"/>
  <c r="P1927" i="1"/>
  <c r="P1928" i="1"/>
  <c r="P1929" i="1"/>
  <c r="P1930" i="1"/>
  <c r="P1931" i="1"/>
  <c r="P1932" i="1"/>
  <c r="P1933" i="1"/>
  <c r="P1934" i="1"/>
  <c r="P1935" i="1"/>
  <c r="P1936" i="1"/>
  <c r="P1937" i="1"/>
  <c r="P1938" i="1"/>
  <c r="P1939" i="1"/>
  <c r="P1940" i="1"/>
  <c r="P1941" i="1"/>
  <c r="P1942" i="1"/>
  <c r="P1943" i="1"/>
  <c r="P1944" i="1"/>
  <c r="P1945" i="1"/>
  <c r="P1946" i="1"/>
  <c r="P1947" i="1"/>
  <c r="P1948" i="1"/>
  <c r="P1949" i="1"/>
  <c r="P1950" i="1"/>
  <c r="P1951" i="1"/>
  <c r="P1952" i="1"/>
  <c r="P1953" i="1"/>
  <c r="P1954" i="1"/>
  <c r="P1955" i="1"/>
  <c r="P1956" i="1"/>
  <c r="P1957" i="1"/>
  <c r="P1958" i="1"/>
  <c r="P1959" i="1"/>
  <c r="P1960" i="1"/>
  <c r="P1961" i="1"/>
  <c r="P1962" i="1"/>
  <c r="P1963" i="1"/>
  <c r="P1964" i="1"/>
  <c r="P1965" i="1"/>
  <c r="P1966" i="1"/>
  <c r="P1967" i="1"/>
  <c r="P1968" i="1"/>
  <c r="P1969" i="1"/>
  <c r="P1970" i="1"/>
  <c r="P1971" i="1"/>
  <c r="P1972" i="1"/>
  <c r="P1973" i="1"/>
  <c r="P1974" i="1"/>
  <c r="P1975" i="1"/>
  <c r="P1976" i="1"/>
  <c r="P1977" i="1"/>
  <c r="P1978" i="1"/>
  <c r="P1979" i="1"/>
  <c r="P1980" i="1"/>
  <c r="P1981" i="1"/>
  <c r="P1982" i="1"/>
  <c r="P1983" i="1"/>
  <c r="P1984" i="1"/>
  <c r="P1985" i="1"/>
  <c r="P1986" i="1"/>
  <c r="P1987" i="1"/>
  <c r="P1988" i="1"/>
  <c r="P1989" i="1"/>
  <c r="P1990" i="1"/>
  <c r="P1991" i="1"/>
  <c r="P1992" i="1"/>
  <c r="P1993" i="1"/>
  <c r="P1994" i="1"/>
  <c r="P1995" i="1"/>
  <c r="P1996" i="1"/>
  <c r="P1997" i="1"/>
  <c r="P1998" i="1"/>
  <c r="P1999" i="1"/>
  <c r="P2000" i="1"/>
  <c r="P2001" i="1"/>
  <c r="P2002" i="1"/>
  <c r="P2003" i="1"/>
  <c r="P2004" i="1"/>
  <c r="P2005" i="1"/>
  <c r="P2006" i="1"/>
  <c r="P2007" i="1"/>
  <c r="P2008" i="1"/>
  <c r="P2009" i="1"/>
  <c r="P2010" i="1"/>
  <c r="P2011" i="1"/>
  <c r="P2012" i="1"/>
  <c r="P2013" i="1"/>
  <c r="P2014" i="1"/>
  <c r="P2015" i="1"/>
  <c r="P2016" i="1"/>
  <c r="P2017" i="1"/>
  <c r="P2018" i="1"/>
  <c r="P2019" i="1"/>
  <c r="P2020" i="1"/>
  <c r="P2021" i="1"/>
  <c r="P2022" i="1"/>
  <c r="P2023" i="1"/>
  <c r="P2024" i="1"/>
  <c r="P2025" i="1"/>
  <c r="P2026" i="1"/>
  <c r="P2027" i="1"/>
  <c r="P2028" i="1"/>
  <c r="P2029" i="1"/>
  <c r="P2030" i="1"/>
  <c r="P2031" i="1"/>
  <c r="P2032" i="1"/>
  <c r="P2033" i="1"/>
  <c r="P2034" i="1"/>
  <c r="P2035" i="1"/>
  <c r="P2036" i="1"/>
  <c r="P2037" i="1"/>
  <c r="P2038" i="1"/>
  <c r="P2039" i="1"/>
  <c r="P2040" i="1"/>
  <c r="P2041" i="1"/>
  <c r="P2042" i="1"/>
  <c r="P2043" i="1"/>
  <c r="P2044" i="1"/>
  <c r="P2045" i="1"/>
  <c r="P2046" i="1"/>
  <c r="P2047" i="1"/>
  <c r="P2048" i="1"/>
  <c r="P2049" i="1"/>
  <c r="P2050" i="1"/>
  <c r="P2051" i="1"/>
  <c r="P2052" i="1"/>
  <c r="P2053" i="1"/>
  <c r="P2054" i="1"/>
  <c r="P2055" i="1"/>
  <c r="P2056" i="1"/>
  <c r="P2057" i="1"/>
  <c r="P2058" i="1"/>
  <c r="P2059" i="1"/>
  <c r="P2060" i="1"/>
  <c r="P2061" i="1"/>
  <c r="P2062" i="1"/>
  <c r="P2063" i="1"/>
  <c r="P2064" i="1"/>
  <c r="P2065" i="1"/>
  <c r="P2066" i="1"/>
  <c r="P2067" i="1"/>
  <c r="P2068" i="1"/>
  <c r="P2069" i="1"/>
  <c r="P2070" i="1"/>
  <c r="P2071" i="1"/>
  <c r="P2072" i="1"/>
  <c r="P2073" i="1"/>
  <c r="P2074" i="1"/>
  <c r="P2075" i="1"/>
  <c r="P2076" i="1"/>
  <c r="P2077" i="1"/>
  <c r="P2078" i="1"/>
  <c r="P2079" i="1"/>
  <c r="P2080" i="1"/>
  <c r="P2081" i="1"/>
  <c r="P2082" i="1"/>
  <c r="P2083" i="1"/>
  <c r="P2084" i="1"/>
  <c r="P2085" i="1"/>
  <c r="P2086" i="1"/>
  <c r="P2087" i="1"/>
  <c r="P2088" i="1"/>
  <c r="P2089" i="1"/>
  <c r="P2090" i="1"/>
  <c r="P2091" i="1"/>
  <c r="P2092" i="1"/>
  <c r="P2093" i="1"/>
  <c r="P2094" i="1"/>
  <c r="P2095" i="1"/>
  <c r="P2096" i="1"/>
  <c r="P2097" i="1"/>
  <c r="P2098" i="1"/>
  <c r="P2099" i="1"/>
  <c r="P2100" i="1"/>
  <c r="P2101" i="1"/>
  <c r="P2102" i="1"/>
  <c r="P2103" i="1"/>
  <c r="P2104" i="1"/>
  <c r="P2105" i="1"/>
  <c r="P2106" i="1"/>
  <c r="P2107" i="1"/>
  <c r="P2108" i="1"/>
  <c r="P2109" i="1"/>
  <c r="P2110" i="1"/>
  <c r="P2111" i="1"/>
  <c r="P2112" i="1"/>
  <c r="P2113" i="1"/>
  <c r="P2114" i="1"/>
  <c r="P2115" i="1"/>
  <c r="P2116" i="1"/>
  <c r="P2117" i="1"/>
  <c r="P2118" i="1"/>
  <c r="P2119" i="1"/>
  <c r="P2120" i="1"/>
  <c r="P2121" i="1"/>
  <c r="P2122" i="1"/>
  <c r="P2123" i="1"/>
  <c r="P2124" i="1"/>
  <c r="P2125" i="1"/>
  <c r="P2126" i="1"/>
  <c r="P2127" i="1"/>
  <c r="P2128" i="1"/>
  <c r="P2129" i="1"/>
  <c r="P2130" i="1"/>
  <c r="P2131" i="1"/>
  <c r="P2132" i="1"/>
  <c r="P2133" i="1"/>
  <c r="P2134" i="1"/>
  <c r="P2135" i="1"/>
  <c r="P2136" i="1"/>
  <c r="P2137" i="1"/>
  <c r="P2138" i="1"/>
  <c r="P2139" i="1"/>
  <c r="P2140" i="1"/>
  <c r="P2141" i="1"/>
  <c r="P2142" i="1"/>
  <c r="P2143" i="1"/>
  <c r="P2144" i="1"/>
  <c r="P2145" i="1"/>
  <c r="P2146" i="1"/>
  <c r="P2147" i="1"/>
  <c r="P2148" i="1"/>
  <c r="P2149" i="1"/>
  <c r="P2150" i="1"/>
  <c r="P2151" i="1"/>
  <c r="P2152" i="1"/>
  <c r="P2153" i="1"/>
  <c r="P2154" i="1"/>
  <c r="P2155" i="1"/>
  <c r="P2156" i="1"/>
  <c r="P2157" i="1"/>
  <c r="P2158" i="1"/>
  <c r="P2159" i="1"/>
  <c r="P2160" i="1"/>
  <c r="P2161" i="1"/>
  <c r="P2162" i="1"/>
  <c r="P2163" i="1"/>
  <c r="P2164" i="1"/>
  <c r="P2165" i="1"/>
  <c r="P2166" i="1"/>
  <c r="P2167" i="1"/>
  <c r="P2168" i="1"/>
  <c r="P2169" i="1"/>
  <c r="P2170" i="1"/>
  <c r="P2171" i="1"/>
  <c r="P2172" i="1"/>
  <c r="P2173" i="1"/>
  <c r="P2174" i="1"/>
  <c r="P2175" i="1"/>
  <c r="P2176" i="1"/>
  <c r="P2177" i="1"/>
  <c r="P2178" i="1"/>
  <c r="P2179" i="1"/>
  <c r="P2180" i="1"/>
  <c r="P2181" i="1"/>
  <c r="P2182" i="1"/>
  <c r="P2183" i="1"/>
  <c r="P2184" i="1"/>
  <c r="P2185" i="1"/>
  <c r="P2186" i="1"/>
  <c r="P2187" i="1"/>
  <c r="P2188" i="1"/>
  <c r="P2189" i="1"/>
  <c r="P2190" i="1"/>
  <c r="P2191" i="1"/>
  <c r="P2192" i="1"/>
  <c r="P2193" i="1"/>
  <c r="P2194" i="1"/>
  <c r="P2195" i="1"/>
  <c r="P2196" i="1"/>
  <c r="P2197" i="1"/>
  <c r="P2198" i="1"/>
  <c r="P2199" i="1"/>
  <c r="P2200" i="1"/>
  <c r="P2201" i="1"/>
  <c r="P2202" i="1"/>
  <c r="P2203" i="1"/>
  <c r="P2204" i="1"/>
  <c r="P2205" i="1"/>
  <c r="P2206" i="1"/>
  <c r="P2207" i="1"/>
  <c r="P2208" i="1"/>
  <c r="P2209" i="1"/>
  <c r="P2210" i="1"/>
  <c r="P2211" i="1"/>
  <c r="P2212" i="1"/>
  <c r="P2213" i="1"/>
  <c r="P2214" i="1"/>
  <c r="P2215" i="1"/>
  <c r="P2216" i="1"/>
  <c r="P2217" i="1"/>
  <c r="P2218" i="1"/>
  <c r="P2219" i="1"/>
  <c r="P2220" i="1"/>
  <c r="P2221" i="1"/>
  <c r="P2222" i="1"/>
  <c r="P2223" i="1"/>
  <c r="P2224" i="1"/>
  <c r="P2225" i="1"/>
  <c r="P2226" i="1"/>
  <c r="P2227" i="1"/>
  <c r="P2228" i="1"/>
  <c r="P2229" i="1"/>
  <c r="P2230" i="1"/>
  <c r="P2231" i="1"/>
  <c r="P2232" i="1"/>
  <c r="P2233" i="1"/>
  <c r="P2234" i="1"/>
  <c r="P2235" i="1"/>
  <c r="P2236" i="1"/>
  <c r="P2237" i="1"/>
  <c r="P2238" i="1"/>
  <c r="P2239" i="1"/>
  <c r="P2240" i="1"/>
  <c r="P2241" i="1"/>
  <c r="P2242" i="1"/>
  <c r="P2243" i="1"/>
  <c r="P2244" i="1"/>
  <c r="P2245" i="1"/>
  <c r="P2246" i="1"/>
  <c r="P2247" i="1"/>
  <c r="P2248" i="1"/>
  <c r="P2249" i="1"/>
  <c r="P2250" i="1"/>
  <c r="P2251" i="1"/>
  <c r="P2252" i="1"/>
  <c r="P2253" i="1"/>
  <c r="P2254" i="1"/>
  <c r="P2255" i="1"/>
  <c r="P2256" i="1"/>
  <c r="P2257" i="1"/>
  <c r="P2258" i="1"/>
  <c r="P2259" i="1"/>
  <c r="P2260" i="1"/>
  <c r="P2261" i="1"/>
  <c r="P2262" i="1"/>
  <c r="P2263" i="1"/>
  <c r="P2264" i="1"/>
  <c r="P2265" i="1"/>
  <c r="P2266" i="1"/>
  <c r="P2267" i="1"/>
  <c r="P2268" i="1"/>
  <c r="P2269" i="1"/>
  <c r="P2270" i="1"/>
  <c r="P2271" i="1"/>
  <c r="P2272" i="1"/>
  <c r="P2273" i="1"/>
  <c r="P2274" i="1"/>
  <c r="P2275" i="1"/>
  <c r="P2276" i="1"/>
  <c r="P2277" i="1"/>
  <c r="P2278" i="1"/>
  <c r="P2279" i="1"/>
  <c r="P2280" i="1"/>
  <c r="P2281" i="1"/>
  <c r="P2282" i="1"/>
  <c r="P2283" i="1"/>
  <c r="P2284" i="1"/>
  <c r="P2285" i="1"/>
  <c r="P2286" i="1"/>
  <c r="P2287" i="1"/>
  <c r="P2288" i="1"/>
  <c r="P2289" i="1"/>
  <c r="P2290" i="1"/>
  <c r="P2291" i="1"/>
  <c r="P2292" i="1"/>
  <c r="P2293" i="1"/>
  <c r="P2294" i="1"/>
  <c r="P2295" i="1"/>
  <c r="P2296" i="1"/>
  <c r="P2297" i="1"/>
  <c r="P2298" i="1"/>
  <c r="P2299" i="1"/>
  <c r="P2300" i="1"/>
  <c r="P2301" i="1"/>
  <c r="P2302" i="1"/>
  <c r="P2303" i="1"/>
  <c r="P2304" i="1"/>
  <c r="P2305" i="1"/>
  <c r="P2306" i="1"/>
  <c r="P2307" i="1"/>
  <c r="P2308" i="1"/>
  <c r="P2309" i="1"/>
  <c r="P2310" i="1"/>
  <c r="P2311" i="1"/>
  <c r="P2312" i="1"/>
  <c r="P2313" i="1"/>
  <c r="P2314" i="1"/>
  <c r="P2315" i="1"/>
  <c r="P2316" i="1"/>
  <c r="P2317" i="1"/>
  <c r="P2318" i="1"/>
  <c r="P2319" i="1"/>
  <c r="P2320" i="1"/>
  <c r="P2321" i="1"/>
  <c r="P2322" i="1"/>
  <c r="P2323" i="1"/>
  <c r="P2324" i="1"/>
  <c r="P2325" i="1"/>
  <c r="P2326" i="1"/>
  <c r="P2327" i="1"/>
  <c r="P2328" i="1"/>
  <c r="P2329" i="1"/>
  <c r="P2330" i="1"/>
  <c r="P2331" i="1"/>
  <c r="P2332" i="1"/>
  <c r="P2333" i="1"/>
  <c r="P2334" i="1"/>
  <c r="P2335" i="1"/>
  <c r="P2336" i="1"/>
  <c r="P2337" i="1"/>
  <c r="P2338" i="1"/>
  <c r="P2339" i="1"/>
  <c r="P2340" i="1"/>
  <c r="P2341" i="1"/>
  <c r="P2342" i="1"/>
  <c r="P2343" i="1"/>
  <c r="P2344" i="1"/>
  <c r="P2345" i="1"/>
  <c r="P2346" i="1"/>
  <c r="P2347" i="1"/>
  <c r="P2348" i="1"/>
  <c r="P2349" i="1"/>
  <c r="P2350" i="1"/>
  <c r="P2351" i="1"/>
  <c r="P2352" i="1"/>
  <c r="P2353" i="1"/>
  <c r="P2354" i="1"/>
  <c r="P2355" i="1"/>
  <c r="P2356" i="1"/>
  <c r="P2357" i="1"/>
  <c r="P2358" i="1"/>
  <c r="P2359" i="1"/>
  <c r="P2360" i="1"/>
  <c r="P2361" i="1"/>
  <c r="P2362" i="1"/>
  <c r="P2363" i="1"/>
  <c r="P2364" i="1"/>
  <c r="P2365" i="1"/>
  <c r="P2366" i="1"/>
  <c r="P2367" i="1"/>
  <c r="P2368" i="1"/>
  <c r="P2369" i="1"/>
  <c r="P2370" i="1"/>
  <c r="P2371" i="1"/>
  <c r="P2372" i="1"/>
  <c r="P2373" i="1"/>
  <c r="P2374" i="1"/>
  <c r="P2375" i="1"/>
  <c r="P2376" i="1"/>
  <c r="P2377" i="1"/>
  <c r="P2378" i="1"/>
  <c r="P2379" i="1"/>
  <c r="P2380" i="1"/>
  <c r="P2381" i="1"/>
  <c r="P2382" i="1"/>
  <c r="P2383" i="1"/>
  <c r="P2384" i="1"/>
  <c r="P2385" i="1"/>
  <c r="P2386" i="1"/>
  <c r="P2387" i="1"/>
  <c r="P2388" i="1"/>
  <c r="P2389" i="1"/>
  <c r="P2390" i="1"/>
  <c r="P2391" i="1"/>
  <c r="P2392" i="1"/>
  <c r="P2393" i="1"/>
  <c r="P2394" i="1"/>
  <c r="P2395" i="1"/>
  <c r="P2396" i="1"/>
  <c r="P2397" i="1"/>
  <c r="P2398" i="1"/>
  <c r="P2399" i="1"/>
  <c r="P2400" i="1"/>
  <c r="P2401" i="1"/>
  <c r="P2402" i="1"/>
  <c r="P2403" i="1"/>
  <c r="P2404" i="1"/>
  <c r="P2405" i="1"/>
  <c r="P2406" i="1"/>
  <c r="P2407" i="1"/>
  <c r="P2408" i="1"/>
  <c r="P2409" i="1"/>
  <c r="P2410" i="1"/>
  <c r="P2411" i="1"/>
  <c r="P2412" i="1"/>
  <c r="P2413" i="1"/>
  <c r="P2414" i="1"/>
  <c r="P2415" i="1"/>
  <c r="P2416" i="1"/>
  <c r="P2417" i="1"/>
  <c r="P2418" i="1"/>
  <c r="P2419" i="1"/>
  <c r="P2420" i="1"/>
  <c r="P2421" i="1"/>
  <c r="P2422" i="1"/>
  <c r="P2423" i="1"/>
  <c r="P2424" i="1"/>
  <c r="P2425" i="1"/>
  <c r="P2426" i="1"/>
  <c r="P2427" i="1"/>
  <c r="P2428" i="1"/>
  <c r="P2429" i="1"/>
  <c r="P2430" i="1"/>
  <c r="P2431" i="1"/>
  <c r="P2432" i="1"/>
  <c r="P2433" i="1"/>
  <c r="P2434" i="1"/>
  <c r="P2435" i="1"/>
  <c r="P2436" i="1"/>
  <c r="P2437" i="1"/>
  <c r="P2438" i="1"/>
  <c r="P2439" i="1"/>
  <c r="P2440" i="1"/>
  <c r="P2441" i="1"/>
  <c r="P2442" i="1"/>
  <c r="P2443" i="1"/>
  <c r="P2444" i="1"/>
  <c r="P2445" i="1"/>
  <c r="P2446" i="1"/>
  <c r="P2447" i="1"/>
  <c r="P2448" i="1"/>
  <c r="P2449" i="1"/>
  <c r="P2450" i="1"/>
  <c r="P2451" i="1"/>
  <c r="P2452" i="1"/>
  <c r="P2453" i="1"/>
  <c r="P2454" i="1"/>
  <c r="P2455" i="1"/>
  <c r="P2456" i="1"/>
  <c r="P2457" i="1"/>
  <c r="P2458" i="1"/>
  <c r="P2459" i="1"/>
  <c r="P2460" i="1"/>
  <c r="P2461" i="1"/>
  <c r="P2462" i="1"/>
  <c r="P2463" i="1"/>
  <c r="P2464" i="1"/>
  <c r="P2465" i="1"/>
  <c r="P2466" i="1"/>
  <c r="P2467" i="1"/>
  <c r="P2468" i="1"/>
  <c r="P2469" i="1"/>
  <c r="P2470" i="1"/>
  <c r="P2471" i="1"/>
  <c r="P2472" i="1"/>
  <c r="P2473" i="1"/>
  <c r="P2474" i="1"/>
  <c r="P2475" i="1"/>
  <c r="P2476" i="1"/>
  <c r="P2477" i="1"/>
  <c r="P2478" i="1"/>
  <c r="P2479" i="1"/>
  <c r="P2480" i="1"/>
  <c r="P2481" i="1"/>
  <c r="P2482" i="1"/>
  <c r="P2483" i="1"/>
  <c r="P2484" i="1"/>
  <c r="P2485" i="1"/>
  <c r="P2486" i="1"/>
  <c r="P2487" i="1"/>
  <c r="P2488" i="1"/>
  <c r="P2489" i="1"/>
  <c r="P2490" i="1"/>
  <c r="P2491" i="1"/>
  <c r="P2492" i="1"/>
  <c r="P2493" i="1"/>
  <c r="P2494" i="1"/>
  <c r="P2495" i="1"/>
  <c r="P2496" i="1"/>
  <c r="P2497" i="1"/>
  <c r="P2498" i="1"/>
  <c r="P2499" i="1"/>
  <c r="P2500" i="1"/>
  <c r="P2501" i="1"/>
  <c r="P2502" i="1"/>
  <c r="P2503" i="1"/>
  <c r="P2504" i="1"/>
  <c r="P2505" i="1"/>
  <c r="P2506" i="1"/>
  <c r="P2507" i="1"/>
  <c r="P2508" i="1"/>
  <c r="P2509" i="1"/>
  <c r="P2510" i="1"/>
  <c r="P2511" i="1"/>
  <c r="P2512" i="1"/>
  <c r="P2513" i="1"/>
  <c r="P2514" i="1"/>
  <c r="P2515" i="1"/>
  <c r="P2516" i="1"/>
  <c r="P2517" i="1"/>
  <c r="P2518" i="1"/>
  <c r="P2519" i="1"/>
  <c r="P2520" i="1"/>
  <c r="P2521" i="1"/>
  <c r="P2522" i="1"/>
  <c r="P2523" i="1"/>
  <c r="P2524" i="1"/>
  <c r="P2525" i="1"/>
  <c r="P2526" i="1"/>
  <c r="P2527" i="1"/>
  <c r="P2528" i="1"/>
  <c r="P2529" i="1"/>
  <c r="P2530" i="1"/>
  <c r="P2531" i="1"/>
  <c r="P2532" i="1"/>
  <c r="P2533" i="1"/>
  <c r="P2534" i="1"/>
  <c r="P2535" i="1"/>
  <c r="P2536" i="1"/>
  <c r="P2537" i="1"/>
  <c r="P2538" i="1"/>
  <c r="P2539" i="1"/>
  <c r="P2540" i="1"/>
  <c r="P2541" i="1"/>
  <c r="P2542" i="1"/>
  <c r="P2543" i="1"/>
  <c r="P2544" i="1"/>
  <c r="P2545" i="1"/>
  <c r="P2546" i="1"/>
  <c r="P2547" i="1"/>
  <c r="P2548" i="1"/>
  <c r="P2549" i="1"/>
  <c r="P2550" i="1"/>
  <c r="P2551" i="1"/>
  <c r="P2552" i="1"/>
  <c r="P2553" i="1"/>
  <c r="P2554" i="1"/>
  <c r="P2555" i="1"/>
  <c r="P2556" i="1"/>
  <c r="P2557" i="1"/>
  <c r="P2558" i="1"/>
  <c r="P2559" i="1"/>
  <c r="P2560" i="1"/>
  <c r="P2561" i="1"/>
  <c r="P2562" i="1"/>
  <c r="P2563" i="1"/>
  <c r="P2564" i="1"/>
  <c r="P2565" i="1"/>
  <c r="P2566" i="1"/>
  <c r="P2567" i="1"/>
  <c r="P2568" i="1"/>
  <c r="P2569" i="1"/>
  <c r="P2570" i="1"/>
  <c r="P2571" i="1"/>
  <c r="P2572" i="1"/>
  <c r="P2573" i="1"/>
  <c r="P2574" i="1"/>
  <c r="P2575" i="1"/>
  <c r="P2576" i="1"/>
  <c r="P2577" i="1"/>
  <c r="P2578" i="1"/>
  <c r="P2579" i="1"/>
  <c r="P2580" i="1"/>
  <c r="P2581" i="1"/>
  <c r="P2582" i="1"/>
  <c r="P2583" i="1"/>
  <c r="P2584" i="1"/>
  <c r="P2585" i="1"/>
  <c r="P2586" i="1"/>
  <c r="P2587" i="1"/>
  <c r="P2588" i="1"/>
  <c r="P2589" i="1"/>
  <c r="P2590" i="1"/>
  <c r="P2591" i="1"/>
  <c r="P2592" i="1"/>
  <c r="P2593" i="1"/>
  <c r="P2594" i="1"/>
  <c r="P2595" i="1"/>
  <c r="P2596" i="1"/>
  <c r="P2597" i="1"/>
  <c r="P2598" i="1"/>
  <c r="P2599" i="1"/>
  <c r="P2600" i="1"/>
  <c r="P2601" i="1"/>
  <c r="P2602" i="1"/>
  <c r="P2603" i="1"/>
  <c r="P2604" i="1"/>
  <c r="P2605" i="1"/>
  <c r="P2606" i="1"/>
  <c r="P2607" i="1"/>
  <c r="P2608" i="1"/>
  <c r="P2609" i="1"/>
  <c r="P2610" i="1"/>
  <c r="P2611" i="1"/>
  <c r="P2612" i="1"/>
  <c r="P2613" i="1"/>
  <c r="P2614" i="1"/>
  <c r="P2615" i="1"/>
  <c r="P2616" i="1"/>
  <c r="P2617" i="1"/>
  <c r="P2618" i="1"/>
  <c r="P2619" i="1"/>
  <c r="P2620" i="1"/>
  <c r="P2621" i="1"/>
  <c r="P2622" i="1"/>
  <c r="P2623" i="1"/>
  <c r="P2624" i="1"/>
  <c r="P2625" i="1"/>
  <c r="P2626" i="1"/>
  <c r="P2627" i="1"/>
  <c r="P2628" i="1"/>
  <c r="P2629" i="1"/>
  <c r="P2630" i="1"/>
  <c r="P2631" i="1"/>
  <c r="P2632" i="1"/>
  <c r="P2633" i="1"/>
  <c r="P2634" i="1"/>
  <c r="P2635" i="1"/>
  <c r="P2636" i="1"/>
  <c r="P2637" i="1"/>
  <c r="P2638" i="1"/>
  <c r="P2639" i="1"/>
  <c r="P2640" i="1"/>
  <c r="P2641" i="1"/>
  <c r="P2642" i="1"/>
  <c r="P2643" i="1"/>
  <c r="P2644" i="1"/>
  <c r="P2645" i="1"/>
  <c r="P2646" i="1"/>
  <c r="P2647" i="1"/>
  <c r="P2648" i="1"/>
  <c r="P2649" i="1"/>
  <c r="P2650" i="1"/>
  <c r="P2651" i="1"/>
  <c r="P2652" i="1"/>
  <c r="P2653" i="1"/>
  <c r="P2654" i="1"/>
  <c r="P2655" i="1"/>
  <c r="P2656" i="1"/>
  <c r="P2657" i="1"/>
  <c r="P2658" i="1"/>
  <c r="P2659" i="1"/>
  <c r="P2660" i="1"/>
  <c r="P2661" i="1"/>
  <c r="P2662" i="1"/>
  <c r="P2663" i="1"/>
  <c r="P2664" i="1"/>
  <c r="P2665" i="1"/>
  <c r="P2666" i="1"/>
  <c r="P2667" i="1"/>
  <c r="P2668" i="1"/>
  <c r="P2669" i="1"/>
  <c r="P2670" i="1"/>
  <c r="P2671" i="1"/>
  <c r="P2672" i="1"/>
  <c r="P2673" i="1"/>
  <c r="P2674" i="1"/>
  <c r="P2675" i="1"/>
  <c r="P2676" i="1"/>
  <c r="P2677" i="1"/>
  <c r="P2678" i="1"/>
  <c r="P2679" i="1"/>
  <c r="P2680" i="1"/>
  <c r="P2681" i="1"/>
  <c r="P2682" i="1"/>
  <c r="P2683" i="1"/>
  <c r="P2684" i="1"/>
  <c r="P2685" i="1"/>
  <c r="P2686" i="1"/>
  <c r="P2687" i="1"/>
  <c r="P2688" i="1"/>
  <c r="P2689" i="1"/>
  <c r="P2690" i="1"/>
  <c r="P2691" i="1"/>
  <c r="P2692" i="1"/>
  <c r="P2693" i="1"/>
  <c r="P2694" i="1"/>
  <c r="P2695" i="1"/>
  <c r="P2696" i="1"/>
  <c r="P2697" i="1"/>
  <c r="P2698" i="1"/>
  <c r="P2699" i="1"/>
  <c r="P2700" i="1"/>
  <c r="P2701" i="1"/>
  <c r="P2702" i="1"/>
  <c r="P2703" i="1"/>
  <c r="P2704" i="1"/>
  <c r="P2705" i="1"/>
  <c r="P2706" i="1"/>
  <c r="P2707" i="1"/>
  <c r="P2708" i="1"/>
  <c r="P2709" i="1"/>
  <c r="P2710" i="1"/>
  <c r="P2711" i="1"/>
  <c r="P2712" i="1"/>
  <c r="P2713" i="1"/>
  <c r="P2714" i="1"/>
  <c r="P2715" i="1"/>
  <c r="P2716" i="1"/>
  <c r="P2717" i="1"/>
  <c r="P2718" i="1"/>
  <c r="P2719" i="1"/>
  <c r="P2720" i="1"/>
  <c r="P2721" i="1"/>
  <c r="P2722" i="1"/>
  <c r="P2723" i="1"/>
  <c r="P2724" i="1"/>
  <c r="P2725" i="1"/>
  <c r="P2726" i="1"/>
  <c r="P2727" i="1"/>
  <c r="P2728" i="1"/>
  <c r="P2729" i="1"/>
  <c r="P2730" i="1"/>
  <c r="P2731" i="1"/>
  <c r="P2732" i="1"/>
  <c r="P2733" i="1"/>
  <c r="P2734" i="1"/>
  <c r="P2735" i="1"/>
  <c r="P2736" i="1"/>
  <c r="P2737" i="1"/>
  <c r="P2738" i="1"/>
  <c r="P2739" i="1"/>
  <c r="P2740" i="1"/>
  <c r="P2741" i="1"/>
  <c r="P2742" i="1"/>
  <c r="P2743" i="1"/>
  <c r="P2744" i="1"/>
  <c r="P2745" i="1"/>
  <c r="P2746" i="1"/>
  <c r="P2747" i="1"/>
  <c r="P2748" i="1"/>
  <c r="P2749" i="1"/>
  <c r="P2750" i="1"/>
  <c r="P2751" i="1"/>
  <c r="P2752" i="1"/>
  <c r="P2753" i="1"/>
  <c r="P2754" i="1"/>
  <c r="P2755" i="1"/>
  <c r="P2756" i="1"/>
  <c r="P2757" i="1"/>
  <c r="P2758" i="1"/>
  <c r="P2759" i="1"/>
  <c r="P2760" i="1"/>
  <c r="P2761" i="1"/>
  <c r="P2762" i="1"/>
  <c r="P2763" i="1"/>
  <c r="P2764" i="1"/>
  <c r="P2765" i="1"/>
  <c r="P2766" i="1"/>
  <c r="P2767" i="1"/>
  <c r="P2768" i="1"/>
  <c r="P2769" i="1"/>
  <c r="P2770" i="1"/>
  <c r="P2771" i="1"/>
  <c r="P2772" i="1"/>
  <c r="P2773" i="1"/>
  <c r="P2774" i="1"/>
  <c r="P2775" i="1"/>
  <c r="P2776" i="1"/>
  <c r="P2777" i="1"/>
  <c r="P2778" i="1"/>
  <c r="P2779" i="1"/>
  <c r="P2780" i="1"/>
  <c r="P2781" i="1"/>
  <c r="P2782" i="1"/>
  <c r="P2783" i="1"/>
  <c r="P2784" i="1"/>
  <c r="P2785" i="1"/>
  <c r="P2786" i="1"/>
  <c r="P2787" i="1"/>
  <c r="P2788" i="1"/>
  <c r="P2789" i="1"/>
  <c r="P2790" i="1"/>
  <c r="P2791" i="1"/>
  <c r="P2792" i="1"/>
  <c r="P2793" i="1"/>
  <c r="P2794" i="1"/>
  <c r="P2795" i="1"/>
  <c r="P2796" i="1"/>
  <c r="P2797" i="1"/>
  <c r="P2798" i="1"/>
  <c r="P2799" i="1"/>
  <c r="P2800" i="1"/>
  <c r="P2801" i="1"/>
  <c r="P2802" i="1"/>
  <c r="P2803" i="1"/>
  <c r="P2804" i="1"/>
  <c r="P2805" i="1"/>
  <c r="P2806" i="1"/>
  <c r="P2807" i="1"/>
  <c r="P2808" i="1"/>
  <c r="P2809" i="1"/>
  <c r="P2810" i="1"/>
  <c r="P2811" i="1"/>
  <c r="P2812" i="1"/>
  <c r="P2813" i="1"/>
  <c r="P2814" i="1"/>
  <c r="P2815" i="1"/>
  <c r="P2816" i="1"/>
  <c r="P2817" i="1"/>
  <c r="P2818" i="1"/>
  <c r="P2819" i="1"/>
  <c r="P2820" i="1"/>
  <c r="P2821" i="1"/>
  <c r="P2822" i="1"/>
  <c r="P2823" i="1"/>
  <c r="P2824" i="1"/>
  <c r="P2825" i="1"/>
  <c r="P2826" i="1"/>
  <c r="P2827" i="1"/>
  <c r="P2828" i="1"/>
  <c r="P2829" i="1"/>
  <c r="P2830" i="1"/>
  <c r="P2831" i="1"/>
  <c r="P2832" i="1"/>
  <c r="P2833" i="1"/>
  <c r="P2834" i="1"/>
  <c r="P2835" i="1"/>
  <c r="P2836" i="1"/>
  <c r="P2837" i="1"/>
  <c r="P2838" i="1"/>
  <c r="P2839" i="1"/>
  <c r="P2840" i="1"/>
  <c r="P2841" i="1"/>
  <c r="P2842" i="1"/>
  <c r="P2843" i="1"/>
  <c r="P2844" i="1"/>
  <c r="P2845" i="1"/>
  <c r="P2846" i="1"/>
  <c r="P2847" i="1"/>
  <c r="P2848" i="1"/>
  <c r="P2849" i="1"/>
  <c r="P2850" i="1"/>
  <c r="P2851" i="1"/>
  <c r="P2852" i="1"/>
  <c r="P2853" i="1"/>
  <c r="P2854" i="1"/>
  <c r="P2855" i="1"/>
  <c r="P2856" i="1"/>
  <c r="P2857" i="1"/>
  <c r="P2858" i="1"/>
  <c r="P2859" i="1"/>
  <c r="P2860" i="1"/>
  <c r="P2861" i="1"/>
  <c r="P2862" i="1"/>
  <c r="P2863" i="1"/>
  <c r="P2864" i="1"/>
  <c r="P2865" i="1"/>
  <c r="P2866" i="1"/>
  <c r="P2867" i="1"/>
  <c r="P2868" i="1"/>
  <c r="P2869" i="1"/>
  <c r="P2870" i="1"/>
  <c r="P2871" i="1"/>
  <c r="P2872" i="1"/>
  <c r="P2873" i="1"/>
  <c r="P2874" i="1"/>
  <c r="P2875" i="1"/>
  <c r="P2876" i="1"/>
  <c r="P2877" i="1"/>
  <c r="P2878" i="1"/>
  <c r="P2879" i="1"/>
  <c r="P2880" i="1"/>
  <c r="P2881" i="1"/>
  <c r="P2882" i="1"/>
  <c r="P2883" i="1"/>
  <c r="P2884" i="1"/>
  <c r="P2885" i="1"/>
  <c r="P2886" i="1"/>
  <c r="P2887" i="1"/>
  <c r="P2888" i="1"/>
  <c r="P2889" i="1"/>
  <c r="P2890" i="1"/>
  <c r="P2891" i="1"/>
  <c r="P2892" i="1"/>
  <c r="P2893" i="1"/>
  <c r="P2894" i="1"/>
  <c r="P2895" i="1"/>
  <c r="P2896" i="1"/>
  <c r="P2897" i="1"/>
  <c r="P2898" i="1"/>
  <c r="P2899" i="1"/>
  <c r="P2900" i="1"/>
  <c r="P2901" i="1"/>
  <c r="P2902" i="1"/>
  <c r="P2903" i="1"/>
  <c r="P2904" i="1"/>
  <c r="P2905" i="1"/>
  <c r="P2906" i="1"/>
  <c r="P2907" i="1"/>
  <c r="P2908" i="1"/>
  <c r="P2909" i="1"/>
  <c r="P2910" i="1"/>
  <c r="P2911" i="1"/>
  <c r="P2912" i="1"/>
  <c r="P2913" i="1"/>
  <c r="P2914" i="1"/>
  <c r="P2915" i="1"/>
  <c r="P2916" i="1"/>
  <c r="P2917" i="1"/>
  <c r="P2918" i="1"/>
  <c r="P2919" i="1"/>
  <c r="P2920" i="1"/>
  <c r="P2921" i="1"/>
  <c r="P2922" i="1"/>
  <c r="P2923" i="1"/>
  <c r="P2924" i="1"/>
  <c r="P2925" i="1"/>
  <c r="P2926" i="1"/>
  <c r="P2927" i="1"/>
  <c r="P2928" i="1"/>
  <c r="P2929" i="1"/>
  <c r="P2930" i="1"/>
  <c r="P2931" i="1"/>
  <c r="P2932" i="1"/>
  <c r="P2933" i="1"/>
  <c r="P2934" i="1"/>
  <c r="P2935" i="1"/>
  <c r="P2936" i="1"/>
  <c r="P2937" i="1"/>
  <c r="P2938" i="1"/>
  <c r="P2939" i="1"/>
  <c r="P2940" i="1"/>
  <c r="P2941" i="1"/>
  <c r="P2942" i="1"/>
  <c r="P2943" i="1"/>
  <c r="P2944" i="1"/>
  <c r="P2945" i="1"/>
  <c r="P2946" i="1"/>
  <c r="P2947" i="1"/>
  <c r="P2948" i="1"/>
  <c r="P2949" i="1"/>
  <c r="P2950" i="1"/>
  <c r="P2951" i="1"/>
  <c r="P2952" i="1"/>
  <c r="P2953" i="1"/>
  <c r="P2954" i="1"/>
  <c r="P2955" i="1"/>
  <c r="P2956" i="1"/>
  <c r="P2957" i="1"/>
  <c r="P2958" i="1"/>
  <c r="P2959" i="1"/>
  <c r="P2960" i="1"/>
  <c r="P2961" i="1"/>
  <c r="P2962" i="1"/>
  <c r="P2963" i="1"/>
  <c r="P2964" i="1"/>
  <c r="P2965" i="1"/>
  <c r="P2966" i="1"/>
  <c r="P2967" i="1"/>
  <c r="P2968" i="1"/>
  <c r="P2969" i="1"/>
  <c r="P2970" i="1"/>
  <c r="P2971" i="1"/>
  <c r="P2972" i="1"/>
  <c r="P2973" i="1"/>
  <c r="P2974" i="1"/>
  <c r="P2975" i="1"/>
  <c r="P2976" i="1"/>
  <c r="P2977" i="1"/>
  <c r="P2978" i="1"/>
  <c r="P2979" i="1"/>
  <c r="P2980" i="1"/>
  <c r="P2981" i="1"/>
  <c r="P2982" i="1"/>
  <c r="P2983" i="1"/>
  <c r="P2984" i="1"/>
  <c r="P2985" i="1"/>
  <c r="P2986" i="1"/>
  <c r="P2987" i="1"/>
  <c r="P2988" i="1"/>
  <c r="P2989" i="1"/>
  <c r="P2990" i="1"/>
  <c r="P2991" i="1"/>
  <c r="P2992" i="1"/>
  <c r="P2993" i="1"/>
  <c r="P2994" i="1"/>
  <c r="P2995" i="1"/>
  <c r="P2996" i="1"/>
  <c r="P2997" i="1"/>
  <c r="P2998" i="1"/>
  <c r="P2999" i="1"/>
  <c r="P3000" i="1"/>
  <c r="P3001" i="1"/>
  <c r="P3002" i="1"/>
  <c r="P3003" i="1"/>
  <c r="P3004" i="1"/>
  <c r="P3005" i="1"/>
  <c r="P3006" i="1"/>
  <c r="P3007" i="1"/>
  <c r="P3008" i="1"/>
  <c r="P3009" i="1"/>
  <c r="P3010" i="1"/>
  <c r="P3011" i="1"/>
  <c r="P3012" i="1"/>
  <c r="P3013" i="1"/>
  <c r="P3014" i="1"/>
  <c r="P3015" i="1"/>
  <c r="P3016" i="1"/>
  <c r="P3017" i="1"/>
  <c r="P3018" i="1"/>
  <c r="P3019" i="1"/>
  <c r="P3020" i="1"/>
  <c r="P3021" i="1"/>
  <c r="P3022" i="1"/>
  <c r="P3023" i="1"/>
  <c r="P3024" i="1"/>
  <c r="P3025" i="1"/>
  <c r="P3026" i="1"/>
  <c r="P3027" i="1"/>
  <c r="P3028" i="1"/>
  <c r="P3029" i="1"/>
  <c r="P3030" i="1"/>
  <c r="P3031" i="1"/>
  <c r="P3032" i="1"/>
  <c r="P3033" i="1"/>
  <c r="P3034" i="1"/>
  <c r="P3035" i="1"/>
  <c r="P3036" i="1"/>
  <c r="P3037" i="1"/>
  <c r="P3038" i="1"/>
  <c r="P3039" i="1"/>
  <c r="P3040" i="1"/>
  <c r="P3041" i="1"/>
  <c r="P3042" i="1"/>
  <c r="P3043" i="1"/>
  <c r="P3044" i="1"/>
  <c r="P3045" i="1"/>
  <c r="P3046" i="1"/>
  <c r="P3047" i="1"/>
  <c r="P3048" i="1"/>
  <c r="P3049" i="1"/>
  <c r="P3050" i="1"/>
  <c r="P3051" i="1"/>
  <c r="P3052" i="1"/>
  <c r="P3053" i="1"/>
  <c r="P3054" i="1"/>
  <c r="P3055" i="1"/>
  <c r="P3056" i="1"/>
  <c r="P3057" i="1"/>
  <c r="P3058" i="1"/>
  <c r="P3059" i="1"/>
  <c r="P3060" i="1"/>
  <c r="P3061" i="1"/>
  <c r="P3062" i="1"/>
  <c r="P3063" i="1"/>
  <c r="P3064" i="1"/>
  <c r="P3065" i="1"/>
  <c r="P3066" i="1"/>
  <c r="P3067" i="1"/>
  <c r="P3068" i="1"/>
  <c r="P3069" i="1"/>
  <c r="P3070" i="1"/>
  <c r="P3071" i="1"/>
  <c r="P3072" i="1"/>
  <c r="P3073" i="1"/>
  <c r="P3074" i="1"/>
  <c r="P3075" i="1"/>
  <c r="P3076" i="1"/>
  <c r="P3077" i="1"/>
  <c r="P3078" i="1"/>
  <c r="P3079" i="1"/>
  <c r="P3080" i="1"/>
  <c r="P3081" i="1"/>
  <c r="P3082" i="1"/>
  <c r="P3083" i="1"/>
  <c r="P3084" i="1"/>
  <c r="P3085" i="1"/>
  <c r="P3086" i="1"/>
  <c r="P3087" i="1"/>
  <c r="P3088" i="1"/>
  <c r="P3" i="1"/>
  <c r="D40" i="2"/>
  <c r="D39" i="2"/>
  <c r="D17" i="2" l="1"/>
  <c r="C15" i="2"/>
  <c r="C19" i="2"/>
  <c r="D20" i="2"/>
  <c r="C16" i="2"/>
  <c r="C20" i="2"/>
  <c r="D18" i="2"/>
  <c r="C17" i="2"/>
  <c r="D15" i="2"/>
  <c r="D19" i="2"/>
  <c r="C18" i="2"/>
  <c r="D16" i="2"/>
  <c r="A1001" i="1"/>
  <c r="O1001" i="1"/>
  <c r="A1002" i="1"/>
  <c r="O1002" i="1"/>
  <c r="A1003" i="1"/>
  <c r="O1003" i="1"/>
  <c r="A1004" i="1"/>
  <c r="O1004" i="1"/>
  <c r="A1005" i="1"/>
  <c r="O1005" i="1"/>
  <c r="A1006" i="1"/>
  <c r="O1006" i="1"/>
  <c r="A1007" i="1"/>
  <c r="O1007" i="1"/>
  <c r="A1008" i="1"/>
  <c r="O1008" i="1"/>
  <c r="A1009" i="1"/>
  <c r="O1009" i="1"/>
  <c r="A1010" i="1"/>
  <c r="O1010" i="1"/>
  <c r="A1011" i="1"/>
  <c r="O1011" i="1"/>
  <c r="A1012" i="1"/>
  <c r="O1012" i="1"/>
  <c r="A1013" i="1"/>
  <c r="O1013" i="1"/>
  <c r="A1014" i="1"/>
  <c r="O1014" i="1"/>
  <c r="A1015" i="1"/>
  <c r="O1015" i="1"/>
  <c r="A1016" i="1"/>
  <c r="O1016" i="1"/>
  <c r="A1017" i="1"/>
  <c r="O1017" i="1"/>
  <c r="A1018" i="1"/>
  <c r="O1018" i="1"/>
  <c r="A1019" i="1"/>
  <c r="O1019" i="1"/>
  <c r="A1020" i="1"/>
  <c r="O1020" i="1"/>
  <c r="A1021" i="1"/>
  <c r="O1021" i="1"/>
  <c r="A1022" i="1"/>
  <c r="O1022" i="1"/>
  <c r="A1023" i="1"/>
  <c r="O1023" i="1"/>
  <c r="A1024" i="1"/>
  <c r="O1024" i="1"/>
  <c r="A1025" i="1"/>
  <c r="O1025" i="1"/>
  <c r="A1026" i="1"/>
  <c r="O1026" i="1"/>
  <c r="A1027" i="1"/>
  <c r="O1027" i="1"/>
  <c r="A1028" i="1"/>
  <c r="O1028" i="1"/>
  <c r="A1029" i="1"/>
  <c r="O1029" i="1"/>
  <c r="A1030" i="1"/>
  <c r="O1030" i="1"/>
  <c r="A1031" i="1"/>
  <c r="O1031" i="1"/>
  <c r="A1032" i="1"/>
  <c r="O1032" i="1"/>
  <c r="A1033" i="1"/>
  <c r="O1033" i="1"/>
  <c r="A1034" i="1"/>
  <c r="O1034" i="1"/>
  <c r="A1035" i="1"/>
  <c r="O1035" i="1"/>
  <c r="A1036" i="1"/>
  <c r="O1036" i="1"/>
  <c r="A1037" i="1"/>
  <c r="O1037" i="1"/>
  <c r="A1038" i="1"/>
  <c r="O1038" i="1"/>
  <c r="A1039" i="1"/>
  <c r="O1039" i="1"/>
  <c r="A1040" i="1"/>
  <c r="O1040" i="1"/>
  <c r="A1041" i="1"/>
  <c r="O1041" i="1"/>
  <c r="A1042" i="1"/>
  <c r="O1042" i="1"/>
  <c r="A1043" i="1"/>
  <c r="O1043" i="1"/>
  <c r="A1044" i="1"/>
  <c r="O1044" i="1"/>
  <c r="A1045" i="1"/>
  <c r="O1045" i="1"/>
  <c r="A1046" i="1"/>
  <c r="O1046" i="1"/>
  <c r="A1047" i="1"/>
  <c r="O1047" i="1"/>
  <c r="A1048" i="1"/>
  <c r="O1048" i="1"/>
  <c r="A1049" i="1"/>
  <c r="O1049" i="1"/>
  <c r="A1050" i="1"/>
  <c r="O1050" i="1"/>
  <c r="A1051" i="1"/>
  <c r="O1051" i="1"/>
  <c r="A1052" i="1"/>
  <c r="O1052" i="1"/>
  <c r="A1053" i="1"/>
  <c r="O1053" i="1"/>
  <c r="A1054" i="1"/>
  <c r="O1054" i="1"/>
  <c r="A1055" i="1"/>
  <c r="O1055" i="1"/>
  <c r="A1056" i="1"/>
  <c r="O1056" i="1"/>
  <c r="A1057" i="1"/>
  <c r="O1057" i="1"/>
  <c r="A1058" i="1"/>
  <c r="O1058" i="1"/>
  <c r="A1059" i="1"/>
  <c r="O1059" i="1"/>
  <c r="A1060" i="1"/>
  <c r="O1060" i="1"/>
  <c r="A1061" i="1"/>
  <c r="O1061" i="1"/>
  <c r="A1062" i="1"/>
  <c r="O1062" i="1"/>
  <c r="A1063" i="1"/>
  <c r="O1063" i="1"/>
  <c r="A1064" i="1"/>
  <c r="O1064" i="1"/>
  <c r="A1065" i="1"/>
  <c r="O1065" i="1"/>
  <c r="A1066" i="1"/>
  <c r="O1066" i="1"/>
  <c r="A1067" i="1"/>
  <c r="O1067" i="1"/>
  <c r="A1068" i="1"/>
  <c r="O1068" i="1"/>
  <c r="A1069" i="1"/>
  <c r="O1069" i="1"/>
  <c r="A1070" i="1"/>
  <c r="O1070" i="1"/>
  <c r="A1071" i="1"/>
  <c r="O1071" i="1"/>
  <c r="A1072" i="1"/>
  <c r="O1072" i="1"/>
  <c r="A1073" i="1"/>
  <c r="O1073" i="1"/>
  <c r="A1074" i="1"/>
  <c r="O1074" i="1"/>
  <c r="A1075" i="1"/>
  <c r="O1075" i="1"/>
  <c r="A1076" i="1"/>
  <c r="O1076" i="1"/>
  <c r="A1077" i="1"/>
  <c r="O1077" i="1"/>
  <c r="A1078" i="1"/>
  <c r="O1078" i="1"/>
  <c r="A1079" i="1"/>
  <c r="O1079" i="1"/>
  <c r="A1080" i="1"/>
  <c r="O1080" i="1"/>
  <c r="A1081" i="1"/>
  <c r="O1081" i="1"/>
  <c r="A1082" i="1"/>
  <c r="O1082" i="1"/>
  <c r="A1083" i="1"/>
  <c r="O1083" i="1"/>
  <c r="A1084" i="1"/>
  <c r="O1084" i="1"/>
  <c r="A1085" i="1"/>
  <c r="O1085" i="1"/>
  <c r="A1086" i="1"/>
  <c r="O1086" i="1"/>
  <c r="A1087" i="1"/>
  <c r="O1087" i="1"/>
  <c r="A1088" i="1"/>
  <c r="O1088" i="1"/>
  <c r="A1089" i="1"/>
  <c r="O1089" i="1"/>
  <c r="A1090" i="1"/>
  <c r="O1090" i="1"/>
  <c r="A1091" i="1"/>
  <c r="O1091" i="1"/>
  <c r="A1092" i="1"/>
  <c r="O1092" i="1"/>
  <c r="A1093" i="1"/>
  <c r="O1093" i="1"/>
  <c r="A1094" i="1"/>
  <c r="O1094" i="1"/>
  <c r="A1095" i="1"/>
  <c r="O1095" i="1"/>
  <c r="A1096" i="1"/>
  <c r="O1096" i="1"/>
  <c r="A1097" i="1"/>
  <c r="O1097" i="1"/>
  <c r="A1098" i="1"/>
  <c r="O1098" i="1"/>
  <c r="A1099" i="1"/>
  <c r="O1099" i="1"/>
  <c r="A1100" i="1"/>
  <c r="O1100" i="1"/>
  <c r="A1101" i="1"/>
  <c r="O1101" i="1"/>
  <c r="A1102" i="1"/>
  <c r="O1102" i="1"/>
  <c r="A1103" i="1"/>
  <c r="O1103" i="1"/>
  <c r="A1104" i="1"/>
  <c r="O1104" i="1"/>
  <c r="A1105" i="1"/>
  <c r="O1105" i="1"/>
  <c r="A1106" i="1"/>
  <c r="O1106" i="1"/>
  <c r="A1107" i="1"/>
  <c r="O1107" i="1"/>
  <c r="A1108" i="1"/>
  <c r="O1108" i="1"/>
  <c r="A1109" i="1"/>
  <c r="O1109" i="1"/>
  <c r="A1110" i="1"/>
  <c r="O1110" i="1"/>
  <c r="A1111" i="1"/>
  <c r="O1111" i="1"/>
  <c r="A1112" i="1"/>
  <c r="O1112" i="1"/>
  <c r="A1113" i="1"/>
  <c r="O1113" i="1"/>
  <c r="A1114" i="1"/>
  <c r="O1114" i="1"/>
  <c r="A1115" i="1"/>
  <c r="O1115" i="1"/>
  <c r="A1116" i="1"/>
  <c r="O1116" i="1"/>
  <c r="A1117" i="1"/>
  <c r="O1117" i="1"/>
  <c r="A1118" i="1"/>
  <c r="O1118" i="1"/>
  <c r="A1119" i="1"/>
  <c r="O1119" i="1"/>
  <c r="A1120" i="1"/>
  <c r="O1120" i="1"/>
  <c r="A1121" i="1"/>
  <c r="O1121" i="1"/>
  <c r="A1122" i="1"/>
  <c r="O1122" i="1"/>
  <c r="A1123" i="1"/>
  <c r="O1123" i="1"/>
  <c r="A1124" i="1"/>
  <c r="O1124" i="1"/>
  <c r="A1125" i="1"/>
  <c r="O1125" i="1"/>
  <c r="A1126" i="1"/>
  <c r="O1126" i="1"/>
  <c r="A1127" i="1"/>
  <c r="O1127" i="1"/>
  <c r="A1128" i="1"/>
  <c r="O1128" i="1"/>
  <c r="A1129" i="1"/>
  <c r="O1129" i="1"/>
  <c r="A1130" i="1"/>
  <c r="O1130" i="1"/>
  <c r="A1131" i="1"/>
  <c r="O1131" i="1"/>
  <c r="A1132" i="1"/>
  <c r="O1132" i="1"/>
  <c r="A1133" i="1"/>
  <c r="O1133" i="1"/>
  <c r="A1134" i="1"/>
  <c r="O1134" i="1"/>
  <c r="A1135" i="1"/>
  <c r="O1135" i="1"/>
  <c r="A1136" i="1"/>
  <c r="O1136" i="1"/>
  <c r="A1137" i="1"/>
  <c r="O1137" i="1"/>
  <c r="A1138" i="1"/>
  <c r="O1138" i="1"/>
  <c r="A1139" i="1"/>
  <c r="O1139" i="1"/>
  <c r="A1140" i="1"/>
  <c r="O1140" i="1"/>
  <c r="A1141" i="1"/>
  <c r="O1141" i="1"/>
  <c r="A1142" i="1"/>
  <c r="O1142" i="1"/>
  <c r="A1143" i="1"/>
  <c r="O1143" i="1"/>
  <c r="A1144" i="1"/>
  <c r="O1144" i="1"/>
  <c r="A1145" i="1"/>
  <c r="O1145" i="1"/>
  <c r="A1146" i="1"/>
  <c r="O1146" i="1"/>
  <c r="A1147" i="1"/>
  <c r="O1147" i="1"/>
  <c r="A1148" i="1"/>
  <c r="O1148" i="1"/>
  <c r="A1149" i="1"/>
  <c r="O1149" i="1"/>
  <c r="A1150" i="1"/>
  <c r="O1150" i="1"/>
  <c r="A1151" i="1"/>
  <c r="O1151" i="1"/>
  <c r="A1152" i="1"/>
  <c r="O1152" i="1"/>
  <c r="A1153" i="1"/>
  <c r="O1153" i="1"/>
  <c r="A1154" i="1"/>
  <c r="O1154" i="1"/>
  <c r="A1155" i="1"/>
  <c r="O1155" i="1"/>
  <c r="A1156" i="1"/>
  <c r="O1156" i="1"/>
  <c r="A1157" i="1"/>
  <c r="O1157" i="1"/>
  <c r="A1158" i="1"/>
  <c r="O1158" i="1"/>
  <c r="A1159" i="1"/>
  <c r="O1159" i="1"/>
  <c r="A1160" i="1"/>
  <c r="O1160" i="1"/>
  <c r="A1161" i="1"/>
  <c r="O1161" i="1"/>
  <c r="A1162" i="1"/>
  <c r="O1162" i="1"/>
  <c r="A1163" i="1"/>
  <c r="O1163" i="1"/>
  <c r="A1164" i="1"/>
  <c r="O1164" i="1"/>
  <c r="A1165" i="1"/>
  <c r="O1165" i="1"/>
  <c r="A1166" i="1"/>
  <c r="O1166" i="1"/>
  <c r="A1167" i="1"/>
  <c r="O1167" i="1"/>
  <c r="A1168" i="1"/>
  <c r="O1168" i="1"/>
  <c r="A1169" i="1"/>
  <c r="O1169" i="1"/>
  <c r="A1170" i="1"/>
  <c r="O1170" i="1"/>
  <c r="A1171" i="1"/>
  <c r="O1171" i="1"/>
  <c r="A1172" i="1"/>
  <c r="O1172" i="1"/>
  <c r="A1173" i="1"/>
  <c r="O1173" i="1"/>
  <c r="A1174" i="1"/>
  <c r="O1174" i="1"/>
  <c r="A1175" i="1"/>
  <c r="O1175" i="1"/>
  <c r="A1176" i="1"/>
  <c r="O1176" i="1"/>
  <c r="A1177" i="1"/>
  <c r="O1177" i="1"/>
  <c r="A1178" i="1"/>
  <c r="O1178" i="1"/>
  <c r="A1179" i="1"/>
  <c r="O1179" i="1"/>
  <c r="A1180" i="1"/>
  <c r="O1180" i="1"/>
  <c r="A1181" i="1"/>
  <c r="O1181" i="1"/>
  <c r="A1182" i="1"/>
  <c r="O1182" i="1"/>
  <c r="A1183" i="1"/>
  <c r="O1183" i="1"/>
  <c r="A1184" i="1"/>
  <c r="O1184" i="1"/>
  <c r="A1185" i="1"/>
  <c r="O1185" i="1"/>
  <c r="A1186" i="1"/>
  <c r="O1186" i="1"/>
  <c r="A1187" i="1"/>
  <c r="O1187" i="1"/>
  <c r="A1188" i="1"/>
  <c r="O1188" i="1"/>
  <c r="A1189" i="1"/>
  <c r="O1189" i="1"/>
  <c r="A1190" i="1"/>
  <c r="O1190" i="1"/>
  <c r="A1191" i="1"/>
  <c r="O1191" i="1"/>
  <c r="A1192" i="1"/>
  <c r="O1192" i="1"/>
  <c r="A1193" i="1"/>
  <c r="O1193" i="1"/>
  <c r="A1194" i="1"/>
  <c r="O1194" i="1"/>
  <c r="A1195" i="1"/>
  <c r="O1195" i="1"/>
  <c r="A1196" i="1"/>
  <c r="O1196" i="1"/>
  <c r="A1197" i="1"/>
  <c r="O1197" i="1"/>
  <c r="A1198" i="1"/>
  <c r="O1198" i="1"/>
  <c r="A1199" i="1"/>
  <c r="O1199" i="1"/>
  <c r="A1200" i="1"/>
  <c r="O1200" i="1"/>
  <c r="A1201" i="1"/>
  <c r="O1201" i="1"/>
  <c r="A1202" i="1"/>
  <c r="O1202" i="1"/>
  <c r="A1203" i="1"/>
  <c r="O1203" i="1"/>
  <c r="A1204" i="1"/>
  <c r="O1204" i="1"/>
  <c r="A1205" i="1"/>
  <c r="O1205" i="1"/>
  <c r="A1206" i="1"/>
  <c r="O1206" i="1"/>
  <c r="A1207" i="1"/>
  <c r="O1207" i="1"/>
  <c r="A1208" i="1"/>
  <c r="O1208" i="1"/>
  <c r="A1209" i="1"/>
  <c r="O1209" i="1"/>
  <c r="A1210" i="1"/>
  <c r="O1210" i="1"/>
  <c r="A1211" i="1"/>
  <c r="O1211" i="1"/>
  <c r="A1212" i="1"/>
  <c r="O1212" i="1"/>
  <c r="A1213" i="1"/>
  <c r="O1213" i="1"/>
  <c r="A1214" i="1"/>
  <c r="O1214" i="1"/>
  <c r="A1215" i="1"/>
  <c r="O1215" i="1"/>
  <c r="A1216" i="1"/>
  <c r="O1216" i="1"/>
  <c r="A1217" i="1"/>
  <c r="O1217" i="1"/>
  <c r="A1218" i="1"/>
  <c r="O1218" i="1"/>
  <c r="A1219" i="1"/>
  <c r="O1219" i="1"/>
  <c r="A1220" i="1"/>
  <c r="O1220" i="1"/>
  <c r="A1221" i="1"/>
  <c r="O1221" i="1"/>
  <c r="A1222" i="1"/>
  <c r="O1222" i="1"/>
  <c r="A1223" i="1"/>
  <c r="O1223" i="1"/>
  <c r="A1224" i="1"/>
  <c r="O1224" i="1"/>
  <c r="A1225" i="1"/>
  <c r="O1225" i="1"/>
  <c r="A1226" i="1"/>
  <c r="O1226" i="1"/>
  <c r="A1227" i="1"/>
  <c r="O1227" i="1"/>
  <c r="A1228" i="1"/>
  <c r="O1228" i="1"/>
  <c r="A1229" i="1"/>
  <c r="O1229" i="1"/>
  <c r="A1230" i="1"/>
  <c r="O1230" i="1"/>
  <c r="A1231" i="1"/>
  <c r="O1231" i="1"/>
  <c r="A1232" i="1"/>
  <c r="O1232" i="1"/>
  <c r="A1233" i="1"/>
  <c r="O1233" i="1"/>
  <c r="A1234" i="1"/>
  <c r="O1234" i="1"/>
  <c r="A1235" i="1"/>
  <c r="O1235" i="1"/>
  <c r="A1236" i="1"/>
  <c r="O1236" i="1"/>
  <c r="A1237" i="1"/>
  <c r="O1237" i="1"/>
  <c r="A1238" i="1"/>
  <c r="O1238" i="1"/>
  <c r="A1239" i="1"/>
  <c r="O1239" i="1"/>
  <c r="A1240" i="1"/>
  <c r="O1240" i="1"/>
  <c r="A1241" i="1"/>
  <c r="O1241" i="1"/>
  <c r="A1242" i="1"/>
  <c r="O1242" i="1"/>
  <c r="A1243" i="1"/>
  <c r="O1243" i="1"/>
  <c r="A1244" i="1"/>
  <c r="O1244" i="1"/>
  <c r="A1245" i="1"/>
  <c r="O1245" i="1"/>
  <c r="A1246" i="1"/>
  <c r="O1246" i="1"/>
  <c r="A1247" i="1"/>
  <c r="O1247" i="1"/>
  <c r="A1248" i="1"/>
  <c r="O1248" i="1"/>
  <c r="A1249" i="1"/>
  <c r="O1249" i="1"/>
  <c r="A1250" i="1"/>
  <c r="O1250" i="1"/>
  <c r="A1251" i="1"/>
  <c r="O1251" i="1"/>
  <c r="A1252" i="1"/>
  <c r="O1252" i="1"/>
  <c r="A1253" i="1"/>
  <c r="O1253" i="1"/>
  <c r="A1254" i="1"/>
  <c r="O1254" i="1"/>
  <c r="A1255" i="1"/>
  <c r="O1255" i="1"/>
  <c r="A1256" i="1"/>
  <c r="O1256" i="1"/>
  <c r="A1257" i="1"/>
  <c r="O1257" i="1"/>
  <c r="A1258" i="1"/>
  <c r="O1258" i="1"/>
  <c r="A1259" i="1"/>
  <c r="O1259" i="1"/>
  <c r="A1260" i="1"/>
  <c r="O1260" i="1"/>
  <c r="A1261" i="1"/>
  <c r="O1261" i="1"/>
  <c r="A1262" i="1"/>
  <c r="O1262" i="1"/>
  <c r="A1263" i="1"/>
  <c r="O1263" i="1"/>
  <c r="A1264" i="1"/>
  <c r="O1264" i="1"/>
  <c r="A1265" i="1"/>
  <c r="O1265" i="1"/>
  <c r="A1266" i="1"/>
  <c r="O1266" i="1"/>
  <c r="A1267" i="1"/>
  <c r="O1267" i="1"/>
  <c r="A1268" i="1"/>
  <c r="O1268" i="1"/>
  <c r="A1269" i="1"/>
  <c r="O1269" i="1"/>
  <c r="A1270" i="1"/>
  <c r="O1270" i="1"/>
  <c r="A1271" i="1"/>
  <c r="O1271" i="1"/>
  <c r="A1272" i="1"/>
  <c r="O1272" i="1"/>
  <c r="A1273" i="1"/>
  <c r="O1273" i="1"/>
  <c r="A1274" i="1"/>
  <c r="O1274" i="1"/>
  <c r="A1275" i="1"/>
  <c r="O1275" i="1"/>
  <c r="A1276" i="1"/>
  <c r="O1276" i="1"/>
  <c r="A1277" i="1"/>
  <c r="O1277" i="1"/>
  <c r="A1278" i="1"/>
  <c r="O1278" i="1"/>
  <c r="A1279" i="1"/>
  <c r="O1279" i="1"/>
  <c r="A1280" i="1"/>
  <c r="O1280" i="1"/>
  <c r="A1281" i="1"/>
  <c r="O1281" i="1"/>
  <c r="A1282" i="1"/>
  <c r="O1282" i="1"/>
  <c r="A1283" i="1"/>
  <c r="O1283" i="1"/>
  <c r="A1284" i="1"/>
  <c r="O1284" i="1"/>
  <c r="A1285" i="1"/>
  <c r="O1285" i="1"/>
  <c r="A1286" i="1"/>
  <c r="O1286" i="1"/>
  <c r="A1287" i="1"/>
  <c r="O1287" i="1"/>
  <c r="A1288" i="1"/>
  <c r="O1288" i="1"/>
  <c r="A1289" i="1"/>
  <c r="O1289" i="1"/>
  <c r="A1290" i="1"/>
  <c r="O1290" i="1"/>
  <c r="A1291" i="1"/>
  <c r="O1291" i="1"/>
  <c r="A1292" i="1"/>
  <c r="O1292" i="1"/>
  <c r="A1293" i="1"/>
  <c r="O1293" i="1"/>
  <c r="A1294" i="1"/>
  <c r="O1294" i="1"/>
  <c r="A1295" i="1"/>
  <c r="O1295" i="1"/>
  <c r="A1296" i="1"/>
  <c r="O1296" i="1"/>
  <c r="A1297" i="1"/>
  <c r="O1297" i="1"/>
  <c r="A1298" i="1"/>
  <c r="O1298" i="1"/>
  <c r="A1299" i="1"/>
  <c r="O1299" i="1"/>
  <c r="A1300" i="1"/>
  <c r="O1300" i="1"/>
  <c r="A1301" i="1"/>
  <c r="O1301" i="1"/>
  <c r="A1302" i="1"/>
  <c r="O1302" i="1"/>
  <c r="A1303" i="1"/>
  <c r="O1303" i="1"/>
  <c r="A1304" i="1"/>
  <c r="O1304" i="1"/>
  <c r="A1305" i="1"/>
  <c r="O1305" i="1"/>
  <c r="A1306" i="1"/>
  <c r="O1306" i="1"/>
  <c r="A1307" i="1"/>
  <c r="O1307" i="1"/>
  <c r="A1308" i="1"/>
  <c r="O1308" i="1"/>
  <c r="A1309" i="1"/>
  <c r="O1309" i="1"/>
  <c r="A1310" i="1"/>
  <c r="O1310" i="1"/>
  <c r="A1311" i="1"/>
  <c r="O1311" i="1"/>
  <c r="A1312" i="1"/>
  <c r="O1312" i="1"/>
  <c r="A1313" i="1"/>
  <c r="O1313" i="1"/>
  <c r="A1314" i="1"/>
  <c r="O1314" i="1"/>
  <c r="A1315" i="1"/>
  <c r="O1315" i="1"/>
  <c r="A1316" i="1"/>
  <c r="O1316" i="1"/>
  <c r="A1317" i="1"/>
  <c r="O1317" i="1"/>
  <c r="A1318" i="1"/>
  <c r="O1318" i="1"/>
  <c r="A1319" i="1"/>
  <c r="O1319" i="1"/>
  <c r="A1320" i="1"/>
  <c r="O1320" i="1"/>
  <c r="A1321" i="1"/>
  <c r="O1321" i="1"/>
  <c r="A1322" i="1"/>
  <c r="O1322" i="1"/>
  <c r="A1323" i="1"/>
  <c r="O1323" i="1"/>
  <c r="A1324" i="1"/>
  <c r="O1324" i="1"/>
  <c r="A1325" i="1"/>
  <c r="O1325" i="1"/>
  <c r="A1326" i="1"/>
  <c r="O1326" i="1"/>
  <c r="A1327" i="1"/>
  <c r="O1327" i="1"/>
  <c r="A1328" i="1"/>
  <c r="O1328" i="1"/>
  <c r="A1329" i="1"/>
  <c r="O1329" i="1"/>
  <c r="A1330" i="1"/>
  <c r="O1330" i="1"/>
  <c r="A1331" i="1"/>
  <c r="O1331" i="1"/>
  <c r="A1332" i="1"/>
  <c r="O1332" i="1"/>
  <c r="A1333" i="1"/>
  <c r="O1333" i="1"/>
  <c r="A1334" i="1"/>
  <c r="O1334" i="1"/>
  <c r="A1335" i="1"/>
  <c r="O1335" i="1"/>
  <c r="A1336" i="1"/>
  <c r="O1336" i="1"/>
  <c r="A1337" i="1"/>
  <c r="O1337" i="1"/>
  <c r="A1338" i="1"/>
  <c r="O1338" i="1"/>
  <c r="A1339" i="1"/>
  <c r="O1339" i="1"/>
  <c r="A1340" i="1"/>
  <c r="O1340" i="1"/>
  <c r="A1341" i="1"/>
  <c r="O1341" i="1"/>
  <c r="A1342" i="1"/>
  <c r="O1342" i="1"/>
  <c r="A1343" i="1"/>
  <c r="O1343" i="1"/>
  <c r="A1344" i="1"/>
  <c r="O1344" i="1"/>
  <c r="A1345" i="1"/>
  <c r="O1345" i="1"/>
  <c r="A1346" i="1"/>
  <c r="O1346" i="1"/>
  <c r="A1347" i="1"/>
  <c r="O1347" i="1"/>
  <c r="A1348" i="1"/>
  <c r="O1348" i="1"/>
  <c r="A1349" i="1"/>
  <c r="O1349" i="1"/>
  <c r="A1350" i="1"/>
  <c r="O1350" i="1"/>
  <c r="A1351" i="1"/>
  <c r="O1351" i="1"/>
  <c r="A1352" i="1"/>
  <c r="O1352" i="1"/>
  <c r="A1353" i="1"/>
  <c r="O1353" i="1"/>
  <c r="A1354" i="1"/>
  <c r="O1354" i="1"/>
  <c r="A1355" i="1"/>
  <c r="O1355" i="1"/>
  <c r="A1356" i="1"/>
  <c r="O1356" i="1"/>
  <c r="A1357" i="1"/>
  <c r="O1357" i="1"/>
  <c r="A1358" i="1"/>
  <c r="O1358" i="1"/>
  <c r="A1359" i="1"/>
  <c r="O1359" i="1"/>
  <c r="A1360" i="1"/>
  <c r="O1360" i="1"/>
  <c r="A1361" i="1"/>
  <c r="O1361" i="1"/>
  <c r="A1362" i="1"/>
  <c r="O1362" i="1"/>
  <c r="A1363" i="1"/>
  <c r="O1363" i="1"/>
  <c r="A1364" i="1"/>
  <c r="O1364" i="1"/>
  <c r="A1365" i="1"/>
  <c r="O1365" i="1"/>
  <c r="A1366" i="1"/>
  <c r="O1366" i="1"/>
  <c r="A1367" i="1"/>
  <c r="O1367" i="1"/>
  <c r="A1368" i="1"/>
  <c r="O1368" i="1"/>
  <c r="A1369" i="1"/>
  <c r="O1369" i="1"/>
  <c r="A1370" i="1"/>
  <c r="O1370" i="1"/>
  <c r="A1371" i="1"/>
  <c r="O1371" i="1"/>
  <c r="A1372" i="1"/>
  <c r="O1372" i="1"/>
  <c r="A1373" i="1"/>
  <c r="O1373" i="1"/>
  <c r="A1374" i="1"/>
  <c r="O1374" i="1"/>
  <c r="A1375" i="1"/>
  <c r="O1375" i="1"/>
  <c r="A1376" i="1"/>
  <c r="O1376" i="1"/>
  <c r="A1377" i="1"/>
  <c r="O1377" i="1"/>
  <c r="A1378" i="1"/>
  <c r="O1378" i="1"/>
  <c r="A1379" i="1"/>
  <c r="O1379" i="1"/>
  <c r="A1380" i="1"/>
  <c r="O1380" i="1"/>
  <c r="A1381" i="1"/>
  <c r="O1381" i="1"/>
  <c r="A1382" i="1"/>
  <c r="O1382" i="1"/>
  <c r="A1383" i="1"/>
  <c r="O1383" i="1"/>
  <c r="A1384" i="1"/>
  <c r="O1384" i="1"/>
  <c r="A1385" i="1"/>
  <c r="O1385" i="1"/>
  <c r="A1386" i="1"/>
  <c r="O1386" i="1"/>
  <c r="A1387" i="1"/>
  <c r="O1387" i="1"/>
  <c r="A1388" i="1"/>
  <c r="O1388" i="1"/>
  <c r="A1389" i="1"/>
  <c r="O1389" i="1"/>
  <c r="A1390" i="1"/>
  <c r="O1390" i="1"/>
  <c r="A1391" i="1"/>
  <c r="O1391" i="1"/>
  <c r="A1392" i="1"/>
  <c r="O1392" i="1"/>
  <c r="A1393" i="1"/>
  <c r="O1393" i="1"/>
  <c r="A1394" i="1"/>
  <c r="O1394" i="1"/>
  <c r="A1395" i="1"/>
  <c r="O1395" i="1"/>
  <c r="A1396" i="1"/>
  <c r="O1396" i="1"/>
  <c r="A1397" i="1"/>
  <c r="O1397" i="1"/>
  <c r="A1398" i="1"/>
  <c r="O1398" i="1"/>
  <c r="A1399" i="1"/>
  <c r="O1399" i="1"/>
  <c r="A1400" i="1"/>
  <c r="O1400" i="1"/>
  <c r="A1401" i="1"/>
  <c r="O1401" i="1"/>
  <c r="A1402" i="1"/>
  <c r="O1402" i="1"/>
  <c r="A1403" i="1"/>
  <c r="O1403" i="1"/>
  <c r="A1404" i="1"/>
  <c r="O1404" i="1"/>
  <c r="A1405" i="1"/>
  <c r="O1405" i="1"/>
  <c r="A1406" i="1"/>
  <c r="O1406" i="1"/>
  <c r="A1407" i="1"/>
  <c r="O1407" i="1"/>
  <c r="A1408" i="1"/>
  <c r="O1408" i="1"/>
  <c r="A1409" i="1"/>
  <c r="O1409" i="1"/>
  <c r="A1410" i="1"/>
  <c r="O1410" i="1"/>
  <c r="A1411" i="1"/>
  <c r="O1411" i="1"/>
  <c r="A1412" i="1"/>
  <c r="O1412" i="1"/>
  <c r="A1413" i="1"/>
  <c r="O1413" i="1"/>
  <c r="A1414" i="1"/>
  <c r="O1414" i="1"/>
  <c r="A1415" i="1"/>
  <c r="O1415" i="1"/>
  <c r="A1416" i="1"/>
  <c r="O1416" i="1"/>
  <c r="A1417" i="1"/>
  <c r="O1417" i="1"/>
  <c r="A1418" i="1"/>
  <c r="O1418" i="1"/>
  <c r="A1419" i="1"/>
  <c r="O1419" i="1"/>
  <c r="A1420" i="1"/>
  <c r="O1420" i="1"/>
  <c r="A1421" i="1"/>
  <c r="O1421" i="1"/>
  <c r="A1422" i="1"/>
  <c r="O1422" i="1"/>
  <c r="A1423" i="1"/>
  <c r="O1423" i="1"/>
  <c r="A1424" i="1"/>
  <c r="O1424" i="1"/>
  <c r="A1425" i="1"/>
  <c r="O1425" i="1"/>
  <c r="A1426" i="1"/>
  <c r="O1426" i="1"/>
  <c r="A1427" i="1"/>
  <c r="O1427" i="1"/>
  <c r="A1428" i="1"/>
  <c r="O1428" i="1"/>
  <c r="A1429" i="1"/>
  <c r="O1429" i="1"/>
  <c r="A1430" i="1"/>
  <c r="O1430" i="1"/>
  <c r="A1431" i="1"/>
  <c r="O1431" i="1"/>
  <c r="A1432" i="1"/>
  <c r="O1432" i="1"/>
  <c r="A1433" i="1"/>
  <c r="O1433" i="1"/>
  <c r="A1434" i="1"/>
  <c r="O1434" i="1"/>
  <c r="A1435" i="1"/>
  <c r="O1435" i="1"/>
  <c r="A1436" i="1"/>
  <c r="O1436" i="1"/>
  <c r="A1437" i="1"/>
  <c r="O1437" i="1"/>
  <c r="A1438" i="1"/>
  <c r="O1438" i="1"/>
  <c r="A1439" i="1"/>
  <c r="O1439" i="1"/>
  <c r="A1440" i="1"/>
  <c r="O1440" i="1"/>
  <c r="A1441" i="1"/>
  <c r="O1441" i="1"/>
  <c r="A1442" i="1"/>
  <c r="O1442" i="1"/>
  <c r="A1443" i="1"/>
  <c r="O1443" i="1"/>
  <c r="A1444" i="1"/>
  <c r="O1444" i="1"/>
  <c r="A1445" i="1"/>
  <c r="O1445" i="1"/>
  <c r="A1446" i="1"/>
  <c r="O1446" i="1"/>
  <c r="A1447" i="1"/>
  <c r="O1447" i="1"/>
  <c r="A1448" i="1"/>
  <c r="O1448" i="1"/>
  <c r="A1449" i="1"/>
  <c r="O1449" i="1"/>
  <c r="A1450" i="1"/>
  <c r="O1450" i="1"/>
  <c r="A1451" i="1"/>
  <c r="O1451" i="1"/>
  <c r="A1452" i="1"/>
  <c r="O1452" i="1"/>
  <c r="A1453" i="1"/>
  <c r="O1453" i="1"/>
  <c r="A1454" i="1"/>
  <c r="O1454" i="1"/>
  <c r="A1455" i="1"/>
  <c r="O1455" i="1"/>
  <c r="A1456" i="1"/>
  <c r="O1456" i="1"/>
  <c r="A1457" i="1"/>
  <c r="O1457" i="1"/>
  <c r="A1458" i="1"/>
  <c r="O1458" i="1"/>
  <c r="A1459" i="1"/>
  <c r="O1459" i="1"/>
  <c r="A1460" i="1"/>
  <c r="O1460" i="1"/>
  <c r="A1461" i="1"/>
  <c r="O1461" i="1"/>
  <c r="A1462" i="1"/>
  <c r="O1462" i="1"/>
  <c r="A1463" i="1"/>
  <c r="O1463" i="1"/>
  <c r="A1464" i="1"/>
  <c r="O1464" i="1"/>
  <c r="A1465" i="1"/>
  <c r="O1465" i="1"/>
  <c r="A1466" i="1"/>
  <c r="O1466" i="1"/>
  <c r="A1467" i="1"/>
  <c r="O1467" i="1"/>
  <c r="A1468" i="1"/>
  <c r="O1468" i="1"/>
  <c r="A1469" i="1"/>
  <c r="O1469" i="1"/>
  <c r="A1470" i="1"/>
  <c r="O1470" i="1"/>
  <c r="A1471" i="1"/>
  <c r="O1471" i="1"/>
  <c r="A1472" i="1"/>
  <c r="O1472" i="1"/>
  <c r="A1473" i="1"/>
  <c r="O1473" i="1"/>
  <c r="A1474" i="1"/>
  <c r="O1474" i="1"/>
  <c r="A1475" i="1"/>
  <c r="O1475" i="1"/>
  <c r="A1476" i="1"/>
  <c r="O1476" i="1"/>
  <c r="A1477" i="1"/>
  <c r="O1477" i="1"/>
  <c r="A1478" i="1"/>
  <c r="O1478" i="1"/>
  <c r="A1479" i="1"/>
  <c r="O1479" i="1"/>
  <c r="A1480" i="1"/>
  <c r="O1480" i="1"/>
  <c r="A1481" i="1"/>
  <c r="O1481" i="1"/>
  <c r="A1482" i="1"/>
  <c r="O1482" i="1"/>
  <c r="A1483" i="1"/>
  <c r="O1483" i="1"/>
  <c r="A1484" i="1"/>
  <c r="O1484" i="1"/>
  <c r="A1485" i="1"/>
  <c r="O1485" i="1"/>
  <c r="A1486" i="1"/>
  <c r="O1486" i="1"/>
  <c r="A1487" i="1"/>
  <c r="O1487" i="1"/>
  <c r="A1488" i="1"/>
  <c r="O1488" i="1"/>
  <c r="A1489" i="1"/>
  <c r="O1489" i="1"/>
  <c r="A1490" i="1"/>
  <c r="O1490" i="1"/>
  <c r="A1491" i="1"/>
  <c r="O1491" i="1"/>
  <c r="A1492" i="1"/>
  <c r="O1492" i="1"/>
  <c r="A1493" i="1"/>
  <c r="O1493" i="1"/>
  <c r="A1494" i="1"/>
  <c r="O1494" i="1"/>
  <c r="A1495" i="1"/>
  <c r="O1495" i="1"/>
  <c r="A1496" i="1"/>
  <c r="O1496" i="1"/>
  <c r="A1497" i="1"/>
  <c r="O1497" i="1"/>
  <c r="A1498" i="1"/>
  <c r="O1498" i="1"/>
  <c r="A1499" i="1"/>
  <c r="O1499" i="1"/>
  <c r="A1500" i="1"/>
  <c r="O1500" i="1"/>
  <c r="A1501" i="1"/>
  <c r="O1501" i="1"/>
  <c r="A1502" i="1"/>
  <c r="O1502" i="1"/>
  <c r="A1503" i="1"/>
  <c r="O1503" i="1"/>
  <c r="A1504" i="1"/>
  <c r="O1504" i="1"/>
  <c r="A1505" i="1"/>
  <c r="O1505" i="1"/>
  <c r="A1506" i="1"/>
  <c r="O1506" i="1"/>
  <c r="A1507" i="1"/>
  <c r="O1507" i="1"/>
  <c r="A1508" i="1"/>
  <c r="O1508" i="1"/>
  <c r="A1509" i="1"/>
  <c r="O1509" i="1"/>
  <c r="A1510" i="1"/>
  <c r="O1510" i="1"/>
  <c r="A1511" i="1"/>
  <c r="O1511" i="1"/>
  <c r="A1512" i="1"/>
  <c r="O1512" i="1"/>
  <c r="A1513" i="1"/>
  <c r="O1513" i="1"/>
  <c r="A1514" i="1"/>
  <c r="O1514" i="1"/>
  <c r="A1515" i="1"/>
  <c r="O1515" i="1"/>
  <c r="A1516" i="1"/>
  <c r="O1516" i="1"/>
  <c r="A1517" i="1"/>
  <c r="O1517" i="1"/>
  <c r="A1518" i="1"/>
  <c r="O1518" i="1"/>
  <c r="A1519" i="1"/>
  <c r="O1519" i="1"/>
  <c r="A1520" i="1"/>
  <c r="O1520" i="1"/>
  <c r="A1521" i="1"/>
  <c r="O1521" i="1"/>
  <c r="A1522" i="1"/>
  <c r="O1522" i="1"/>
  <c r="A1523" i="1"/>
  <c r="O1523" i="1"/>
  <c r="A1524" i="1"/>
  <c r="O1524" i="1"/>
  <c r="A1525" i="1"/>
  <c r="O1525" i="1"/>
  <c r="A1526" i="1"/>
  <c r="O1526" i="1"/>
  <c r="A1527" i="1"/>
  <c r="O1527" i="1"/>
  <c r="A1528" i="1"/>
  <c r="O1528" i="1"/>
  <c r="A1529" i="1"/>
  <c r="O1529" i="1"/>
  <c r="A1530" i="1"/>
  <c r="O1530" i="1"/>
  <c r="A1531" i="1"/>
  <c r="O1531" i="1"/>
  <c r="A1532" i="1"/>
  <c r="O1532" i="1"/>
  <c r="A1533" i="1"/>
  <c r="O1533" i="1"/>
  <c r="A1534" i="1"/>
  <c r="O1534" i="1"/>
  <c r="A1535" i="1"/>
  <c r="O1535" i="1"/>
  <c r="A1536" i="1"/>
  <c r="O1536" i="1"/>
  <c r="A1537" i="1"/>
  <c r="O1537" i="1"/>
  <c r="A1538" i="1"/>
  <c r="O1538" i="1"/>
  <c r="A1539" i="1"/>
  <c r="O1539" i="1"/>
  <c r="A1540" i="1"/>
  <c r="O1540" i="1"/>
  <c r="A1541" i="1"/>
  <c r="O1541" i="1"/>
  <c r="A1542" i="1"/>
  <c r="O1542" i="1"/>
  <c r="A1543" i="1"/>
  <c r="O1543" i="1"/>
  <c r="A1544" i="1"/>
  <c r="O1544" i="1"/>
  <c r="A1545" i="1"/>
  <c r="O1545" i="1"/>
  <c r="A1546" i="1"/>
  <c r="O1546" i="1"/>
  <c r="A1547" i="1"/>
  <c r="O1547" i="1"/>
  <c r="A1548" i="1"/>
  <c r="O1548" i="1"/>
  <c r="A1549" i="1"/>
  <c r="O1549" i="1"/>
  <c r="A1550" i="1"/>
  <c r="O1550" i="1"/>
  <c r="A1551" i="1"/>
  <c r="O1551" i="1"/>
  <c r="A1552" i="1"/>
  <c r="O1552" i="1"/>
  <c r="A1553" i="1"/>
  <c r="O1553" i="1"/>
  <c r="A1554" i="1"/>
  <c r="O1554" i="1"/>
  <c r="A1555" i="1"/>
  <c r="O1555" i="1"/>
  <c r="A1556" i="1"/>
  <c r="O1556" i="1"/>
  <c r="A1557" i="1"/>
  <c r="O1557" i="1"/>
  <c r="A1558" i="1"/>
  <c r="O1558" i="1"/>
  <c r="A1559" i="1"/>
  <c r="O1559" i="1"/>
  <c r="A1560" i="1"/>
  <c r="O1560" i="1"/>
  <c r="A1561" i="1"/>
  <c r="O1561" i="1"/>
  <c r="A1562" i="1"/>
  <c r="O1562" i="1"/>
  <c r="A1563" i="1"/>
  <c r="O1563" i="1"/>
  <c r="A1564" i="1"/>
  <c r="O1564" i="1"/>
  <c r="A1565" i="1"/>
  <c r="O1565" i="1"/>
  <c r="A1566" i="1"/>
  <c r="O1566" i="1"/>
  <c r="A1567" i="1"/>
  <c r="O1567" i="1"/>
  <c r="A1568" i="1"/>
  <c r="O1568" i="1"/>
  <c r="A1569" i="1"/>
  <c r="O1569" i="1"/>
  <c r="A1570" i="1"/>
  <c r="O1570" i="1"/>
  <c r="A1571" i="1"/>
  <c r="O1571" i="1"/>
  <c r="A1572" i="1"/>
  <c r="O1572" i="1"/>
  <c r="A1573" i="1"/>
  <c r="O1573" i="1"/>
  <c r="A1574" i="1"/>
  <c r="O1574" i="1"/>
  <c r="A1575" i="1"/>
  <c r="O1575" i="1"/>
  <c r="A1576" i="1"/>
  <c r="O1576" i="1"/>
  <c r="A1577" i="1"/>
  <c r="O1577" i="1"/>
  <c r="A1578" i="1"/>
  <c r="O1578" i="1"/>
  <c r="A1579" i="1"/>
  <c r="O1579" i="1"/>
  <c r="A1580" i="1"/>
  <c r="O1580" i="1"/>
  <c r="A1581" i="1"/>
  <c r="O1581" i="1"/>
  <c r="A1582" i="1"/>
  <c r="O1582" i="1"/>
  <c r="A1583" i="1"/>
  <c r="O1583" i="1"/>
  <c r="A1584" i="1"/>
  <c r="O1584" i="1"/>
  <c r="A1585" i="1"/>
  <c r="O1585" i="1"/>
  <c r="A1586" i="1"/>
  <c r="O1586" i="1"/>
  <c r="A1587" i="1"/>
  <c r="O1587" i="1"/>
  <c r="A1588" i="1"/>
  <c r="O1588" i="1"/>
  <c r="A1589" i="1"/>
  <c r="O1589" i="1"/>
  <c r="A1590" i="1"/>
  <c r="O1590" i="1"/>
  <c r="A1591" i="1"/>
  <c r="O1591" i="1"/>
  <c r="A1592" i="1"/>
  <c r="O1592" i="1"/>
  <c r="A1593" i="1"/>
  <c r="O1593" i="1"/>
  <c r="A1594" i="1"/>
  <c r="O1594" i="1"/>
  <c r="A1595" i="1"/>
  <c r="O1595" i="1"/>
  <c r="A1596" i="1"/>
  <c r="O1596" i="1"/>
  <c r="A1597" i="1"/>
  <c r="O1597" i="1"/>
  <c r="A1598" i="1"/>
  <c r="O1598" i="1"/>
  <c r="A1599" i="1"/>
  <c r="O1599" i="1"/>
  <c r="A1600" i="1"/>
  <c r="O1600" i="1"/>
  <c r="A1601" i="1"/>
  <c r="O1601" i="1"/>
  <c r="A1602" i="1"/>
  <c r="O1602" i="1"/>
  <c r="A1603" i="1"/>
  <c r="O1603" i="1"/>
  <c r="A1604" i="1"/>
  <c r="O1604" i="1"/>
  <c r="A1605" i="1"/>
  <c r="O1605" i="1"/>
  <c r="A1606" i="1"/>
  <c r="O1606" i="1"/>
  <c r="A1607" i="1"/>
  <c r="O1607" i="1"/>
  <c r="A1608" i="1"/>
  <c r="O1608" i="1"/>
  <c r="A1609" i="1"/>
  <c r="O1609" i="1"/>
  <c r="A1610" i="1"/>
  <c r="O1610" i="1"/>
  <c r="A1611" i="1"/>
  <c r="O1611" i="1"/>
  <c r="A1612" i="1"/>
  <c r="O1612" i="1"/>
  <c r="A1613" i="1"/>
  <c r="O1613" i="1"/>
  <c r="A1614" i="1"/>
  <c r="O1614" i="1"/>
  <c r="A1615" i="1"/>
  <c r="O1615" i="1"/>
  <c r="A1616" i="1"/>
  <c r="O1616" i="1"/>
  <c r="A1617" i="1"/>
  <c r="O1617" i="1"/>
  <c r="A1618" i="1"/>
  <c r="O1618" i="1"/>
  <c r="A1619" i="1"/>
  <c r="O1619" i="1"/>
  <c r="A1620" i="1"/>
  <c r="O1620" i="1"/>
  <c r="A1621" i="1"/>
  <c r="O1621" i="1"/>
  <c r="A1622" i="1"/>
  <c r="O1622" i="1"/>
  <c r="A1623" i="1"/>
  <c r="O1623" i="1"/>
  <c r="A1624" i="1"/>
  <c r="O1624" i="1"/>
  <c r="A1625" i="1"/>
  <c r="O1625" i="1"/>
  <c r="A1626" i="1"/>
  <c r="O1626" i="1"/>
  <c r="A1627" i="1"/>
  <c r="O1627" i="1"/>
  <c r="A1628" i="1"/>
  <c r="O1628" i="1"/>
  <c r="A1629" i="1"/>
  <c r="O1629" i="1"/>
  <c r="A1630" i="1"/>
  <c r="O1630" i="1"/>
  <c r="A1631" i="1"/>
  <c r="O1631" i="1"/>
  <c r="A1632" i="1"/>
  <c r="O1632" i="1"/>
  <c r="A1633" i="1"/>
  <c r="O1633" i="1"/>
  <c r="A1634" i="1"/>
  <c r="O1634" i="1"/>
  <c r="A1635" i="1"/>
  <c r="O1635" i="1"/>
  <c r="A1636" i="1"/>
  <c r="O1636" i="1"/>
  <c r="A1637" i="1"/>
  <c r="O1637" i="1"/>
  <c r="A1638" i="1"/>
  <c r="O1638" i="1"/>
  <c r="A1639" i="1"/>
  <c r="O1639" i="1"/>
  <c r="A1640" i="1"/>
  <c r="O1640" i="1"/>
  <c r="A1641" i="1"/>
  <c r="O1641" i="1"/>
  <c r="A1642" i="1"/>
  <c r="O1642" i="1"/>
  <c r="A1643" i="1"/>
  <c r="O1643" i="1"/>
  <c r="A1644" i="1"/>
  <c r="O1644" i="1"/>
  <c r="A1645" i="1"/>
  <c r="O1645" i="1"/>
  <c r="A1646" i="1"/>
  <c r="O1646" i="1"/>
  <c r="A1647" i="1"/>
  <c r="O1647" i="1"/>
  <c r="A1648" i="1"/>
  <c r="O1648" i="1"/>
  <c r="A1649" i="1"/>
  <c r="O1649" i="1"/>
  <c r="A1650" i="1"/>
  <c r="O1650" i="1"/>
  <c r="A1651" i="1"/>
  <c r="O1651" i="1"/>
  <c r="A1652" i="1"/>
  <c r="O1652" i="1"/>
  <c r="A1653" i="1"/>
  <c r="O1653" i="1"/>
  <c r="A1654" i="1"/>
  <c r="O1654" i="1"/>
  <c r="A1655" i="1"/>
  <c r="O1655" i="1"/>
  <c r="A1656" i="1"/>
  <c r="O1656" i="1"/>
  <c r="A1657" i="1"/>
  <c r="O1657" i="1"/>
  <c r="A1658" i="1"/>
  <c r="O1658" i="1"/>
  <c r="A1659" i="1"/>
  <c r="O1659" i="1"/>
  <c r="A1660" i="1"/>
  <c r="O1660" i="1"/>
  <c r="A1661" i="1"/>
  <c r="O1661" i="1"/>
  <c r="A1662" i="1"/>
  <c r="O1662" i="1"/>
  <c r="A1663" i="1"/>
  <c r="O1663" i="1"/>
  <c r="A1664" i="1"/>
  <c r="O1664" i="1"/>
  <c r="A1665" i="1"/>
  <c r="O1665" i="1"/>
  <c r="A1666" i="1"/>
  <c r="O1666" i="1"/>
  <c r="A1667" i="1"/>
  <c r="O1667" i="1"/>
  <c r="A1668" i="1"/>
  <c r="O1668" i="1"/>
  <c r="A1669" i="1"/>
  <c r="O1669" i="1"/>
  <c r="A1670" i="1"/>
  <c r="O1670" i="1"/>
  <c r="A1671" i="1"/>
  <c r="O1671" i="1"/>
  <c r="A1672" i="1"/>
  <c r="O1672" i="1"/>
  <c r="A1673" i="1"/>
  <c r="O1673" i="1"/>
  <c r="A1674" i="1"/>
  <c r="O1674" i="1"/>
  <c r="A1675" i="1"/>
  <c r="O1675" i="1"/>
  <c r="A1676" i="1"/>
  <c r="O1676" i="1"/>
  <c r="A1677" i="1"/>
  <c r="O1677" i="1"/>
  <c r="A1678" i="1"/>
  <c r="O1678" i="1"/>
  <c r="A1679" i="1"/>
  <c r="O1679" i="1"/>
  <c r="A1680" i="1"/>
  <c r="O1680" i="1"/>
  <c r="A1681" i="1"/>
  <c r="O1681" i="1"/>
  <c r="A1682" i="1"/>
  <c r="O1682" i="1"/>
  <c r="A1683" i="1"/>
  <c r="O1683" i="1"/>
  <c r="A1684" i="1"/>
  <c r="O1684" i="1"/>
  <c r="A1685" i="1"/>
  <c r="O1685" i="1"/>
  <c r="A1686" i="1"/>
  <c r="O1686" i="1"/>
  <c r="A1687" i="1"/>
  <c r="O1687" i="1"/>
  <c r="A1688" i="1"/>
  <c r="O1688" i="1"/>
  <c r="A1689" i="1"/>
  <c r="O1689" i="1"/>
  <c r="A1690" i="1"/>
  <c r="O1690" i="1"/>
  <c r="A1691" i="1"/>
  <c r="O1691" i="1"/>
  <c r="A1692" i="1"/>
  <c r="O1692" i="1"/>
  <c r="A1693" i="1"/>
  <c r="O1693" i="1"/>
  <c r="A1694" i="1"/>
  <c r="O1694" i="1"/>
  <c r="A1695" i="1"/>
  <c r="O1695" i="1"/>
  <c r="A1696" i="1"/>
  <c r="O1696" i="1"/>
  <c r="A1697" i="1"/>
  <c r="O1697" i="1"/>
  <c r="A1698" i="1"/>
  <c r="O1698" i="1"/>
  <c r="A1699" i="1"/>
  <c r="O1699" i="1"/>
  <c r="A1700" i="1"/>
  <c r="O1700" i="1"/>
  <c r="A1701" i="1"/>
  <c r="O1701" i="1"/>
  <c r="A1702" i="1"/>
  <c r="O1702" i="1"/>
  <c r="A1703" i="1"/>
  <c r="O1703" i="1"/>
  <c r="A1704" i="1"/>
  <c r="O1704" i="1"/>
  <c r="A1705" i="1"/>
  <c r="O1705" i="1"/>
  <c r="A1706" i="1"/>
  <c r="O1706" i="1"/>
  <c r="A1707" i="1"/>
  <c r="O1707" i="1"/>
  <c r="A1708" i="1"/>
  <c r="O1708" i="1"/>
  <c r="A1709" i="1"/>
  <c r="O1709" i="1"/>
  <c r="A1710" i="1"/>
  <c r="O1710" i="1"/>
  <c r="A1711" i="1"/>
  <c r="O1711" i="1"/>
  <c r="A1712" i="1"/>
  <c r="O1712" i="1"/>
  <c r="A1713" i="1"/>
  <c r="O1713" i="1"/>
  <c r="A1714" i="1"/>
  <c r="O1714" i="1"/>
  <c r="A1715" i="1"/>
  <c r="O1715" i="1"/>
  <c r="A1716" i="1"/>
  <c r="O1716" i="1"/>
  <c r="A1717" i="1"/>
  <c r="O1717" i="1"/>
  <c r="A1718" i="1"/>
  <c r="O1718" i="1"/>
  <c r="A1719" i="1"/>
  <c r="O1719" i="1"/>
  <c r="A1720" i="1"/>
  <c r="O1720" i="1"/>
  <c r="A1721" i="1"/>
  <c r="O1721" i="1"/>
  <c r="A1722" i="1"/>
  <c r="O1722" i="1"/>
  <c r="A1723" i="1"/>
  <c r="O1723" i="1"/>
  <c r="A1724" i="1"/>
  <c r="O1724" i="1"/>
  <c r="A1725" i="1"/>
  <c r="O1725" i="1"/>
  <c r="A1726" i="1"/>
  <c r="O1726" i="1"/>
  <c r="A1727" i="1"/>
  <c r="O1727" i="1"/>
  <c r="A1728" i="1"/>
  <c r="O1728" i="1"/>
  <c r="A1729" i="1"/>
  <c r="O1729" i="1"/>
  <c r="A1730" i="1"/>
  <c r="O1730" i="1"/>
  <c r="A1731" i="1"/>
  <c r="O1731" i="1"/>
  <c r="A1732" i="1"/>
  <c r="O1732" i="1"/>
  <c r="A1733" i="1"/>
  <c r="O1733" i="1"/>
  <c r="A1734" i="1"/>
  <c r="O1734" i="1"/>
  <c r="A1735" i="1"/>
  <c r="O1735" i="1"/>
  <c r="A1736" i="1"/>
  <c r="O1736" i="1"/>
  <c r="A1737" i="1"/>
  <c r="O1737" i="1"/>
  <c r="A1738" i="1"/>
  <c r="O1738" i="1"/>
  <c r="A1739" i="1"/>
  <c r="O1739" i="1"/>
  <c r="A1740" i="1"/>
  <c r="O1740" i="1"/>
  <c r="A1741" i="1"/>
  <c r="O1741" i="1"/>
  <c r="A1742" i="1"/>
  <c r="O1742" i="1"/>
  <c r="A1743" i="1"/>
  <c r="O1743" i="1"/>
  <c r="A1744" i="1"/>
  <c r="O1744" i="1"/>
  <c r="A1745" i="1"/>
  <c r="O1745" i="1"/>
  <c r="A1746" i="1"/>
  <c r="O1746" i="1"/>
  <c r="A1747" i="1"/>
  <c r="O1747" i="1"/>
  <c r="A1748" i="1"/>
  <c r="O1748" i="1"/>
  <c r="A1749" i="1"/>
  <c r="O1749" i="1"/>
  <c r="A1750" i="1"/>
  <c r="O1750" i="1"/>
  <c r="A1751" i="1"/>
  <c r="O1751" i="1"/>
  <c r="A1752" i="1"/>
  <c r="O1752" i="1"/>
  <c r="A1753" i="1"/>
  <c r="O1753" i="1"/>
  <c r="A1754" i="1"/>
  <c r="O1754" i="1"/>
  <c r="A1755" i="1"/>
  <c r="O1755" i="1"/>
  <c r="A1756" i="1"/>
  <c r="O1756" i="1"/>
  <c r="A1757" i="1"/>
  <c r="O1757" i="1"/>
  <c r="A1758" i="1"/>
  <c r="O1758" i="1"/>
  <c r="A1759" i="1"/>
  <c r="O1759" i="1"/>
  <c r="A1760" i="1"/>
  <c r="O1760" i="1"/>
  <c r="A1761" i="1"/>
  <c r="O1761" i="1"/>
  <c r="A1762" i="1"/>
  <c r="O1762" i="1"/>
  <c r="A1763" i="1"/>
  <c r="O1763" i="1"/>
  <c r="A1764" i="1"/>
  <c r="O1764" i="1"/>
  <c r="A1765" i="1"/>
  <c r="O1765" i="1"/>
  <c r="A1766" i="1"/>
  <c r="O1766" i="1"/>
  <c r="A1767" i="1"/>
  <c r="O1767" i="1"/>
  <c r="A1768" i="1"/>
  <c r="O1768" i="1"/>
  <c r="A1769" i="1"/>
  <c r="O1769" i="1"/>
  <c r="A1770" i="1"/>
  <c r="O1770" i="1"/>
  <c r="A1771" i="1"/>
  <c r="O1771" i="1"/>
  <c r="A1772" i="1"/>
  <c r="O1772" i="1"/>
  <c r="A1773" i="1"/>
  <c r="O1773" i="1"/>
  <c r="A1774" i="1"/>
  <c r="O1774" i="1"/>
  <c r="A1775" i="1"/>
  <c r="O1775" i="1"/>
  <c r="A1776" i="1"/>
  <c r="O1776" i="1"/>
  <c r="A1777" i="1"/>
  <c r="O1777" i="1"/>
  <c r="A1778" i="1"/>
  <c r="O1778" i="1"/>
  <c r="A1779" i="1"/>
  <c r="O1779" i="1"/>
  <c r="A1780" i="1"/>
  <c r="O1780" i="1"/>
  <c r="A1781" i="1"/>
  <c r="O1781" i="1"/>
  <c r="A1782" i="1"/>
  <c r="O1782" i="1"/>
  <c r="A1783" i="1"/>
  <c r="O1783" i="1"/>
  <c r="A1784" i="1"/>
  <c r="O1784" i="1"/>
  <c r="A1785" i="1"/>
  <c r="O1785" i="1"/>
  <c r="A1786" i="1"/>
  <c r="O1786" i="1"/>
  <c r="A1787" i="1"/>
  <c r="O1787" i="1"/>
  <c r="A1788" i="1"/>
  <c r="O1788" i="1"/>
  <c r="A1789" i="1"/>
  <c r="O1789" i="1"/>
  <c r="A1790" i="1"/>
  <c r="O1790" i="1"/>
  <c r="A1791" i="1"/>
  <c r="O1791" i="1"/>
  <c r="A1792" i="1"/>
  <c r="O1792" i="1"/>
  <c r="A1793" i="1"/>
  <c r="O1793" i="1"/>
  <c r="A1794" i="1"/>
  <c r="O1794" i="1"/>
  <c r="A1795" i="1"/>
  <c r="O1795" i="1"/>
  <c r="A1796" i="1"/>
  <c r="O1796" i="1"/>
  <c r="A1797" i="1"/>
  <c r="O1797" i="1"/>
  <c r="A1798" i="1"/>
  <c r="O1798" i="1"/>
  <c r="A1799" i="1"/>
  <c r="O1799" i="1"/>
  <c r="A1800" i="1"/>
  <c r="O1800" i="1"/>
  <c r="A1801" i="1"/>
  <c r="O1801" i="1"/>
  <c r="A1802" i="1"/>
  <c r="O1802" i="1"/>
  <c r="A1803" i="1"/>
  <c r="O1803" i="1"/>
  <c r="A1804" i="1"/>
  <c r="O1804" i="1"/>
  <c r="A1805" i="1"/>
  <c r="O1805" i="1"/>
  <c r="A1806" i="1"/>
  <c r="O1806" i="1"/>
  <c r="A1807" i="1"/>
  <c r="O1807" i="1"/>
  <c r="A1808" i="1"/>
  <c r="O1808" i="1"/>
  <c r="A1809" i="1"/>
  <c r="O1809" i="1"/>
  <c r="A1810" i="1"/>
  <c r="O1810" i="1"/>
  <c r="A1811" i="1"/>
  <c r="O1811" i="1"/>
  <c r="A1812" i="1"/>
  <c r="O1812" i="1"/>
  <c r="A1813" i="1"/>
  <c r="O1813" i="1"/>
  <c r="A1814" i="1"/>
  <c r="O1814" i="1"/>
  <c r="A1815" i="1"/>
  <c r="O1815" i="1"/>
  <c r="A1816" i="1"/>
  <c r="O1816" i="1"/>
  <c r="A1817" i="1"/>
  <c r="O1817" i="1"/>
  <c r="A1818" i="1"/>
  <c r="O1818" i="1"/>
  <c r="A1819" i="1"/>
  <c r="O1819" i="1"/>
  <c r="A1820" i="1"/>
  <c r="O1820" i="1"/>
  <c r="A1821" i="1"/>
  <c r="O1821" i="1"/>
  <c r="A1822" i="1"/>
  <c r="O1822" i="1"/>
  <c r="A1823" i="1"/>
  <c r="O1823" i="1"/>
  <c r="A1824" i="1"/>
  <c r="O1824" i="1"/>
  <c r="A1825" i="1"/>
  <c r="O1825" i="1"/>
  <c r="A1826" i="1"/>
  <c r="O1826" i="1"/>
  <c r="A1827" i="1"/>
  <c r="O1827" i="1"/>
  <c r="A1828" i="1"/>
  <c r="O1828" i="1"/>
  <c r="A1829" i="1"/>
  <c r="O1829" i="1"/>
  <c r="A1830" i="1"/>
  <c r="O1830" i="1"/>
  <c r="A1831" i="1"/>
  <c r="O1831" i="1"/>
  <c r="A1832" i="1"/>
  <c r="O1832" i="1"/>
  <c r="A1833" i="1"/>
  <c r="O1833" i="1"/>
  <c r="A1834" i="1"/>
  <c r="O1834" i="1"/>
  <c r="A1835" i="1"/>
  <c r="O1835" i="1"/>
  <c r="A1836" i="1"/>
  <c r="O1836" i="1"/>
  <c r="A1837" i="1"/>
  <c r="O1837" i="1"/>
  <c r="A1838" i="1"/>
  <c r="O1838" i="1"/>
  <c r="A1839" i="1"/>
  <c r="O1839" i="1"/>
  <c r="A1840" i="1"/>
  <c r="O1840" i="1"/>
  <c r="A1841" i="1"/>
  <c r="O1841" i="1"/>
  <c r="A1842" i="1"/>
  <c r="O1842" i="1"/>
  <c r="A1843" i="1"/>
  <c r="O1843" i="1"/>
  <c r="A1844" i="1"/>
  <c r="O1844" i="1"/>
  <c r="A1845" i="1"/>
  <c r="O1845" i="1"/>
  <c r="A1846" i="1"/>
  <c r="O1846" i="1"/>
  <c r="A1847" i="1"/>
  <c r="O1847" i="1"/>
  <c r="A1848" i="1"/>
  <c r="O1848" i="1"/>
  <c r="A1849" i="1"/>
  <c r="O1849" i="1"/>
  <c r="A1850" i="1"/>
  <c r="O1850" i="1"/>
  <c r="A1851" i="1"/>
  <c r="O1851" i="1"/>
  <c r="A1852" i="1"/>
  <c r="O1852" i="1"/>
  <c r="A1853" i="1"/>
  <c r="O1853" i="1"/>
  <c r="A1854" i="1"/>
  <c r="O1854" i="1"/>
  <c r="A1855" i="1"/>
  <c r="O1855" i="1"/>
  <c r="A1856" i="1"/>
  <c r="O1856" i="1"/>
  <c r="A1857" i="1"/>
  <c r="O1857" i="1"/>
  <c r="A1858" i="1"/>
  <c r="O1858" i="1"/>
  <c r="A1859" i="1"/>
  <c r="O1859" i="1"/>
  <c r="A1860" i="1"/>
  <c r="O1860" i="1"/>
  <c r="A1861" i="1"/>
  <c r="O1861" i="1"/>
  <c r="A1862" i="1"/>
  <c r="O1862" i="1"/>
  <c r="A1863" i="1"/>
  <c r="O1863" i="1"/>
  <c r="A1864" i="1"/>
  <c r="O1864" i="1"/>
  <c r="A1865" i="1"/>
  <c r="O1865" i="1"/>
  <c r="A1866" i="1"/>
  <c r="O1866" i="1"/>
  <c r="A1867" i="1"/>
  <c r="O1867" i="1"/>
  <c r="A1868" i="1"/>
  <c r="O1868" i="1"/>
  <c r="A1869" i="1"/>
  <c r="O1869" i="1"/>
  <c r="A1870" i="1"/>
  <c r="O1870" i="1"/>
  <c r="A1871" i="1"/>
  <c r="O1871" i="1"/>
  <c r="A1872" i="1"/>
  <c r="O1872" i="1"/>
  <c r="A1873" i="1"/>
  <c r="O1873" i="1"/>
  <c r="A1874" i="1"/>
  <c r="O1874" i="1"/>
  <c r="A1875" i="1"/>
  <c r="O1875" i="1"/>
  <c r="A1876" i="1"/>
  <c r="O1876" i="1"/>
  <c r="A1877" i="1"/>
  <c r="O1877" i="1"/>
  <c r="A1878" i="1"/>
  <c r="O1878" i="1"/>
  <c r="A1879" i="1"/>
  <c r="O1879" i="1"/>
  <c r="A1880" i="1"/>
  <c r="O1880" i="1"/>
  <c r="A1881" i="1"/>
  <c r="O1881" i="1"/>
  <c r="A1882" i="1"/>
  <c r="O1882" i="1"/>
  <c r="A1883" i="1"/>
  <c r="O1883" i="1"/>
  <c r="A1884" i="1"/>
  <c r="O1884" i="1"/>
  <c r="A1885" i="1"/>
  <c r="O1885" i="1"/>
  <c r="A1886" i="1"/>
  <c r="O1886" i="1"/>
  <c r="A1887" i="1"/>
  <c r="O1887" i="1"/>
  <c r="A1888" i="1"/>
  <c r="O1888" i="1"/>
  <c r="A1889" i="1"/>
  <c r="O1889" i="1"/>
  <c r="A1890" i="1"/>
  <c r="O1890" i="1"/>
  <c r="A1891" i="1"/>
  <c r="O1891" i="1"/>
  <c r="A1892" i="1"/>
  <c r="O1892" i="1"/>
  <c r="A1893" i="1"/>
  <c r="O1893" i="1"/>
  <c r="A1894" i="1"/>
  <c r="O1894" i="1"/>
  <c r="A1895" i="1"/>
  <c r="O1895" i="1"/>
  <c r="A1896" i="1"/>
  <c r="O1896" i="1"/>
  <c r="A1897" i="1"/>
  <c r="O1897" i="1"/>
  <c r="A1898" i="1"/>
  <c r="O1898" i="1"/>
  <c r="A1899" i="1"/>
  <c r="O1899" i="1"/>
  <c r="A1900" i="1"/>
  <c r="O1900" i="1"/>
  <c r="A1901" i="1"/>
  <c r="O1901" i="1"/>
  <c r="A1902" i="1"/>
  <c r="O1902" i="1"/>
  <c r="A1903" i="1"/>
  <c r="O1903" i="1"/>
  <c r="A1904" i="1"/>
  <c r="O1904" i="1"/>
  <c r="A1905" i="1"/>
  <c r="O1905" i="1"/>
  <c r="A1906" i="1"/>
  <c r="O1906" i="1"/>
  <c r="A1907" i="1"/>
  <c r="O1907" i="1"/>
  <c r="A1908" i="1"/>
  <c r="O1908" i="1"/>
  <c r="A1909" i="1"/>
  <c r="O1909" i="1"/>
  <c r="A1910" i="1"/>
  <c r="O1910" i="1"/>
  <c r="A1911" i="1"/>
  <c r="O1911" i="1"/>
  <c r="A1912" i="1"/>
  <c r="O1912" i="1"/>
  <c r="A1913" i="1"/>
  <c r="O1913" i="1"/>
  <c r="A1914" i="1"/>
  <c r="O1914" i="1"/>
  <c r="A1915" i="1"/>
  <c r="O1915" i="1"/>
  <c r="A1916" i="1"/>
  <c r="O1916" i="1"/>
  <c r="A1917" i="1"/>
  <c r="O1917" i="1"/>
  <c r="A1918" i="1"/>
  <c r="O1918" i="1"/>
  <c r="A1919" i="1"/>
  <c r="O1919" i="1"/>
  <c r="A1920" i="1"/>
  <c r="O1920" i="1"/>
  <c r="A1921" i="1"/>
  <c r="O1921" i="1"/>
  <c r="A1922" i="1"/>
  <c r="O1922" i="1"/>
  <c r="A1923" i="1"/>
  <c r="O1923" i="1"/>
  <c r="A1924" i="1"/>
  <c r="O1924" i="1"/>
  <c r="A1925" i="1"/>
  <c r="O1925" i="1"/>
  <c r="A1926" i="1"/>
  <c r="O1926" i="1"/>
  <c r="A1927" i="1"/>
  <c r="O1927" i="1"/>
  <c r="A1928" i="1"/>
  <c r="O1928" i="1"/>
  <c r="A1929" i="1"/>
  <c r="O1929" i="1"/>
  <c r="A1930" i="1"/>
  <c r="O1930" i="1"/>
  <c r="A1931" i="1"/>
  <c r="O1931" i="1"/>
  <c r="A1932" i="1"/>
  <c r="O1932" i="1"/>
  <c r="A1933" i="1"/>
  <c r="O1933" i="1"/>
  <c r="A1934" i="1"/>
  <c r="O1934" i="1"/>
  <c r="A1935" i="1"/>
  <c r="O1935" i="1"/>
  <c r="A1936" i="1"/>
  <c r="O1936" i="1"/>
  <c r="A1937" i="1"/>
  <c r="O1937" i="1"/>
  <c r="A1938" i="1"/>
  <c r="O1938" i="1"/>
  <c r="A1939" i="1"/>
  <c r="O1939" i="1"/>
  <c r="A1940" i="1"/>
  <c r="O1940" i="1"/>
  <c r="A1941" i="1"/>
  <c r="O1941" i="1"/>
  <c r="A1942" i="1"/>
  <c r="O1942" i="1"/>
  <c r="A1943" i="1"/>
  <c r="O1943" i="1"/>
  <c r="A1944" i="1"/>
  <c r="O1944" i="1"/>
  <c r="A1945" i="1"/>
  <c r="O1945" i="1"/>
  <c r="A1946" i="1"/>
  <c r="O1946" i="1"/>
  <c r="A1947" i="1"/>
  <c r="O1947" i="1"/>
  <c r="A1948" i="1"/>
  <c r="O1948" i="1"/>
  <c r="A1949" i="1"/>
  <c r="O1949" i="1"/>
  <c r="A1950" i="1"/>
  <c r="O1950" i="1"/>
  <c r="A1951" i="1"/>
  <c r="O1951" i="1"/>
  <c r="A1952" i="1"/>
  <c r="O1952" i="1"/>
  <c r="A1953" i="1"/>
  <c r="O1953" i="1"/>
  <c r="A1954" i="1"/>
  <c r="O1954" i="1"/>
  <c r="A1955" i="1"/>
  <c r="O1955" i="1"/>
  <c r="A1956" i="1"/>
  <c r="O1956" i="1"/>
  <c r="A1957" i="1"/>
  <c r="O1957" i="1"/>
  <c r="A1958" i="1"/>
  <c r="O1958" i="1"/>
  <c r="A1959" i="1"/>
  <c r="O1959" i="1"/>
  <c r="A1960" i="1"/>
  <c r="O1960" i="1"/>
  <c r="A1961" i="1"/>
  <c r="O1961" i="1"/>
  <c r="A1962" i="1"/>
  <c r="O1962" i="1"/>
  <c r="A1963" i="1"/>
  <c r="O1963" i="1"/>
  <c r="A1964" i="1"/>
  <c r="O1964" i="1"/>
  <c r="A1965" i="1"/>
  <c r="O1965" i="1"/>
  <c r="A1966" i="1"/>
  <c r="O1966" i="1"/>
  <c r="A1967" i="1"/>
  <c r="O1967" i="1"/>
  <c r="A1968" i="1"/>
  <c r="O1968" i="1"/>
  <c r="A1969" i="1"/>
  <c r="O1969" i="1"/>
  <c r="A1970" i="1"/>
  <c r="O1970" i="1"/>
  <c r="A1971" i="1"/>
  <c r="O1971" i="1"/>
  <c r="A1972" i="1"/>
  <c r="O1972" i="1"/>
  <c r="A1973" i="1"/>
  <c r="O1973" i="1"/>
  <c r="A1974" i="1"/>
  <c r="O1974" i="1"/>
  <c r="A1975" i="1"/>
  <c r="O1975" i="1"/>
  <c r="A1976" i="1"/>
  <c r="O1976" i="1"/>
  <c r="A1977" i="1"/>
  <c r="O1977" i="1"/>
  <c r="A1978" i="1"/>
  <c r="O1978" i="1"/>
  <c r="A1979" i="1"/>
  <c r="O1979" i="1"/>
  <c r="A1980" i="1"/>
  <c r="O1980" i="1"/>
  <c r="A1981" i="1"/>
  <c r="O1981" i="1"/>
  <c r="A1982" i="1"/>
  <c r="O1982" i="1"/>
  <c r="A1983" i="1"/>
  <c r="O1983" i="1"/>
  <c r="A1984" i="1"/>
  <c r="O1984" i="1"/>
  <c r="A1985" i="1"/>
  <c r="O1985" i="1"/>
  <c r="A1986" i="1"/>
  <c r="O1986" i="1"/>
  <c r="A1987" i="1"/>
  <c r="O1987" i="1"/>
  <c r="A1988" i="1"/>
  <c r="O1988" i="1"/>
  <c r="A1989" i="1"/>
  <c r="O1989" i="1"/>
  <c r="A1990" i="1"/>
  <c r="O1990" i="1"/>
  <c r="A1991" i="1"/>
  <c r="O1991" i="1"/>
  <c r="A1992" i="1"/>
  <c r="O1992" i="1"/>
  <c r="A1993" i="1"/>
  <c r="O1993" i="1"/>
  <c r="A1994" i="1"/>
  <c r="O1994" i="1"/>
  <c r="A1995" i="1"/>
  <c r="O1995" i="1"/>
  <c r="A1996" i="1"/>
  <c r="O1996" i="1"/>
  <c r="A1997" i="1"/>
  <c r="O1997" i="1"/>
  <c r="A1998" i="1"/>
  <c r="O1998" i="1"/>
  <c r="A1999" i="1"/>
  <c r="O1999" i="1"/>
  <c r="A2000" i="1"/>
  <c r="O2000" i="1"/>
  <c r="A2001" i="1"/>
  <c r="O2001" i="1"/>
  <c r="A2002" i="1"/>
  <c r="O2002" i="1"/>
  <c r="A2003" i="1"/>
  <c r="O2003" i="1"/>
  <c r="A2004" i="1"/>
  <c r="O2004" i="1"/>
  <c r="A2005" i="1"/>
  <c r="O2005" i="1"/>
  <c r="A2006" i="1"/>
  <c r="O2006" i="1"/>
  <c r="A2007" i="1"/>
  <c r="O2007" i="1"/>
  <c r="A2008" i="1"/>
  <c r="O2008" i="1"/>
  <c r="A2009" i="1"/>
  <c r="O2009" i="1"/>
  <c r="A2010" i="1"/>
  <c r="O2010" i="1"/>
  <c r="A2011" i="1"/>
  <c r="O2011" i="1"/>
  <c r="A2012" i="1"/>
  <c r="O2012" i="1"/>
  <c r="A2013" i="1"/>
  <c r="O2013" i="1"/>
  <c r="A2014" i="1"/>
  <c r="O2014" i="1"/>
  <c r="A2015" i="1"/>
  <c r="O2015" i="1"/>
  <c r="A2016" i="1"/>
  <c r="O2016" i="1"/>
  <c r="A2017" i="1"/>
  <c r="O2017" i="1"/>
  <c r="A2018" i="1"/>
  <c r="O2018" i="1"/>
  <c r="A2019" i="1"/>
  <c r="O2019" i="1"/>
  <c r="A2020" i="1"/>
  <c r="O2020" i="1"/>
  <c r="A2021" i="1"/>
  <c r="O2021" i="1"/>
  <c r="A2022" i="1"/>
  <c r="O2022" i="1"/>
  <c r="A2023" i="1"/>
  <c r="O2023" i="1"/>
  <c r="A2024" i="1"/>
  <c r="O2024" i="1"/>
  <c r="A2025" i="1"/>
  <c r="O2025" i="1"/>
  <c r="A2026" i="1"/>
  <c r="O2026" i="1"/>
  <c r="A2027" i="1"/>
  <c r="O2027" i="1"/>
  <c r="A2028" i="1"/>
  <c r="O2028" i="1"/>
  <c r="A2029" i="1"/>
  <c r="O2029" i="1"/>
  <c r="A2030" i="1"/>
  <c r="O2030" i="1"/>
  <c r="A2031" i="1"/>
  <c r="O2031" i="1"/>
  <c r="A2032" i="1"/>
  <c r="O2032" i="1"/>
  <c r="A2033" i="1"/>
  <c r="O2033" i="1"/>
  <c r="A2034" i="1"/>
  <c r="O2034" i="1"/>
  <c r="A2035" i="1"/>
  <c r="O2035" i="1"/>
  <c r="A2036" i="1"/>
  <c r="O2036" i="1"/>
  <c r="A2037" i="1"/>
  <c r="O2037" i="1"/>
  <c r="A2038" i="1"/>
  <c r="O2038" i="1"/>
  <c r="A2039" i="1"/>
  <c r="O2039" i="1"/>
  <c r="A2040" i="1"/>
  <c r="O2040" i="1"/>
  <c r="A2041" i="1"/>
  <c r="O2041" i="1"/>
  <c r="A2042" i="1"/>
  <c r="O2042" i="1"/>
  <c r="A2043" i="1"/>
  <c r="O2043" i="1"/>
  <c r="A2044" i="1"/>
  <c r="O2044" i="1"/>
  <c r="A2045" i="1"/>
  <c r="O2045" i="1"/>
  <c r="A2046" i="1"/>
  <c r="O2046" i="1"/>
  <c r="A2047" i="1"/>
  <c r="O2047" i="1"/>
  <c r="A2048" i="1"/>
  <c r="O2048" i="1"/>
  <c r="A2049" i="1"/>
  <c r="O2049" i="1"/>
  <c r="A2050" i="1"/>
  <c r="O2050" i="1"/>
  <c r="A2051" i="1"/>
  <c r="O2051" i="1"/>
  <c r="A2052" i="1"/>
  <c r="O2052" i="1"/>
  <c r="A2053" i="1"/>
  <c r="O2053" i="1"/>
  <c r="A2054" i="1"/>
  <c r="O2054" i="1"/>
  <c r="A2055" i="1"/>
  <c r="O2055" i="1"/>
  <c r="A2056" i="1"/>
  <c r="O2056" i="1"/>
  <c r="A2057" i="1"/>
  <c r="O2057" i="1"/>
  <c r="A2058" i="1"/>
  <c r="O2058" i="1"/>
  <c r="A2059" i="1"/>
  <c r="O2059" i="1"/>
  <c r="A2060" i="1"/>
  <c r="O2060" i="1"/>
  <c r="A2061" i="1"/>
  <c r="O2061" i="1"/>
  <c r="A2062" i="1"/>
  <c r="O2062" i="1"/>
  <c r="A2063" i="1"/>
  <c r="O2063" i="1"/>
  <c r="A2064" i="1"/>
  <c r="O2064" i="1"/>
  <c r="A2065" i="1"/>
  <c r="O2065" i="1"/>
  <c r="A2066" i="1"/>
  <c r="O2066" i="1"/>
  <c r="A2067" i="1"/>
  <c r="O2067" i="1"/>
  <c r="A2068" i="1"/>
  <c r="O2068" i="1"/>
  <c r="A2069" i="1"/>
  <c r="O2069" i="1"/>
  <c r="A2070" i="1"/>
  <c r="O2070" i="1"/>
  <c r="A2071" i="1"/>
  <c r="O2071" i="1"/>
  <c r="A2072" i="1"/>
  <c r="O2072" i="1"/>
  <c r="A2073" i="1"/>
  <c r="O2073" i="1"/>
  <c r="A2074" i="1"/>
  <c r="O2074" i="1"/>
  <c r="A2075" i="1"/>
  <c r="O2075" i="1"/>
  <c r="A2076" i="1"/>
  <c r="O2076" i="1"/>
  <c r="A2077" i="1"/>
  <c r="O2077" i="1"/>
  <c r="A2078" i="1"/>
  <c r="O2078" i="1"/>
  <c r="A2079" i="1"/>
  <c r="O2079" i="1"/>
  <c r="A2080" i="1"/>
  <c r="O2080" i="1"/>
  <c r="A2081" i="1"/>
  <c r="O2081" i="1"/>
  <c r="A2082" i="1"/>
  <c r="O2082" i="1"/>
  <c r="A2083" i="1"/>
  <c r="O2083" i="1"/>
  <c r="A2084" i="1"/>
  <c r="O2084" i="1"/>
  <c r="A2085" i="1"/>
  <c r="O2085" i="1"/>
  <c r="A2086" i="1"/>
  <c r="O2086" i="1"/>
  <c r="A2087" i="1"/>
  <c r="O2087" i="1"/>
  <c r="A2088" i="1"/>
  <c r="O2088" i="1"/>
  <c r="A2089" i="1"/>
  <c r="O2089" i="1"/>
  <c r="A2090" i="1"/>
  <c r="O2090" i="1"/>
  <c r="A2091" i="1"/>
  <c r="O2091" i="1"/>
  <c r="A2092" i="1"/>
  <c r="O2092" i="1"/>
  <c r="A2093" i="1"/>
  <c r="O2093" i="1"/>
  <c r="A2094" i="1"/>
  <c r="O2094" i="1"/>
  <c r="A2095" i="1"/>
  <c r="O2095" i="1"/>
  <c r="A2096" i="1"/>
  <c r="O2096" i="1"/>
  <c r="A2097" i="1"/>
  <c r="O2097" i="1"/>
  <c r="A2098" i="1"/>
  <c r="O2098" i="1"/>
  <c r="A2099" i="1"/>
  <c r="O2099" i="1"/>
  <c r="A2100" i="1"/>
  <c r="O2100" i="1"/>
  <c r="A2101" i="1"/>
  <c r="O2101" i="1"/>
  <c r="A2102" i="1"/>
  <c r="O2102" i="1"/>
  <c r="A2103" i="1"/>
  <c r="O2103" i="1"/>
  <c r="A2104" i="1"/>
  <c r="O2104" i="1"/>
  <c r="A2105" i="1"/>
  <c r="O2105" i="1"/>
  <c r="A2106" i="1"/>
  <c r="O2106" i="1"/>
  <c r="A2107" i="1"/>
  <c r="O2107" i="1"/>
  <c r="A2108" i="1"/>
  <c r="O2108" i="1"/>
  <c r="A2109" i="1"/>
  <c r="O2109" i="1"/>
  <c r="A2110" i="1"/>
  <c r="O2110" i="1"/>
  <c r="A2111" i="1"/>
  <c r="O2111" i="1"/>
  <c r="A2112" i="1"/>
  <c r="O2112" i="1"/>
  <c r="A2113" i="1"/>
  <c r="O2113" i="1"/>
  <c r="A2114" i="1"/>
  <c r="O2114" i="1"/>
  <c r="A2115" i="1"/>
  <c r="O2115" i="1"/>
  <c r="A2116" i="1"/>
  <c r="O2116" i="1"/>
  <c r="A2117" i="1"/>
  <c r="O2117" i="1"/>
  <c r="A2118" i="1"/>
  <c r="O2118" i="1"/>
  <c r="A2119" i="1"/>
  <c r="O2119" i="1"/>
  <c r="A2120" i="1"/>
  <c r="O2120" i="1"/>
  <c r="A2121" i="1"/>
  <c r="O2121" i="1"/>
  <c r="A2122" i="1"/>
  <c r="O2122" i="1"/>
  <c r="A2123" i="1"/>
  <c r="O2123" i="1"/>
  <c r="A2124" i="1"/>
  <c r="O2124" i="1"/>
  <c r="A2125" i="1"/>
  <c r="O2125" i="1"/>
  <c r="A2126" i="1"/>
  <c r="O2126" i="1"/>
  <c r="A2127" i="1"/>
  <c r="O2127" i="1"/>
  <c r="A2128" i="1"/>
  <c r="O2128" i="1"/>
  <c r="A2129" i="1"/>
  <c r="O2129" i="1"/>
  <c r="A2130" i="1"/>
  <c r="O2130" i="1"/>
  <c r="A2131" i="1"/>
  <c r="O2131" i="1"/>
  <c r="A2132" i="1"/>
  <c r="O2132" i="1"/>
  <c r="A2133" i="1"/>
  <c r="O2133" i="1"/>
  <c r="A2134" i="1"/>
  <c r="O2134" i="1"/>
  <c r="A2135" i="1"/>
  <c r="O2135" i="1"/>
  <c r="A2136" i="1"/>
  <c r="O2136" i="1"/>
  <c r="A2137" i="1"/>
  <c r="O2137" i="1"/>
  <c r="A2138" i="1"/>
  <c r="O2138" i="1"/>
  <c r="A2139" i="1"/>
  <c r="O2139" i="1"/>
  <c r="A2140" i="1"/>
  <c r="O2140" i="1"/>
  <c r="A2141" i="1"/>
  <c r="O2141" i="1"/>
  <c r="A2142" i="1"/>
  <c r="O2142" i="1"/>
  <c r="A2143" i="1"/>
  <c r="O2143" i="1"/>
  <c r="A2144" i="1"/>
  <c r="O2144" i="1"/>
  <c r="A2145" i="1"/>
  <c r="O2145" i="1"/>
  <c r="A2146" i="1"/>
  <c r="O2146" i="1"/>
  <c r="A2147" i="1"/>
  <c r="O2147" i="1"/>
  <c r="A2148" i="1"/>
  <c r="O2148" i="1"/>
  <c r="A2149" i="1"/>
  <c r="O2149" i="1"/>
  <c r="A2150" i="1"/>
  <c r="O2150" i="1"/>
  <c r="A2151" i="1"/>
  <c r="O2151" i="1"/>
  <c r="A2152" i="1"/>
  <c r="O2152" i="1"/>
  <c r="A2153" i="1"/>
  <c r="O2153" i="1"/>
  <c r="A2154" i="1"/>
  <c r="O2154" i="1"/>
  <c r="A2155" i="1"/>
  <c r="O2155" i="1"/>
  <c r="A2156" i="1"/>
  <c r="O2156" i="1"/>
  <c r="A2157" i="1"/>
  <c r="O2157" i="1"/>
  <c r="A2158" i="1"/>
  <c r="O2158" i="1"/>
  <c r="A2159" i="1"/>
  <c r="O2159" i="1"/>
  <c r="A2160" i="1"/>
  <c r="O2160" i="1"/>
  <c r="A2161" i="1"/>
  <c r="O2161" i="1"/>
  <c r="A2162" i="1"/>
  <c r="O2162" i="1"/>
  <c r="A2163" i="1"/>
  <c r="O2163" i="1"/>
  <c r="A2164" i="1"/>
  <c r="O2164" i="1"/>
  <c r="A2165" i="1"/>
  <c r="O2165" i="1"/>
  <c r="A2166" i="1"/>
  <c r="O2166" i="1"/>
  <c r="A2167" i="1"/>
  <c r="O2167" i="1"/>
  <c r="A2168" i="1"/>
  <c r="O2168" i="1"/>
  <c r="A2169" i="1"/>
  <c r="O2169" i="1"/>
  <c r="A2170" i="1"/>
  <c r="O2170" i="1"/>
  <c r="A2171" i="1"/>
  <c r="O2171" i="1"/>
  <c r="A2172" i="1"/>
  <c r="O2172" i="1"/>
  <c r="A2173" i="1"/>
  <c r="O2173" i="1"/>
  <c r="A2174" i="1"/>
  <c r="O2174" i="1"/>
  <c r="A2175" i="1"/>
  <c r="O2175" i="1"/>
  <c r="A2176" i="1"/>
  <c r="O2176" i="1"/>
  <c r="A2177" i="1"/>
  <c r="O2177" i="1"/>
  <c r="A2178" i="1"/>
  <c r="O2178" i="1"/>
  <c r="A2179" i="1"/>
  <c r="O2179" i="1"/>
  <c r="A2180" i="1"/>
  <c r="O2180" i="1"/>
  <c r="A2181" i="1"/>
  <c r="O2181" i="1"/>
  <c r="A2182" i="1"/>
  <c r="O2182" i="1"/>
  <c r="A2183" i="1"/>
  <c r="O2183" i="1"/>
  <c r="A2184" i="1"/>
  <c r="O2184" i="1"/>
  <c r="A2185" i="1"/>
  <c r="O2185" i="1"/>
  <c r="A2186" i="1"/>
  <c r="O2186" i="1"/>
  <c r="A2187" i="1"/>
  <c r="O2187" i="1"/>
  <c r="A2188" i="1"/>
  <c r="O2188" i="1"/>
  <c r="A2189" i="1"/>
  <c r="O2189" i="1"/>
  <c r="A2190" i="1"/>
  <c r="O2190" i="1"/>
  <c r="A2191" i="1"/>
  <c r="O2191" i="1"/>
  <c r="A2192" i="1"/>
  <c r="O2192" i="1"/>
  <c r="A2193" i="1"/>
  <c r="O2193" i="1"/>
  <c r="A2194" i="1"/>
  <c r="O2194" i="1"/>
  <c r="A2195" i="1"/>
  <c r="O2195" i="1"/>
  <c r="A2196" i="1"/>
  <c r="O2196" i="1"/>
  <c r="A2197" i="1"/>
  <c r="O2197" i="1"/>
  <c r="A2198" i="1"/>
  <c r="O2198" i="1"/>
  <c r="A2199" i="1"/>
  <c r="O2199" i="1"/>
  <c r="A2200" i="1"/>
  <c r="O2200" i="1"/>
  <c r="A2201" i="1"/>
  <c r="O2201" i="1"/>
  <c r="A2202" i="1"/>
  <c r="O2202" i="1"/>
  <c r="A2203" i="1"/>
  <c r="O2203" i="1"/>
  <c r="A2204" i="1"/>
  <c r="O2204" i="1"/>
  <c r="A2205" i="1"/>
  <c r="O2205" i="1"/>
  <c r="A2206" i="1"/>
  <c r="O2206" i="1"/>
  <c r="A2207" i="1"/>
  <c r="O2207" i="1"/>
  <c r="A2208" i="1"/>
  <c r="O2208" i="1"/>
  <c r="A2209" i="1"/>
  <c r="O2209" i="1"/>
  <c r="A2210" i="1"/>
  <c r="O2210" i="1"/>
  <c r="A2211" i="1"/>
  <c r="O2211" i="1"/>
  <c r="A2212" i="1"/>
  <c r="O2212" i="1"/>
  <c r="A2213" i="1"/>
  <c r="O2213" i="1"/>
  <c r="A2214" i="1"/>
  <c r="O2214" i="1"/>
  <c r="A2215" i="1"/>
  <c r="O2215" i="1"/>
  <c r="A2216" i="1"/>
  <c r="O2216" i="1"/>
  <c r="A2217" i="1"/>
  <c r="O2217" i="1"/>
  <c r="A2218" i="1"/>
  <c r="O2218" i="1"/>
  <c r="A2219" i="1"/>
  <c r="O2219" i="1"/>
  <c r="A2220" i="1"/>
  <c r="O2220" i="1"/>
  <c r="A2221" i="1"/>
  <c r="O2221" i="1"/>
  <c r="A2222" i="1"/>
  <c r="O2222" i="1"/>
  <c r="A2223" i="1"/>
  <c r="O2223" i="1"/>
  <c r="A2224" i="1"/>
  <c r="O2224" i="1"/>
  <c r="A2225" i="1"/>
  <c r="O2225" i="1"/>
  <c r="A2226" i="1"/>
  <c r="O2226" i="1"/>
  <c r="A2227" i="1"/>
  <c r="O2227" i="1"/>
  <c r="A2228" i="1"/>
  <c r="O2228" i="1"/>
  <c r="A2229" i="1"/>
  <c r="O2229" i="1"/>
  <c r="A2230" i="1"/>
  <c r="O2230" i="1"/>
  <c r="A2231" i="1"/>
  <c r="O2231" i="1"/>
  <c r="A2232" i="1"/>
  <c r="O2232" i="1"/>
  <c r="A2233" i="1"/>
  <c r="O2233" i="1"/>
  <c r="A2234" i="1"/>
  <c r="O2234" i="1"/>
  <c r="A2235" i="1"/>
  <c r="O2235" i="1"/>
  <c r="A2236" i="1"/>
  <c r="O2236" i="1"/>
  <c r="A2237" i="1"/>
  <c r="O2237" i="1"/>
  <c r="A2238" i="1"/>
  <c r="O2238" i="1"/>
  <c r="A2239" i="1"/>
  <c r="O2239" i="1"/>
  <c r="A2240" i="1"/>
  <c r="O2240" i="1"/>
  <c r="A2241" i="1"/>
  <c r="O2241" i="1"/>
  <c r="A2242" i="1"/>
  <c r="O2242" i="1"/>
  <c r="A2243" i="1"/>
  <c r="O2243" i="1"/>
  <c r="A2244" i="1"/>
  <c r="O2244" i="1"/>
  <c r="A2245" i="1"/>
  <c r="O2245" i="1"/>
  <c r="A2246" i="1"/>
  <c r="O2246" i="1"/>
  <c r="A2247" i="1"/>
  <c r="O2247" i="1"/>
  <c r="A2248" i="1"/>
  <c r="O2248" i="1"/>
  <c r="A2249" i="1"/>
  <c r="O2249" i="1"/>
  <c r="A2250" i="1"/>
  <c r="O2250" i="1"/>
  <c r="A2251" i="1"/>
  <c r="O2251" i="1"/>
  <c r="A2252" i="1"/>
  <c r="O2252" i="1"/>
  <c r="A2253" i="1"/>
  <c r="O2253" i="1"/>
  <c r="A2254" i="1"/>
  <c r="O2254" i="1"/>
  <c r="A2255" i="1"/>
  <c r="O2255" i="1"/>
  <c r="A2256" i="1"/>
  <c r="O2256" i="1"/>
  <c r="A2257" i="1"/>
  <c r="O2257" i="1"/>
  <c r="A2258" i="1"/>
  <c r="O2258" i="1"/>
  <c r="A2259" i="1"/>
  <c r="O2259" i="1"/>
  <c r="A2260" i="1"/>
  <c r="O2260" i="1"/>
  <c r="A2261" i="1"/>
  <c r="O2261" i="1"/>
  <c r="A2262" i="1"/>
  <c r="O2262" i="1"/>
  <c r="A2263" i="1"/>
  <c r="O2263" i="1"/>
  <c r="A2264" i="1"/>
  <c r="O2264" i="1"/>
  <c r="A2265" i="1"/>
  <c r="O2265" i="1"/>
  <c r="A2266" i="1"/>
  <c r="O2266" i="1"/>
  <c r="A2267" i="1"/>
  <c r="O2267" i="1"/>
  <c r="A2268" i="1"/>
  <c r="O2268" i="1"/>
  <c r="A2269" i="1"/>
  <c r="O2269" i="1"/>
  <c r="A2270" i="1"/>
  <c r="O2270" i="1"/>
  <c r="A2271" i="1"/>
  <c r="O2271" i="1"/>
  <c r="A2272" i="1"/>
  <c r="O2272" i="1"/>
  <c r="A2273" i="1"/>
  <c r="O2273" i="1"/>
  <c r="A2274" i="1"/>
  <c r="O2274" i="1"/>
  <c r="A2275" i="1"/>
  <c r="O2275" i="1"/>
  <c r="A2276" i="1"/>
  <c r="O2276" i="1"/>
  <c r="A2277" i="1"/>
  <c r="O2277" i="1"/>
  <c r="A2278" i="1"/>
  <c r="O2278" i="1"/>
  <c r="A2279" i="1"/>
  <c r="O2279" i="1"/>
  <c r="A2280" i="1"/>
  <c r="O2280" i="1"/>
  <c r="A2281" i="1"/>
  <c r="O2281" i="1"/>
  <c r="A2282" i="1"/>
  <c r="O2282" i="1"/>
  <c r="A2283" i="1"/>
  <c r="O2283" i="1"/>
  <c r="A2284" i="1"/>
  <c r="O2284" i="1"/>
  <c r="A2285" i="1"/>
  <c r="O2285" i="1"/>
  <c r="A2286" i="1"/>
  <c r="O2286" i="1"/>
  <c r="A2287" i="1"/>
  <c r="O2287" i="1"/>
  <c r="A2288" i="1"/>
  <c r="O2288" i="1"/>
  <c r="A2289" i="1"/>
  <c r="O2289" i="1"/>
  <c r="A2290" i="1"/>
  <c r="O2290" i="1"/>
  <c r="A2291" i="1"/>
  <c r="O2291" i="1"/>
  <c r="A2292" i="1"/>
  <c r="O2292" i="1"/>
  <c r="A2293" i="1"/>
  <c r="O2293" i="1"/>
  <c r="A2294" i="1"/>
  <c r="O2294" i="1"/>
  <c r="A2295" i="1"/>
  <c r="O2295" i="1"/>
  <c r="A2296" i="1"/>
  <c r="O2296" i="1"/>
  <c r="A2297" i="1"/>
  <c r="O2297" i="1"/>
  <c r="A2298" i="1"/>
  <c r="O2298" i="1"/>
  <c r="A2299" i="1"/>
  <c r="O2299" i="1"/>
  <c r="A2300" i="1"/>
  <c r="O2300" i="1"/>
  <c r="A2301" i="1"/>
  <c r="O2301" i="1"/>
  <c r="A2302" i="1"/>
  <c r="O2302" i="1"/>
  <c r="A2303" i="1"/>
  <c r="O2303" i="1"/>
  <c r="A2304" i="1"/>
  <c r="O2304" i="1"/>
  <c r="A2305" i="1"/>
  <c r="O2305" i="1"/>
  <c r="A2306" i="1"/>
  <c r="O2306" i="1"/>
  <c r="A2307" i="1"/>
  <c r="O2307" i="1"/>
  <c r="A2308" i="1"/>
  <c r="O2308" i="1"/>
  <c r="A2309" i="1"/>
  <c r="O2309" i="1"/>
  <c r="A2310" i="1"/>
  <c r="O2310" i="1"/>
  <c r="A2311" i="1"/>
  <c r="O2311" i="1"/>
  <c r="A2312" i="1"/>
  <c r="O2312" i="1"/>
  <c r="A2313" i="1"/>
  <c r="O2313" i="1"/>
  <c r="A2314" i="1"/>
  <c r="O2314" i="1"/>
  <c r="A2315" i="1"/>
  <c r="O2315" i="1"/>
  <c r="A2316" i="1"/>
  <c r="O2316" i="1"/>
  <c r="A2317" i="1"/>
  <c r="O2317" i="1"/>
  <c r="A2318" i="1"/>
  <c r="O2318" i="1"/>
  <c r="A2319" i="1"/>
  <c r="O2319" i="1"/>
  <c r="A2320" i="1"/>
  <c r="O2320" i="1"/>
  <c r="A2321" i="1"/>
  <c r="O2321" i="1"/>
  <c r="A2322" i="1"/>
  <c r="O2322" i="1"/>
  <c r="A2323" i="1"/>
  <c r="O2323" i="1"/>
  <c r="A2324" i="1"/>
  <c r="O2324" i="1"/>
  <c r="A2325" i="1"/>
  <c r="O2325" i="1"/>
  <c r="A2326" i="1"/>
  <c r="O2326" i="1"/>
  <c r="A2327" i="1"/>
  <c r="O2327" i="1"/>
  <c r="A2328" i="1"/>
  <c r="O2328" i="1"/>
  <c r="A2329" i="1"/>
  <c r="O2329" i="1"/>
  <c r="A2330" i="1"/>
  <c r="O2330" i="1"/>
  <c r="A2331" i="1"/>
  <c r="O2331" i="1"/>
  <c r="A2332" i="1"/>
  <c r="O2332" i="1"/>
  <c r="A2333" i="1"/>
  <c r="O2333" i="1"/>
  <c r="A2334" i="1"/>
  <c r="O2334" i="1"/>
  <c r="A2335" i="1"/>
  <c r="O2335" i="1"/>
  <c r="A2336" i="1"/>
  <c r="O2336" i="1"/>
  <c r="A2337" i="1"/>
  <c r="O2337" i="1"/>
  <c r="A2338" i="1"/>
  <c r="O2338" i="1"/>
  <c r="A2339" i="1"/>
  <c r="O2339" i="1"/>
  <c r="A2340" i="1"/>
  <c r="O2340" i="1"/>
  <c r="A2341" i="1"/>
  <c r="O2341" i="1"/>
  <c r="A2342" i="1"/>
  <c r="O2342" i="1"/>
  <c r="A2343" i="1"/>
  <c r="O2343" i="1"/>
  <c r="A2344" i="1"/>
  <c r="O2344" i="1"/>
  <c r="A2345" i="1"/>
  <c r="O2345" i="1"/>
  <c r="A2346" i="1"/>
  <c r="O2346" i="1"/>
  <c r="A2347" i="1"/>
  <c r="O2347" i="1"/>
  <c r="A2348" i="1"/>
  <c r="O2348" i="1"/>
  <c r="A2349" i="1"/>
  <c r="O2349" i="1"/>
  <c r="A2350" i="1"/>
  <c r="O2350" i="1"/>
  <c r="A2351" i="1"/>
  <c r="O2351" i="1"/>
  <c r="A2352" i="1"/>
  <c r="O2352" i="1"/>
  <c r="A2353" i="1"/>
  <c r="O2353" i="1"/>
  <c r="A2354" i="1"/>
  <c r="O2354" i="1"/>
  <c r="A2355" i="1"/>
  <c r="O2355" i="1"/>
  <c r="A2356" i="1"/>
  <c r="O2356" i="1"/>
  <c r="A2357" i="1"/>
  <c r="O2357" i="1"/>
  <c r="A2358" i="1"/>
  <c r="O2358" i="1"/>
  <c r="A2359" i="1"/>
  <c r="O2359" i="1"/>
  <c r="A2360" i="1"/>
  <c r="O2360" i="1"/>
  <c r="A2361" i="1"/>
  <c r="O2361" i="1"/>
  <c r="A2362" i="1"/>
  <c r="O2362" i="1"/>
  <c r="A2363" i="1"/>
  <c r="O2363" i="1"/>
  <c r="A2364" i="1"/>
  <c r="O2364" i="1"/>
  <c r="A2365" i="1"/>
  <c r="O2365" i="1"/>
  <c r="A2366" i="1"/>
  <c r="O2366" i="1"/>
  <c r="A2367" i="1"/>
  <c r="O2367" i="1"/>
  <c r="A2368" i="1"/>
  <c r="O2368" i="1"/>
  <c r="A2369" i="1"/>
  <c r="O2369" i="1"/>
  <c r="A2370" i="1"/>
  <c r="O2370" i="1"/>
  <c r="A2371" i="1"/>
  <c r="O2371" i="1"/>
  <c r="A2372" i="1"/>
  <c r="O2372" i="1"/>
  <c r="A2373" i="1"/>
  <c r="O2373" i="1"/>
  <c r="A2374" i="1"/>
  <c r="O2374" i="1"/>
  <c r="A2375" i="1"/>
  <c r="O2375" i="1"/>
  <c r="A2376" i="1"/>
  <c r="O2376" i="1"/>
  <c r="A2377" i="1"/>
  <c r="O2377" i="1"/>
  <c r="A2378" i="1"/>
  <c r="O2378" i="1"/>
  <c r="A2379" i="1"/>
  <c r="O2379" i="1"/>
  <c r="A2380" i="1"/>
  <c r="O2380" i="1"/>
  <c r="A2381" i="1"/>
  <c r="O2381" i="1"/>
  <c r="A2382" i="1"/>
  <c r="O2382" i="1"/>
  <c r="A2383" i="1"/>
  <c r="O2383" i="1"/>
  <c r="A2384" i="1"/>
  <c r="O2384" i="1"/>
  <c r="A2385" i="1"/>
  <c r="O2385" i="1"/>
  <c r="A2386" i="1"/>
  <c r="O2386" i="1"/>
  <c r="A2387" i="1"/>
  <c r="O2387" i="1"/>
  <c r="A2388" i="1"/>
  <c r="O2388" i="1"/>
  <c r="A2389" i="1"/>
  <c r="O2389" i="1"/>
  <c r="A2390" i="1"/>
  <c r="O2390" i="1"/>
  <c r="A2391" i="1"/>
  <c r="O2391" i="1"/>
  <c r="A2392" i="1"/>
  <c r="O2392" i="1"/>
  <c r="A2393" i="1"/>
  <c r="O2393" i="1"/>
  <c r="A2394" i="1"/>
  <c r="O2394" i="1"/>
  <c r="A2395" i="1"/>
  <c r="O2395" i="1"/>
  <c r="A2396" i="1"/>
  <c r="O2396" i="1"/>
  <c r="A2397" i="1"/>
  <c r="O2397" i="1"/>
  <c r="A2398" i="1"/>
  <c r="O2398" i="1"/>
  <c r="A2399" i="1"/>
  <c r="O2399" i="1"/>
  <c r="A2400" i="1"/>
  <c r="O2400" i="1"/>
  <c r="A2401" i="1"/>
  <c r="O2401" i="1"/>
  <c r="A2402" i="1"/>
  <c r="O2402" i="1"/>
  <c r="A2403" i="1"/>
  <c r="O2403" i="1"/>
  <c r="A2404" i="1"/>
  <c r="O2404" i="1"/>
  <c r="A2405" i="1"/>
  <c r="O2405" i="1"/>
  <c r="A2406" i="1"/>
  <c r="O2406" i="1"/>
  <c r="A2407" i="1"/>
  <c r="O2407" i="1"/>
  <c r="A2408" i="1"/>
  <c r="O2408" i="1"/>
  <c r="A2409" i="1"/>
  <c r="O2409" i="1"/>
  <c r="A2410" i="1"/>
  <c r="O2410" i="1"/>
  <c r="A2411" i="1"/>
  <c r="O2411" i="1"/>
  <c r="A2412" i="1"/>
  <c r="O2412" i="1"/>
  <c r="A2413" i="1"/>
  <c r="O2413" i="1"/>
  <c r="A2414" i="1"/>
  <c r="O2414" i="1"/>
  <c r="A2415" i="1"/>
  <c r="O2415" i="1"/>
  <c r="A2416" i="1"/>
  <c r="O2416" i="1"/>
  <c r="A2417" i="1"/>
  <c r="O2417" i="1"/>
  <c r="A2418" i="1"/>
  <c r="O2418" i="1"/>
  <c r="A2419" i="1"/>
  <c r="O2419" i="1"/>
  <c r="A2420" i="1"/>
  <c r="O2420" i="1"/>
  <c r="A2421" i="1"/>
  <c r="O2421" i="1"/>
  <c r="A2422" i="1"/>
  <c r="O2422" i="1"/>
  <c r="A2423" i="1"/>
  <c r="O2423" i="1"/>
  <c r="A2424" i="1"/>
  <c r="O2424" i="1"/>
  <c r="A2425" i="1"/>
  <c r="O2425" i="1"/>
  <c r="A2426" i="1"/>
  <c r="O2426" i="1"/>
  <c r="A2427" i="1"/>
  <c r="O2427" i="1"/>
  <c r="A2428" i="1"/>
  <c r="O2428" i="1"/>
  <c r="A2429" i="1"/>
  <c r="O2429" i="1"/>
  <c r="A2430" i="1"/>
  <c r="O2430" i="1"/>
  <c r="A2431" i="1"/>
  <c r="O2431" i="1"/>
  <c r="A2432" i="1"/>
  <c r="O2432" i="1"/>
  <c r="A2433" i="1"/>
  <c r="O2433" i="1"/>
  <c r="A2434" i="1"/>
  <c r="O2434" i="1"/>
  <c r="A2435" i="1"/>
  <c r="O2435" i="1"/>
  <c r="A2436" i="1"/>
  <c r="O2436" i="1"/>
  <c r="A2437" i="1"/>
  <c r="O2437" i="1"/>
  <c r="A2438" i="1"/>
  <c r="O2438" i="1"/>
  <c r="A2439" i="1"/>
  <c r="O2439" i="1"/>
  <c r="A2440" i="1"/>
  <c r="O2440" i="1"/>
  <c r="A2441" i="1"/>
  <c r="O2441" i="1"/>
  <c r="A2442" i="1"/>
  <c r="O2442" i="1"/>
  <c r="A2443" i="1"/>
  <c r="O2443" i="1"/>
  <c r="A2444" i="1"/>
  <c r="O2444" i="1"/>
  <c r="A2445" i="1"/>
  <c r="O2445" i="1"/>
  <c r="A2446" i="1"/>
  <c r="O2446" i="1"/>
  <c r="A2447" i="1"/>
  <c r="O2447" i="1"/>
  <c r="A2448" i="1"/>
  <c r="O2448" i="1"/>
  <c r="A2449" i="1"/>
  <c r="O2449" i="1"/>
  <c r="A2450" i="1"/>
  <c r="O2450" i="1"/>
  <c r="A2451" i="1"/>
  <c r="O2451" i="1"/>
  <c r="A2452" i="1"/>
  <c r="O2452" i="1"/>
  <c r="A2453" i="1"/>
  <c r="O2453" i="1"/>
  <c r="A2454" i="1"/>
  <c r="O2454" i="1"/>
  <c r="A2455" i="1"/>
  <c r="O2455" i="1"/>
  <c r="A2456" i="1"/>
  <c r="O2456" i="1"/>
  <c r="A2457" i="1"/>
  <c r="O2457" i="1"/>
  <c r="A2458" i="1"/>
  <c r="O2458" i="1"/>
  <c r="A2459" i="1"/>
  <c r="O2459" i="1"/>
  <c r="A2460" i="1"/>
  <c r="O2460" i="1"/>
  <c r="A2461" i="1"/>
  <c r="O2461" i="1"/>
  <c r="A2462" i="1"/>
  <c r="O2462" i="1"/>
  <c r="A2463" i="1"/>
  <c r="O2463" i="1"/>
  <c r="A2464" i="1"/>
  <c r="O2464" i="1"/>
  <c r="A2465" i="1"/>
  <c r="O2465" i="1"/>
  <c r="A2466" i="1"/>
  <c r="O2466" i="1"/>
  <c r="A2467" i="1"/>
  <c r="O2467" i="1"/>
  <c r="A2468" i="1"/>
  <c r="O2468" i="1"/>
  <c r="A2469" i="1"/>
  <c r="O2469" i="1"/>
  <c r="A2470" i="1"/>
  <c r="O2470" i="1"/>
  <c r="A2471" i="1"/>
  <c r="O2471" i="1"/>
  <c r="A2472" i="1"/>
  <c r="O2472" i="1"/>
  <c r="A2473" i="1"/>
  <c r="O2473" i="1"/>
  <c r="A2474" i="1"/>
  <c r="O2474" i="1"/>
  <c r="A2475" i="1"/>
  <c r="O2475" i="1"/>
  <c r="A2476" i="1"/>
  <c r="O2476" i="1"/>
  <c r="A2477" i="1"/>
  <c r="O2477" i="1"/>
  <c r="A2478" i="1"/>
  <c r="O2478" i="1"/>
  <c r="A2479" i="1"/>
  <c r="O2479" i="1"/>
  <c r="A2480" i="1"/>
  <c r="O2480" i="1"/>
  <c r="A2481" i="1"/>
  <c r="O2481" i="1"/>
  <c r="A2482" i="1"/>
  <c r="O2482" i="1"/>
  <c r="A2483" i="1"/>
  <c r="O2483" i="1"/>
  <c r="A2484" i="1"/>
  <c r="O2484" i="1"/>
  <c r="A2485" i="1"/>
  <c r="O2485" i="1"/>
  <c r="A2486" i="1"/>
  <c r="O2486" i="1"/>
  <c r="A2487" i="1"/>
  <c r="O2487" i="1"/>
  <c r="A2488" i="1"/>
  <c r="O2488" i="1"/>
  <c r="A2489" i="1"/>
  <c r="O2489" i="1"/>
  <c r="A2490" i="1"/>
  <c r="O2490" i="1"/>
  <c r="A2491" i="1"/>
  <c r="O2491" i="1"/>
  <c r="A2492" i="1"/>
  <c r="O2492" i="1"/>
  <c r="A2493" i="1"/>
  <c r="O2493" i="1"/>
  <c r="A2494" i="1"/>
  <c r="O2494" i="1"/>
  <c r="A2495" i="1"/>
  <c r="O2495" i="1"/>
  <c r="A2496" i="1"/>
  <c r="O2496" i="1"/>
  <c r="A2497" i="1"/>
  <c r="O2497" i="1"/>
  <c r="A2498" i="1"/>
  <c r="O2498" i="1"/>
  <c r="A2499" i="1"/>
  <c r="O2499" i="1"/>
  <c r="A2500" i="1"/>
  <c r="O2500" i="1"/>
  <c r="A2501" i="1"/>
  <c r="O2501" i="1"/>
  <c r="A2502" i="1"/>
  <c r="O2502" i="1"/>
  <c r="A2503" i="1"/>
  <c r="O2503" i="1"/>
  <c r="A2504" i="1"/>
  <c r="O2504" i="1"/>
  <c r="A2505" i="1"/>
  <c r="O2505" i="1"/>
  <c r="A2506" i="1"/>
  <c r="O2506" i="1"/>
  <c r="A2507" i="1"/>
  <c r="O2507" i="1"/>
  <c r="A2508" i="1"/>
  <c r="O2508" i="1"/>
  <c r="A2509" i="1"/>
  <c r="O2509" i="1"/>
  <c r="A2510" i="1"/>
  <c r="O2510" i="1"/>
  <c r="A2511" i="1"/>
  <c r="O2511" i="1"/>
  <c r="A2512" i="1"/>
  <c r="O2512" i="1"/>
  <c r="A2513" i="1"/>
  <c r="O2513" i="1"/>
  <c r="A2514" i="1"/>
  <c r="O2514" i="1"/>
  <c r="A2515" i="1"/>
  <c r="O2515" i="1"/>
  <c r="A2516" i="1"/>
  <c r="O2516" i="1"/>
  <c r="A2517" i="1"/>
  <c r="O2517" i="1"/>
  <c r="A2518" i="1"/>
  <c r="O2518" i="1"/>
  <c r="A2519" i="1"/>
  <c r="O2519" i="1"/>
  <c r="A2520" i="1"/>
  <c r="O2520" i="1"/>
  <c r="A2521" i="1"/>
  <c r="O2521" i="1"/>
  <c r="A2522" i="1"/>
  <c r="O2522" i="1"/>
  <c r="A2523" i="1"/>
  <c r="O2523" i="1"/>
  <c r="A2524" i="1"/>
  <c r="O2524" i="1"/>
  <c r="A2525" i="1"/>
  <c r="O2525" i="1"/>
  <c r="A2526" i="1"/>
  <c r="O2526" i="1"/>
  <c r="A2527" i="1"/>
  <c r="O2527" i="1"/>
  <c r="A2528" i="1"/>
  <c r="O2528" i="1"/>
  <c r="A2529" i="1"/>
  <c r="O2529" i="1"/>
  <c r="A2530" i="1"/>
  <c r="O2530" i="1"/>
  <c r="A2531" i="1"/>
  <c r="O2531" i="1"/>
  <c r="A2532" i="1"/>
  <c r="O2532" i="1"/>
  <c r="A2533" i="1"/>
  <c r="O2533" i="1"/>
  <c r="A2534" i="1"/>
  <c r="O2534" i="1"/>
  <c r="A2535" i="1"/>
  <c r="O2535" i="1"/>
  <c r="A2536" i="1"/>
  <c r="O2536" i="1"/>
  <c r="A2537" i="1"/>
  <c r="O2537" i="1"/>
  <c r="A2538" i="1"/>
  <c r="O2538" i="1"/>
  <c r="A2539" i="1"/>
  <c r="O2539" i="1"/>
  <c r="A2540" i="1"/>
  <c r="O2540" i="1"/>
  <c r="A2541" i="1"/>
  <c r="O2541" i="1"/>
  <c r="A2542" i="1"/>
  <c r="O2542" i="1"/>
  <c r="A2543" i="1"/>
  <c r="O2543" i="1"/>
  <c r="A2544" i="1"/>
  <c r="O2544" i="1"/>
  <c r="A2545" i="1"/>
  <c r="O2545" i="1"/>
  <c r="A2546" i="1"/>
  <c r="O2546" i="1"/>
  <c r="A2547" i="1"/>
  <c r="O2547" i="1"/>
  <c r="A2548" i="1"/>
  <c r="O2548" i="1"/>
  <c r="A2549" i="1"/>
  <c r="O2549" i="1"/>
  <c r="A2550" i="1"/>
  <c r="O2550" i="1"/>
  <c r="A2551" i="1"/>
  <c r="O2551" i="1"/>
  <c r="A2552" i="1"/>
  <c r="O2552" i="1"/>
  <c r="A2553" i="1"/>
  <c r="O2553" i="1"/>
  <c r="A2554" i="1"/>
  <c r="O2554" i="1"/>
  <c r="A2555" i="1"/>
  <c r="O2555" i="1"/>
  <c r="A2556" i="1"/>
  <c r="O2556" i="1"/>
  <c r="A2557" i="1"/>
  <c r="O2557" i="1"/>
  <c r="A2558" i="1"/>
  <c r="O2558" i="1"/>
  <c r="A2559" i="1"/>
  <c r="O2559" i="1"/>
  <c r="A2560" i="1"/>
  <c r="O2560" i="1"/>
  <c r="A2561" i="1"/>
  <c r="O2561" i="1"/>
  <c r="A2562" i="1"/>
  <c r="O2562" i="1"/>
  <c r="A2563" i="1"/>
  <c r="O2563" i="1"/>
  <c r="A2564" i="1"/>
  <c r="O2564" i="1"/>
  <c r="A2565" i="1"/>
  <c r="O2565" i="1"/>
  <c r="A2566" i="1"/>
  <c r="O2566" i="1"/>
  <c r="A2567" i="1"/>
  <c r="O2567" i="1"/>
  <c r="A2568" i="1"/>
  <c r="O2568" i="1"/>
  <c r="A2569" i="1"/>
  <c r="O2569" i="1"/>
  <c r="A2570" i="1"/>
  <c r="O2570" i="1"/>
  <c r="A2571" i="1"/>
  <c r="O2571" i="1"/>
  <c r="A2572" i="1"/>
  <c r="O2572" i="1"/>
  <c r="A2573" i="1"/>
  <c r="O2573" i="1"/>
  <c r="A2574" i="1"/>
  <c r="O2574" i="1"/>
  <c r="A2575" i="1"/>
  <c r="O2575" i="1"/>
  <c r="A2576" i="1"/>
  <c r="O2576" i="1"/>
  <c r="A2577" i="1"/>
  <c r="O2577" i="1"/>
  <c r="A2578" i="1"/>
  <c r="O2578" i="1"/>
  <c r="A2579" i="1"/>
  <c r="O2579" i="1"/>
  <c r="A2580" i="1"/>
  <c r="O2580" i="1"/>
  <c r="A2581" i="1"/>
  <c r="O2581" i="1"/>
  <c r="A2582" i="1"/>
  <c r="O2582" i="1"/>
  <c r="A2583" i="1"/>
  <c r="O2583" i="1"/>
  <c r="A2584" i="1"/>
  <c r="O2584" i="1"/>
  <c r="A2585" i="1"/>
  <c r="O2585" i="1"/>
  <c r="A2586" i="1"/>
  <c r="O2586" i="1"/>
  <c r="A2587" i="1"/>
  <c r="O2587" i="1"/>
  <c r="A2588" i="1"/>
  <c r="O2588" i="1"/>
  <c r="A2589" i="1"/>
  <c r="O2589" i="1"/>
  <c r="A2590" i="1"/>
  <c r="O2590" i="1"/>
  <c r="A2591" i="1"/>
  <c r="O2591" i="1"/>
  <c r="A2592" i="1"/>
  <c r="O2592" i="1"/>
  <c r="A2593" i="1"/>
  <c r="O2593" i="1"/>
  <c r="A2594" i="1"/>
  <c r="O2594" i="1"/>
  <c r="A2595" i="1"/>
  <c r="O2595" i="1"/>
  <c r="A2596" i="1"/>
  <c r="O2596" i="1"/>
  <c r="A2597" i="1"/>
  <c r="O2597" i="1"/>
  <c r="A2598" i="1"/>
  <c r="O2598" i="1"/>
  <c r="A2599" i="1"/>
  <c r="O2599" i="1"/>
  <c r="A2600" i="1"/>
  <c r="O2600" i="1"/>
  <c r="A2601" i="1"/>
  <c r="O2601" i="1"/>
  <c r="A2602" i="1"/>
  <c r="O2602" i="1"/>
  <c r="A2603" i="1"/>
  <c r="O2603" i="1"/>
  <c r="A2604" i="1"/>
  <c r="O2604" i="1"/>
  <c r="A2605" i="1"/>
  <c r="O2605" i="1"/>
  <c r="A2606" i="1"/>
  <c r="O2606" i="1"/>
  <c r="A2607" i="1"/>
  <c r="O2607" i="1"/>
  <c r="A2608" i="1"/>
  <c r="O2608" i="1"/>
  <c r="A2609" i="1"/>
  <c r="O2609" i="1"/>
  <c r="A2610" i="1"/>
  <c r="O2610" i="1"/>
  <c r="A2611" i="1"/>
  <c r="O2611" i="1"/>
  <c r="A2612" i="1"/>
  <c r="O2612" i="1"/>
  <c r="A2613" i="1"/>
  <c r="O2613" i="1"/>
  <c r="A2614" i="1"/>
  <c r="O2614" i="1"/>
  <c r="A2615" i="1"/>
  <c r="O2615" i="1"/>
  <c r="A2616" i="1"/>
  <c r="O2616" i="1"/>
  <c r="A2617" i="1"/>
  <c r="O2617" i="1"/>
  <c r="A2618" i="1"/>
  <c r="O2618" i="1"/>
  <c r="A2619" i="1"/>
  <c r="O2619" i="1"/>
  <c r="A2620" i="1"/>
  <c r="O2620" i="1"/>
  <c r="A2621" i="1"/>
  <c r="O2621" i="1"/>
  <c r="A2622" i="1"/>
  <c r="O2622" i="1"/>
  <c r="A2623" i="1"/>
  <c r="O2623" i="1"/>
  <c r="A2624" i="1"/>
  <c r="O2624" i="1"/>
  <c r="A2625" i="1"/>
  <c r="O2625" i="1"/>
  <c r="A2626" i="1"/>
  <c r="O2626" i="1"/>
  <c r="A2627" i="1"/>
  <c r="O2627" i="1"/>
  <c r="A2628" i="1"/>
  <c r="O2628" i="1"/>
  <c r="A2629" i="1"/>
  <c r="O2629" i="1"/>
  <c r="A2630" i="1"/>
  <c r="O2630" i="1"/>
  <c r="A2631" i="1"/>
  <c r="O2631" i="1"/>
  <c r="A2632" i="1"/>
  <c r="O2632" i="1"/>
  <c r="A2633" i="1"/>
  <c r="O2633" i="1"/>
  <c r="A2634" i="1"/>
  <c r="O2634" i="1"/>
  <c r="A2635" i="1"/>
  <c r="O2635" i="1"/>
  <c r="A2636" i="1"/>
  <c r="O2636" i="1"/>
  <c r="A2637" i="1"/>
  <c r="O2637" i="1"/>
  <c r="A2638" i="1"/>
  <c r="O2638" i="1"/>
  <c r="A2639" i="1"/>
  <c r="O2639" i="1"/>
  <c r="A2640" i="1"/>
  <c r="O2640" i="1"/>
  <c r="A2641" i="1"/>
  <c r="O2641" i="1"/>
  <c r="A2642" i="1"/>
  <c r="O2642" i="1"/>
  <c r="A2643" i="1"/>
  <c r="O2643" i="1"/>
  <c r="A2644" i="1"/>
  <c r="O2644" i="1"/>
  <c r="A2645" i="1"/>
  <c r="O2645" i="1"/>
  <c r="A2646" i="1"/>
  <c r="O2646" i="1"/>
  <c r="A2647" i="1"/>
  <c r="O2647" i="1"/>
  <c r="A2648" i="1"/>
  <c r="O2648" i="1"/>
  <c r="A2649" i="1"/>
  <c r="O2649" i="1"/>
  <c r="A2650" i="1"/>
  <c r="O2650" i="1"/>
  <c r="A2651" i="1"/>
  <c r="O2651" i="1"/>
  <c r="A2652" i="1"/>
  <c r="O2652" i="1"/>
  <c r="A2653" i="1"/>
  <c r="O2653" i="1"/>
  <c r="A2654" i="1"/>
  <c r="O2654" i="1"/>
  <c r="A2655" i="1"/>
  <c r="O2655" i="1"/>
  <c r="A2656" i="1"/>
  <c r="O2656" i="1"/>
  <c r="A2657" i="1"/>
  <c r="O2657" i="1"/>
  <c r="A2658" i="1"/>
  <c r="O2658" i="1"/>
  <c r="A2659" i="1"/>
  <c r="O2659" i="1"/>
  <c r="A2660" i="1"/>
  <c r="O2660" i="1"/>
  <c r="A2661" i="1"/>
  <c r="O2661" i="1"/>
  <c r="A2662" i="1"/>
  <c r="O2662" i="1"/>
  <c r="A2663" i="1"/>
  <c r="O2663" i="1"/>
  <c r="A2664" i="1"/>
  <c r="O2664" i="1"/>
  <c r="A2665" i="1"/>
  <c r="O2665" i="1"/>
  <c r="A2666" i="1"/>
  <c r="O2666" i="1"/>
  <c r="A2667" i="1"/>
  <c r="O2667" i="1"/>
  <c r="A2668" i="1"/>
  <c r="O2668" i="1"/>
  <c r="A2669" i="1"/>
  <c r="O2669" i="1"/>
  <c r="A2670" i="1"/>
  <c r="O2670" i="1"/>
  <c r="A2671" i="1"/>
  <c r="O2671" i="1"/>
  <c r="A2672" i="1"/>
  <c r="O2672" i="1"/>
  <c r="A2673" i="1"/>
  <c r="O2673" i="1"/>
  <c r="A2674" i="1"/>
  <c r="O2674" i="1"/>
  <c r="A2675" i="1"/>
  <c r="O2675" i="1"/>
  <c r="A2676" i="1"/>
  <c r="O2676" i="1"/>
  <c r="A2677" i="1"/>
  <c r="O2677" i="1"/>
  <c r="A2678" i="1"/>
  <c r="O2678" i="1"/>
  <c r="A2679" i="1"/>
  <c r="O2679" i="1"/>
  <c r="A2680" i="1"/>
  <c r="O2680" i="1"/>
  <c r="A2681" i="1"/>
  <c r="O2681" i="1"/>
  <c r="A2682" i="1"/>
  <c r="O2682" i="1"/>
  <c r="A2683" i="1"/>
  <c r="O2683" i="1"/>
  <c r="A2684" i="1"/>
  <c r="O2684" i="1"/>
  <c r="A2685" i="1"/>
  <c r="O2685" i="1"/>
  <c r="A2686" i="1"/>
  <c r="O2686" i="1"/>
  <c r="A2687" i="1"/>
  <c r="O2687" i="1"/>
  <c r="A2688" i="1"/>
  <c r="O2688" i="1"/>
  <c r="A2689" i="1"/>
  <c r="O2689" i="1"/>
  <c r="A2690" i="1"/>
  <c r="O2690" i="1"/>
  <c r="A2691" i="1"/>
  <c r="O2691" i="1"/>
  <c r="A2692" i="1"/>
  <c r="O2692" i="1"/>
  <c r="A2693" i="1"/>
  <c r="O2693" i="1"/>
  <c r="A2694" i="1"/>
  <c r="O2694" i="1"/>
  <c r="A2695" i="1"/>
  <c r="O2695" i="1"/>
  <c r="A2696" i="1"/>
  <c r="O2696" i="1"/>
  <c r="A2697" i="1"/>
  <c r="O2697" i="1"/>
  <c r="A2698" i="1"/>
  <c r="O2698" i="1"/>
  <c r="A2699" i="1"/>
  <c r="O2699" i="1"/>
  <c r="A2700" i="1"/>
  <c r="O2700" i="1"/>
  <c r="A2701" i="1"/>
  <c r="O2701" i="1"/>
  <c r="A2702" i="1"/>
  <c r="O2702" i="1"/>
  <c r="A2703" i="1"/>
  <c r="O2703" i="1"/>
  <c r="A2704" i="1"/>
  <c r="O2704" i="1"/>
  <c r="A2705" i="1"/>
  <c r="O2705" i="1"/>
  <c r="A2706" i="1"/>
  <c r="O2706" i="1"/>
  <c r="A2707" i="1"/>
  <c r="O2707" i="1"/>
  <c r="A2708" i="1"/>
  <c r="O2708" i="1"/>
  <c r="A2709" i="1"/>
  <c r="O2709" i="1"/>
  <c r="A2710" i="1"/>
  <c r="O2710" i="1"/>
  <c r="A2711" i="1"/>
  <c r="O2711" i="1"/>
  <c r="A2712" i="1"/>
  <c r="O2712" i="1"/>
  <c r="A2713" i="1"/>
  <c r="O2713" i="1"/>
  <c r="A2714" i="1"/>
  <c r="O2714" i="1"/>
  <c r="A2715" i="1"/>
  <c r="O2715" i="1"/>
  <c r="A2716" i="1"/>
  <c r="O2716" i="1"/>
  <c r="A2717" i="1"/>
  <c r="O2717" i="1"/>
  <c r="A2718" i="1"/>
  <c r="O2718" i="1"/>
  <c r="A2719" i="1"/>
  <c r="O2719" i="1"/>
  <c r="A2720" i="1"/>
  <c r="O2720" i="1"/>
  <c r="A2721" i="1"/>
  <c r="O2721" i="1"/>
  <c r="A2722" i="1"/>
  <c r="O2722" i="1"/>
  <c r="A2723" i="1"/>
  <c r="O2723" i="1"/>
  <c r="A2724" i="1"/>
  <c r="O2724" i="1"/>
  <c r="A2725" i="1"/>
  <c r="O2725" i="1"/>
  <c r="A2726" i="1"/>
  <c r="O2726" i="1"/>
  <c r="A2727" i="1"/>
  <c r="O2727" i="1"/>
  <c r="A2728" i="1"/>
  <c r="O2728" i="1"/>
  <c r="A2729" i="1"/>
  <c r="O2729" i="1"/>
  <c r="A2730" i="1"/>
  <c r="O2730" i="1"/>
  <c r="A2731" i="1"/>
  <c r="O2731" i="1"/>
  <c r="A2732" i="1"/>
  <c r="O2732" i="1"/>
  <c r="A2733" i="1"/>
  <c r="O2733" i="1"/>
  <c r="A2734" i="1"/>
  <c r="O2734" i="1"/>
  <c r="A2735" i="1"/>
  <c r="O2735" i="1"/>
  <c r="A2736" i="1"/>
  <c r="O2736" i="1"/>
  <c r="A2737" i="1"/>
  <c r="O2737" i="1"/>
  <c r="A2738" i="1"/>
  <c r="O2738" i="1"/>
  <c r="A2739" i="1"/>
  <c r="O2739" i="1"/>
  <c r="A2740" i="1"/>
  <c r="O2740" i="1"/>
  <c r="A2741" i="1"/>
  <c r="O2741" i="1"/>
  <c r="A2742" i="1"/>
  <c r="O2742" i="1"/>
  <c r="A2743" i="1"/>
  <c r="O2743" i="1"/>
  <c r="A2744" i="1"/>
  <c r="O2744" i="1"/>
  <c r="A2745" i="1"/>
  <c r="O2745" i="1"/>
  <c r="A2746" i="1"/>
  <c r="O2746" i="1"/>
  <c r="A2747" i="1"/>
  <c r="O2747" i="1"/>
  <c r="A2748" i="1"/>
  <c r="O2748" i="1"/>
  <c r="A2749" i="1"/>
  <c r="O2749" i="1"/>
  <c r="A2750" i="1"/>
  <c r="O2750" i="1"/>
  <c r="A2751" i="1"/>
  <c r="O2751" i="1"/>
  <c r="A2752" i="1"/>
  <c r="O2752" i="1"/>
  <c r="A2753" i="1"/>
  <c r="O2753" i="1"/>
  <c r="A2754" i="1"/>
  <c r="O2754" i="1"/>
  <c r="A2755" i="1"/>
  <c r="O2755" i="1"/>
  <c r="A2756" i="1"/>
  <c r="O2756" i="1"/>
  <c r="A2757" i="1"/>
  <c r="O2757" i="1"/>
  <c r="A2758" i="1"/>
  <c r="O2758" i="1"/>
  <c r="A2759" i="1"/>
  <c r="O2759" i="1"/>
  <c r="A2760" i="1"/>
  <c r="O2760" i="1"/>
  <c r="A2761" i="1"/>
  <c r="O2761" i="1"/>
  <c r="A2762" i="1"/>
  <c r="O2762" i="1"/>
  <c r="A2763" i="1"/>
  <c r="O2763" i="1"/>
  <c r="A2764" i="1"/>
  <c r="O2764" i="1"/>
  <c r="A2765" i="1"/>
  <c r="O2765" i="1"/>
  <c r="A2766" i="1"/>
  <c r="O2766" i="1"/>
  <c r="A2767" i="1"/>
  <c r="O2767" i="1"/>
  <c r="A2768" i="1"/>
  <c r="O2768" i="1"/>
  <c r="A2769" i="1"/>
  <c r="O2769" i="1"/>
  <c r="A2770" i="1"/>
  <c r="O2770" i="1"/>
  <c r="A2771" i="1"/>
  <c r="O2771" i="1"/>
  <c r="A2772" i="1"/>
  <c r="O2772" i="1"/>
  <c r="A2773" i="1"/>
  <c r="O2773" i="1"/>
  <c r="A2774" i="1"/>
  <c r="O2774" i="1"/>
  <c r="A2775" i="1"/>
  <c r="O2775" i="1"/>
  <c r="A2776" i="1"/>
  <c r="O2776" i="1"/>
  <c r="A2777" i="1"/>
  <c r="O2777" i="1"/>
  <c r="A2778" i="1"/>
  <c r="O2778" i="1"/>
  <c r="A2779" i="1"/>
  <c r="O2779" i="1"/>
  <c r="A2780" i="1"/>
  <c r="O2780" i="1"/>
  <c r="A2781" i="1"/>
  <c r="O2781" i="1"/>
  <c r="A2782" i="1"/>
  <c r="O2782" i="1"/>
  <c r="A2783" i="1"/>
  <c r="O2783" i="1"/>
  <c r="A2784" i="1"/>
  <c r="O2784" i="1"/>
  <c r="A2785" i="1"/>
  <c r="O2785" i="1"/>
  <c r="A2786" i="1"/>
  <c r="O2786" i="1"/>
  <c r="A2787" i="1"/>
  <c r="O2787" i="1"/>
  <c r="A2788" i="1"/>
  <c r="O2788" i="1"/>
  <c r="A2789" i="1"/>
  <c r="O2789" i="1"/>
  <c r="A2790" i="1"/>
  <c r="O2790" i="1"/>
  <c r="A2791" i="1"/>
  <c r="O2791" i="1"/>
  <c r="A2792" i="1"/>
  <c r="O2792" i="1"/>
  <c r="A2793" i="1"/>
  <c r="O2793" i="1"/>
  <c r="A2794" i="1"/>
  <c r="O2794" i="1"/>
  <c r="A2795" i="1"/>
  <c r="O2795" i="1"/>
  <c r="A2796" i="1"/>
  <c r="O2796" i="1"/>
  <c r="A2797" i="1"/>
  <c r="O2797" i="1"/>
  <c r="A2798" i="1"/>
  <c r="O2798" i="1"/>
  <c r="A2799" i="1"/>
  <c r="O2799" i="1"/>
  <c r="A2800" i="1"/>
  <c r="O2800" i="1"/>
  <c r="A2801" i="1"/>
  <c r="O2801" i="1"/>
  <c r="A2802" i="1"/>
  <c r="O2802" i="1"/>
  <c r="A2803" i="1"/>
  <c r="O2803" i="1"/>
  <c r="A2804" i="1"/>
  <c r="O2804" i="1"/>
  <c r="A2805" i="1"/>
  <c r="O2805" i="1"/>
  <c r="A2806" i="1"/>
  <c r="O2806" i="1"/>
  <c r="A2807" i="1"/>
  <c r="O2807" i="1"/>
  <c r="A2808" i="1"/>
  <c r="O2808" i="1"/>
  <c r="A2809" i="1"/>
  <c r="O2809" i="1"/>
  <c r="A2810" i="1"/>
  <c r="O2810" i="1"/>
  <c r="A2811" i="1"/>
  <c r="O2811" i="1"/>
  <c r="A2812" i="1"/>
  <c r="O2812" i="1"/>
  <c r="A2813" i="1"/>
  <c r="O2813" i="1"/>
  <c r="A2814" i="1"/>
  <c r="O2814" i="1"/>
  <c r="A2815" i="1"/>
  <c r="O2815" i="1"/>
  <c r="A2816" i="1"/>
  <c r="O2816" i="1"/>
  <c r="A2817" i="1"/>
  <c r="O2817" i="1"/>
  <c r="A2818" i="1"/>
  <c r="O2818" i="1"/>
  <c r="A2819" i="1"/>
  <c r="O2819" i="1"/>
  <c r="A2820" i="1"/>
  <c r="O2820" i="1"/>
  <c r="A2821" i="1"/>
  <c r="O2821" i="1"/>
  <c r="A2822" i="1"/>
  <c r="O2822" i="1"/>
  <c r="A2823" i="1"/>
  <c r="O2823" i="1"/>
  <c r="A2824" i="1"/>
  <c r="O2824" i="1"/>
  <c r="A2825" i="1"/>
  <c r="O2825" i="1"/>
  <c r="A2826" i="1"/>
  <c r="O2826" i="1"/>
  <c r="A2827" i="1"/>
  <c r="O2827" i="1"/>
  <c r="A2828" i="1"/>
  <c r="O2828" i="1"/>
  <c r="A2829" i="1"/>
  <c r="O2829" i="1"/>
  <c r="A2830" i="1"/>
  <c r="O2830" i="1"/>
  <c r="A2831" i="1"/>
  <c r="O2831" i="1"/>
  <c r="A2832" i="1"/>
  <c r="O2832" i="1"/>
  <c r="A2833" i="1"/>
  <c r="O2833" i="1"/>
  <c r="A2834" i="1"/>
  <c r="O2834" i="1"/>
  <c r="A2835" i="1"/>
  <c r="O2835" i="1"/>
  <c r="A2836" i="1"/>
  <c r="O2836" i="1"/>
  <c r="A2837" i="1"/>
  <c r="O2837" i="1"/>
  <c r="A2838" i="1"/>
  <c r="O2838" i="1"/>
  <c r="A2839" i="1"/>
  <c r="O2839" i="1"/>
  <c r="A2840" i="1"/>
  <c r="O2840" i="1"/>
  <c r="A2841" i="1"/>
  <c r="O2841" i="1"/>
  <c r="A2842" i="1"/>
  <c r="O2842" i="1"/>
  <c r="A2843" i="1"/>
  <c r="O2843" i="1"/>
  <c r="A2844" i="1"/>
  <c r="O2844" i="1"/>
  <c r="A2845" i="1"/>
  <c r="O2845" i="1"/>
  <c r="A2846" i="1"/>
  <c r="O2846" i="1"/>
  <c r="A2847" i="1"/>
  <c r="O2847" i="1"/>
  <c r="A2848" i="1"/>
  <c r="O2848" i="1"/>
  <c r="A2849" i="1"/>
  <c r="O2849" i="1"/>
  <c r="A2850" i="1"/>
  <c r="O2850" i="1"/>
  <c r="A2851" i="1"/>
  <c r="O2851" i="1"/>
  <c r="A2852" i="1"/>
  <c r="O2852" i="1"/>
  <c r="A2853" i="1"/>
  <c r="O2853" i="1"/>
  <c r="A2854" i="1"/>
  <c r="O2854" i="1"/>
  <c r="A2855" i="1"/>
  <c r="O2855" i="1"/>
  <c r="A2856" i="1"/>
  <c r="O2856" i="1"/>
  <c r="A2857" i="1"/>
  <c r="O2857" i="1"/>
  <c r="A2858" i="1"/>
  <c r="O2858" i="1"/>
  <c r="A2859" i="1"/>
  <c r="O2859" i="1"/>
  <c r="A2860" i="1"/>
  <c r="O2860" i="1"/>
  <c r="A2861" i="1"/>
  <c r="O2861" i="1"/>
  <c r="A2862" i="1"/>
  <c r="O2862" i="1"/>
  <c r="A2863" i="1"/>
  <c r="O2863" i="1"/>
  <c r="A2864" i="1"/>
  <c r="O2864" i="1"/>
  <c r="A2865" i="1"/>
  <c r="O2865" i="1"/>
  <c r="A2866" i="1"/>
  <c r="O2866" i="1"/>
  <c r="A2867" i="1"/>
  <c r="O2867" i="1"/>
  <c r="A2868" i="1"/>
  <c r="O2868" i="1"/>
  <c r="A2869" i="1"/>
  <c r="O2869" i="1"/>
  <c r="A2870" i="1"/>
  <c r="O2870" i="1"/>
  <c r="A2871" i="1"/>
  <c r="O2871" i="1"/>
  <c r="A2872" i="1"/>
  <c r="O2872" i="1"/>
  <c r="A2873" i="1"/>
  <c r="O2873" i="1"/>
  <c r="A2874" i="1"/>
  <c r="O2874" i="1"/>
  <c r="A2875" i="1"/>
  <c r="O2875" i="1"/>
  <c r="A2876" i="1"/>
  <c r="O2876" i="1"/>
  <c r="A2877" i="1"/>
  <c r="O2877" i="1"/>
  <c r="A2878" i="1"/>
  <c r="O2878" i="1"/>
  <c r="A2879" i="1"/>
  <c r="O2879" i="1"/>
  <c r="A2880" i="1"/>
  <c r="O2880" i="1"/>
  <c r="A2881" i="1"/>
  <c r="O2881" i="1"/>
  <c r="A2882" i="1"/>
  <c r="O2882" i="1"/>
  <c r="A2883" i="1"/>
  <c r="O2883" i="1"/>
  <c r="A2884" i="1"/>
  <c r="O2884" i="1"/>
  <c r="A2885" i="1"/>
  <c r="O2885" i="1"/>
  <c r="A2886" i="1"/>
  <c r="O2886" i="1"/>
  <c r="A2887" i="1"/>
  <c r="O2887" i="1"/>
  <c r="A2888" i="1"/>
  <c r="O2888" i="1"/>
  <c r="A2889" i="1"/>
  <c r="O2889" i="1"/>
  <c r="A2890" i="1"/>
  <c r="O2890" i="1"/>
  <c r="A2891" i="1"/>
  <c r="O2891" i="1"/>
  <c r="A2892" i="1"/>
  <c r="O2892" i="1"/>
  <c r="A2893" i="1"/>
  <c r="O2893" i="1"/>
  <c r="A2894" i="1"/>
  <c r="O2894" i="1"/>
  <c r="A2895" i="1"/>
  <c r="O2895" i="1"/>
  <c r="A2896" i="1"/>
  <c r="O2896" i="1"/>
  <c r="A2897" i="1"/>
  <c r="O2897" i="1"/>
  <c r="A2898" i="1"/>
  <c r="O2898" i="1"/>
  <c r="A2899" i="1"/>
  <c r="O2899" i="1"/>
  <c r="A2900" i="1"/>
  <c r="O2900" i="1"/>
  <c r="A2901" i="1"/>
  <c r="O2901" i="1"/>
  <c r="A2902" i="1"/>
  <c r="O2902" i="1"/>
  <c r="A2903" i="1"/>
  <c r="O2903" i="1"/>
  <c r="A2904" i="1"/>
  <c r="O2904" i="1"/>
  <c r="A2905" i="1"/>
  <c r="O2905" i="1"/>
  <c r="A2906" i="1"/>
  <c r="O2906" i="1"/>
  <c r="A2907" i="1"/>
  <c r="O2907" i="1"/>
  <c r="A2908" i="1"/>
  <c r="O2908" i="1"/>
  <c r="A2909" i="1"/>
  <c r="O2909" i="1"/>
  <c r="A2910" i="1"/>
  <c r="O2910" i="1"/>
  <c r="A2911" i="1"/>
  <c r="O2911" i="1"/>
  <c r="A2912" i="1"/>
  <c r="O2912" i="1"/>
  <c r="A2913" i="1"/>
  <c r="O2913" i="1"/>
  <c r="A2914" i="1"/>
  <c r="O2914" i="1"/>
  <c r="A2915" i="1"/>
  <c r="O2915" i="1"/>
  <c r="A2916" i="1"/>
  <c r="O2916" i="1"/>
  <c r="A2917" i="1"/>
  <c r="O2917" i="1"/>
  <c r="A2918" i="1"/>
  <c r="O2918" i="1"/>
  <c r="A2919" i="1"/>
  <c r="O2919" i="1"/>
  <c r="A2920" i="1"/>
  <c r="O2920" i="1"/>
  <c r="A2921" i="1"/>
  <c r="O2921" i="1"/>
  <c r="A2922" i="1"/>
  <c r="O2922" i="1"/>
  <c r="A2923" i="1"/>
  <c r="O2923" i="1"/>
  <c r="A2924" i="1"/>
  <c r="O2924" i="1"/>
  <c r="A2925" i="1"/>
  <c r="O2925" i="1"/>
  <c r="A2926" i="1"/>
  <c r="O2926" i="1"/>
  <c r="A2927" i="1"/>
  <c r="O2927" i="1"/>
  <c r="A2928" i="1"/>
  <c r="O2928" i="1"/>
  <c r="A2929" i="1"/>
  <c r="O2929" i="1"/>
  <c r="A2930" i="1"/>
  <c r="O2930" i="1"/>
  <c r="A2931" i="1"/>
  <c r="O2931" i="1"/>
  <c r="A2932" i="1"/>
  <c r="O2932" i="1"/>
  <c r="A2933" i="1"/>
  <c r="O2933" i="1"/>
  <c r="A2934" i="1"/>
  <c r="O2934" i="1"/>
  <c r="A2935" i="1"/>
  <c r="O2935" i="1"/>
  <c r="A2936" i="1"/>
  <c r="O2936" i="1"/>
  <c r="A2937" i="1"/>
  <c r="O2937" i="1"/>
  <c r="A2938" i="1"/>
  <c r="O2938" i="1"/>
  <c r="A2939" i="1"/>
  <c r="O2939" i="1"/>
  <c r="A2940" i="1"/>
  <c r="O2940" i="1"/>
  <c r="A2941" i="1"/>
  <c r="O2941" i="1"/>
  <c r="A2942" i="1"/>
  <c r="O2942" i="1"/>
  <c r="A2943" i="1"/>
  <c r="O2943" i="1"/>
  <c r="A2944" i="1"/>
  <c r="O2944" i="1"/>
  <c r="A2945" i="1"/>
  <c r="O2945" i="1"/>
  <c r="A2946" i="1"/>
  <c r="O2946" i="1"/>
  <c r="A2947" i="1"/>
  <c r="O2947" i="1"/>
  <c r="A2948" i="1"/>
  <c r="O2948" i="1"/>
  <c r="A2949" i="1"/>
  <c r="O2949" i="1"/>
  <c r="A2950" i="1"/>
  <c r="O2950" i="1"/>
  <c r="A2951" i="1"/>
  <c r="O2951" i="1"/>
  <c r="A2952" i="1"/>
  <c r="O2952" i="1"/>
  <c r="A2953" i="1"/>
  <c r="O2953" i="1"/>
  <c r="A2954" i="1"/>
  <c r="O2954" i="1"/>
  <c r="A2955" i="1"/>
  <c r="O2955" i="1"/>
  <c r="A2956" i="1"/>
  <c r="O2956" i="1"/>
  <c r="A2957" i="1"/>
  <c r="O2957" i="1"/>
  <c r="A2958" i="1"/>
  <c r="O2958" i="1"/>
  <c r="A2959" i="1"/>
  <c r="O2959" i="1"/>
  <c r="A2960" i="1"/>
  <c r="O2960" i="1"/>
  <c r="A2961" i="1"/>
  <c r="O2961" i="1"/>
  <c r="A2962" i="1"/>
  <c r="O2962" i="1"/>
  <c r="A2963" i="1"/>
  <c r="O2963" i="1"/>
  <c r="A2964" i="1"/>
  <c r="O2964" i="1"/>
  <c r="A2965" i="1"/>
  <c r="O2965" i="1"/>
  <c r="A2966" i="1"/>
  <c r="O2966" i="1"/>
  <c r="A2967" i="1"/>
  <c r="O2967" i="1"/>
  <c r="A2968" i="1"/>
  <c r="O2968" i="1"/>
  <c r="A2969" i="1"/>
  <c r="O2969" i="1"/>
  <c r="A2970" i="1"/>
  <c r="O2970" i="1"/>
  <c r="A2971" i="1"/>
  <c r="O2971" i="1"/>
  <c r="A2972" i="1"/>
  <c r="O2972" i="1"/>
  <c r="A2973" i="1"/>
  <c r="O2973" i="1"/>
  <c r="A2974" i="1"/>
  <c r="O2974" i="1"/>
  <c r="A2975" i="1"/>
  <c r="O2975" i="1"/>
  <c r="A2976" i="1"/>
  <c r="O2976" i="1"/>
  <c r="A2977" i="1"/>
  <c r="O2977" i="1"/>
  <c r="A2978" i="1"/>
  <c r="O2978" i="1"/>
  <c r="A2979" i="1"/>
  <c r="O2979" i="1"/>
  <c r="A2980" i="1"/>
  <c r="O2980" i="1"/>
  <c r="A2981" i="1"/>
  <c r="O2981" i="1"/>
  <c r="A2982" i="1"/>
  <c r="O2982" i="1"/>
  <c r="A2983" i="1"/>
  <c r="O2983" i="1"/>
  <c r="A2984" i="1"/>
  <c r="O2984" i="1"/>
  <c r="A2985" i="1"/>
  <c r="O2985" i="1"/>
  <c r="A2986" i="1"/>
  <c r="O2986" i="1"/>
  <c r="A2987" i="1"/>
  <c r="O2987" i="1"/>
  <c r="A2988" i="1"/>
  <c r="O2988" i="1"/>
  <c r="A2989" i="1"/>
  <c r="O2989" i="1"/>
  <c r="A2990" i="1"/>
  <c r="O2990" i="1"/>
  <c r="A2991" i="1"/>
  <c r="O2991" i="1"/>
  <c r="A2992" i="1"/>
  <c r="O2992" i="1"/>
  <c r="A2993" i="1"/>
  <c r="O2993" i="1"/>
  <c r="A2994" i="1"/>
  <c r="O2994" i="1"/>
  <c r="A2995" i="1"/>
  <c r="O2995" i="1"/>
  <c r="A2996" i="1"/>
  <c r="O2996" i="1"/>
  <c r="A2997" i="1"/>
  <c r="O2997" i="1"/>
  <c r="A2998" i="1"/>
  <c r="O2998" i="1"/>
  <c r="A2999" i="1"/>
  <c r="O2999" i="1"/>
  <c r="A3000" i="1"/>
  <c r="O3000" i="1"/>
  <c r="A3001" i="1"/>
  <c r="O3001" i="1"/>
  <c r="A3002" i="1"/>
  <c r="O3002" i="1"/>
  <c r="A3003" i="1"/>
  <c r="O3003" i="1"/>
  <c r="A3004" i="1"/>
  <c r="O3004" i="1"/>
  <c r="A3005" i="1"/>
  <c r="O3005" i="1"/>
  <c r="A3006" i="1"/>
  <c r="O3006" i="1"/>
  <c r="A3007" i="1"/>
  <c r="O3007" i="1"/>
  <c r="A3008" i="1"/>
  <c r="O3008" i="1"/>
  <c r="A3009" i="1"/>
  <c r="O3009" i="1"/>
  <c r="A3010" i="1"/>
  <c r="O3010" i="1"/>
  <c r="A3011" i="1"/>
  <c r="O3011" i="1"/>
  <c r="A3012" i="1"/>
  <c r="O3012" i="1"/>
  <c r="A3013" i="1"/>
  <c r="O3013" i="1"/>
  <c r="A3014" i="1"/>
  <c r="O3014" i="1"/>
  <c r="A3015" i="1"/>
  <c r="O3015" i="1"/>
  <c r="A3016" i="1"/>
  <c r="O3016" i="1"/>
  <c r="A3017" i="1"/>
  <c r="O3017" i="1"/>
  <c r="A3018" i="1"/>
  <c r="O3018" i="1"/>
  <c r="A3019" i="1"/>
  <c r="O3019" i="1"/>
  <c r="A3020" i="1"/>
  <c r="O3020" i="1"/>
  <c r="A3021" i="1"/>
  <c r="O3021" i="1"/>
  <c r="A3022" i="1"/>
  <c r="O3022" i="1"/>
  <c r="A3023" i="1"/>
  <c r="O3023" i="1"/>
  <c r="A3024" i="1"/>
  <c r="O3024" i="1"/>
  <c r="A3025" i="1"/>
  <c r="O3025" i="1"/>
  <c r="A3026" i="1"/>
  <c r="O3026" i="1"/>
  <c r="A3027" i="1"/>
  <c r="O3027" i="1"/>
  <c r="A3028" i="1"/>
  <c r="O3028" i="1"/>
  <c r="A3029" i="1"/>
  <c r="O3029" i="1"/>
  <c r="A3030" i="1"/>
  <c r="O3030" i="1"/>
  <c r="A3031" i="1"/>
  <c r="O3031" i="1"/>
  <c r="A3032" i="1"/>
  <c r="O3032" i="1"/>
  <c r="A3033" i="1"/>
  <c r="O3033" i="1"/>
  <c r="A3034" i="1"/>
  <c r="O3034" i="1"/>
  <c r="A3035" i="1"/>
  <c r="O3035" i="1"/>
  <c r="A3036" i="1"/>
  <c r="O3036" i="1"/>
  <c r="A3037" i="1"/>
  <c r="O3037" i="1"/>
  <c r="A3038" i="1"/>
  <c r="O3038" i="1"/>
  <c r="A3039" i="1"/>
  <c r="O3039" i="1"/>
  <c r="A3040" i="1"/>
  <c r="O3040" i="1"/>
  <c r="A3041" i="1"/>
  <c r="O3041" i="1"/>
  <c r="A3042" i="1"/>
  <c r="O3042" i="1"/>
  <c r="A3043" i="1"/>
  <c r="O3043" i="1"/>
  <c r="A3044" i="1"/>
  <c r="O3044" i="1"/>
  <c r="A3045" i="1"/>
  <c r="O3045" i="1"/>
  <c r="A3046" i="1"/>
  <c r="O3046" i="1"/>
  <c r="A3047" i="1"/>
  <c r="O3047" i="1"/>
  <c r="A3048" i="1"/>
  <c r="O3048" i="1"/>
  <c r="A3049" i="1"/>
  <c r="O3049" i="1"/>
  <c r="A3050" i="1"/>
  <c r="O3050" i="1"/>
  <c r="A3051" i="1"/>
  <c r="O3051" i="1"/>
  <c r="A3052" i="1"/>
  <c r="O3052" i="1"/>
  <c r="A3053" i="1"/>
  <c r="O3053" i="1"/>
  <c r="A3054" i="1"/>
  <c r="O3054" i="1"/>
  <c r="A3055" i="1"/>
  <c r="O3055" i="1"/>
  <c r="A3056" i="1"/>
  <c r="O3056" i="1"/>
  <c r="A3057" i="1"/>
  <c r="O3057" i="1"/>
  <c r="A3058" i="1"/>
  <c r="O3058" i="1"/>
  <c r="A3059" i="1"/>
  <c r="O3059" i="1"/>
  <c r="A3060" i="1"/>
  <c r="O3060" i="1"/>
  <c r="A3061" i="1"/>
  <c r="O3061" i="1"/>
  <c r="A3062" i="1"/>
  <c r="O3062" i="1"/>
  <c r="A3063" i="1"/>
  <c r="O3063" i="1"/>
  <c r="A3064" i="1"/>
  <c r="O3064" i="1"/>
  <c r="A3065" i="1"/>
  <c r="O3065" i="1"/>
  <c r="A3066" i="1"/>
  <c r="O3066" i="1"/>
  <c r="A3067" i="1"/>
  <c r="O3067" i="1"/>
  <c r="A3068" i="1"/>
  <c r="O3068" i="1"/>
  <c r="A3069" i="1"/>
  <c r="O3069" i="1"/>
  <c r="A3070" i="1"/>
  <c r="O3070" i="1"/>
  <c r="A3071" i="1"/>
  <c r="O3071" i="1"/>
  <c r="A3072" i="1"/>
  <c r="O3072" i="1"/>
  <c r="A3073" i="1"/>
  <c r="O3073" i="1"/>
  <c r="A3074" i="1"/>
  <c r="O3074" i="1"/>
  <c r="A3075" i="1"/>
  <c r="O3075" i="1"/>
  <c r="A3076" i="1"/>
  <c r="O3076" i="1"/>
  <c r="A3077" i="1"/>
  <c r="O3077" i="1"/>
  <c r="A3078" i="1"/>
  <c r="O3078" i="1"/>
  <c r="A3079" i="1"/>
  <c r="O3079" i="1"/>
  <c r="A3080" i="1"/>
  <c r="O3080" i="1"/>
  <c r="A3081" i="1"/>
  <c r="O3081" i="1"/>
  <c r="A3082" i="1"/>
  <c r="O3082" i="1"/>
  <c r="A3083" i="1"/>
  <c r="O3083" i="1"/>
  <c r="A3084" i="1"/>
  <c r="O3084" i="1"/>
  <c r="A3085" i="1"/>
  <c r="O3085" i="1"/>
  <c r="A3086" i="1"/>
  <c r="O3086" i="1"/>
  <c r="A3087" i="1"/>
  <c r="O3087" i="1"/>
  <c r="A3088" i="1"/>
  <c r="O3088"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O225" i="1"/>
  <c r="O226" i="1"/>
  <c r="O227" i="1"/>
  <c r="O228" i="1"/>
  <c r="O229" i="1"/>
  <c r="O230" i="1"/>
  <c r="O231" i="1"/>
  <c r="O232" i="1"/>
  <c r="O233" i="1"/>
  <c r="O234" i="1"/>
  <c r="O235" i="1"/>
  <c r="O236" i="1"/>
  <c r="O237" i="1"/>
  <c r="O238" i="1"/>
  <c r="O239" i="1"/>
  <c r="O240" i="1"/>
  <c r="O241" i="1"/>
  <c r="O242" i="1"/>
  <c r="O243" i="1"/>
  <c r="O244" i="1"/>
  <c r="O245" i="1"/>
  <c r="O246" i="1"/>
  <c r="O247" i="1"/>
  <c r="O248" i="1"/>
  <c r="O249" i="1"/>
  <c r="O250" i="1"/>
  <c r="O251" i="1"/>
  <c r="O252" i="1"/>
  <c r="O253" i="1"/>
  <c r="O254" i="1"/>
  <c r="O255" i="1"/>
  <c r="O256" i="1"/>
  <c r="O257" i="1"/>
  <c r="O258" i="1"/>
  <c r="O259" i="1"/>
  <c r="O260" i="1"/>
  <c r="O261" i="1"/>
  <c r="O262" i="1"/>
  <c r="O263" i="1"/>
  <c r="O264" i="1"/>
  <c r="O265" i="1"/>
  <c r="O266" i="1"/>
  <c r="O267" i="1"/>
  <c r="O268" i="1"/>
  <c r="O269" i="1"/>
  <c r="O270" i="1"/>
  <c r="O271" i="1"/>
  <c r="O272" i="1"/>
  <c r="O273" i="1"/>
  <c r="O274" i="1"/>
  <c r="O275" i="1"/>
  <c r="O276" i="1"/>
  <c r="O277" i="1"/>
  <c r="O278" i="1"/>
  <c r="O279" i="1"/>
  <c r="O280" i="1"/>
  <c r="O281" i="1"/>
  <c r="O282" i="1"/>
  <c r="O283" i="1"/>
  <c r="O284" i="1"/>
  <c r="O285" i="1"/>
  <c r="O286" i="1"/>
  <c r="O287" i="1"/>
  <c r="O288" i="1"/>
  <c r="O289" i="1"/>
  <c r="O290" i="1"/>
  <c r="O291" i="1"/>
  <c r="O292" i="1"/>
  <c r="O293" i="1"/>
  <c r="O294" i="1"/>
  <c r="O295" i="1"/>
  <c r="O296" i="1"/>
  <c r="O297" i="1"/>
  <c r="O298" i="1"/>
  <c r="O299" i="1"/>
  <c r="O300" i="1"/>
  <c r="O301" i="1"/>
  <c r="O302" i="1"/>
  <c r="O303" i="1"/>
  <c r="O304" i="1"/>
  <c r="O305" i="1"/>
  <c r="O306" i="1"/>
  <c r="O307" i="1"/>
  <c r="O308" i="1"/>
  <c r="O309" i="1"/>
  <c r="O310" i="1"/>
  <c r="O311" i="1"/>
  <c r="O312" i="1"/>
  <c r="O313" i="1"/>
  <c r="O314" i="1"/>
  <c r="O315" i="1"/>
  <c r="O316" i="1"/>
  <c r="O317" i="1"/>
  <c r="O318" i="1"/>
  <c r="O319" i="1"/>
  <c r="O320" i="1"/>
  <c r="O321" i="1"/>
  <c r="O322" i="1"/>
  <c r="O323" i="1"/>
  <c r="O324" i="1"/>
  <c r="O325" i="1"/>
  <c r="O326" i="1"/>
  <c r="O327" i="1"/>
  <c r="O328" i="1"/>
  <c r="O329" i="1"/>
  <c r="O330" i="1"/>
  <c r="O331" i="1"/>
  <c r="O332" i="1"/>
  <c r="O333" i="1"/>
  <c r="O334" i="1"/>
  <c r="O335" i="1"/>
  <c r="O336" i="1"/>
  <c r="O337" i="1"/>
  <c r="O338" i="1"/>
  <c r="O339" i="1"/>
  <c r="O340" i="1"/>
  <c r="O341" i="1"/>
  <c r="O342" i="1"/>
  <c r="O343" i="1"/>
  <c r="O344" i="1"/>
  <c r="O345" i="1"/>
  <c r="O346" i="1"/>
  <c r="O347" i="1"/>
  <c r="O348" i="1"/>
  <c r="O349" i="1"/>
  <c r="O350" i="1"/>
  <c r="O351" i="1"/>
  <c r="O352" i="1"/>
  <c r="O353" i="1"/>
  <c r="O354" i="1"/>
  <c r="O355" i="1"/>
  <c r="O356" i="1"/>
  <c r="O357" i="1"/>
  <c r="O358" i="1"/>
  <c r="O359" i="1"/>
  <c r="O360" i="1"/>
  <c r="O361" i="1"/>
  <c r="O362" i="1"/>
  <c r="O363" i="1"/>
  <c r="O364" i="1"/>
  <c r="O365" i="1"/>
  <c r="O366" i="1"/>
  <c r="O367" i="1"/>
  <c r="O368" i="1"/>
  <c r="O369" i="1"/>
  <c r="O370" i="1"/>
  <c r="O371" i="1"/>
  <c r="O372" i="1"/>
  <c r="O373" i="1"/>
  <c r="O374" i="1"/>
  <c r="O375" i="1"/>
  <c r="O376" i="1"/>
  <c r="O377" i="1"/>
  <c r="O378" i="1"/>
  <c r="O379" i="1"/>
  <c r="O380" i="1"/>
  <c r="O381" i="1"/>
  <c r="O382" i="1"/>
  <c r="O383" i="1"/>
  <c r="O384" i="1"/>
  <c r="O385" i="1"/>
  <c r="O386" i="1"/>
  <c r="O387" i="1"/>
  <c r="O388" i="1"/>
  <c r="O389" i="1"/>
  <c r="O390" i="1"/>
  <c r="O391" i="1"/>
  <c r="O392" i="1"/>
  <c r="O393" i="1"/>
  <c r="O394" i="1"/>
  <c r="O395" i="1"/>
  <c r="O396" i="1"/>
  <c r="O397" i="1"/>
  <c r="O398" i="1"/>
  <c r="O399" i="1"/>
  <c r="O400" i="1"/>
  <c r="O401" i="1"/>
  <c r="O402" i="1"/>
  <c r="O403" i="1"/>
  <c r="O404" i="1"/>
  <c r="O405" i="1"/>
  <c r="O406" i="1"/>
  <c r="O407" i="1"/>
  <c r="O408" i="1"/>
  <c r="O409" i="1"/>
  <c r="O410" i="1"/>
  <c r="O411" i="1"/>
  <c r="O412" i="1"/>
  <c r="O413" i="1"/>
  <c r="O414" i="1"/>
  <c r="O415" i="1"/>
  <c r="O416" i="1"/>
  <c r="O417" i="1"/>
  <c r="O418" i="1"/>
  <c r="O419" i="1"/>
  <c r="O420" i="1"/>
  <c r="O421" i="1"/>
  <c r="O422" i="1"/>
  <c r="O423" i="1"/>
  <c r="O424" i="1"/>
  <c r="O425" i="1"/>
  <c r="O426" i="1"/>
  <c r="O427" i="1"/>
  <c r="O428" i="1"/>
  <c r="O429" i="1"/>
  <c r="O430" i="1"/>
  <c r="O431" i="1"/>
  <c r="O432" i="1"/>
  <c r="O433" i="1"/>
  <c r="O434" i="1"/>
  <c r="O435" i="1"/>
  <c r="O436" i="1"/>
  <c r="O437" i="1"/>
  <c r="O438" i="1"/>
  <c r="O439" i="1"/>
  <c r="O440" i="1"/>
  <c r="O441" i="1"/>
  <c r="O442" i="1"/>
  <c r="O443" i="1"/>
  <c r="O444" i="1"/>
  <c r="O445" i="1"/>
  <c r="O446" i="1"/>
  <c r="O447" i="1"/>
  <c r="O448" i="1"/>
  <c r="O449" i="1"/>
  <c r="O450" i="1"/>
  <c r="O451" i="1"/>
  <c r="O452" i="1"/>
  <c r="O453" i="1"/>
  <c r="O454" i="1"/>
  <c r="O455" i="1"/>
  <c r="O456" i="1"/>
  <c r="O457" i="1"/>
  <c r="O458" i="1"/>
  <c r="O459" i="1"/>
  <c r="O460" i="1"/>
  <c r="O461" i="1"/>
  <c r="O462" i="1"/>
  <c r="O463" i="1"/>
  <c r="O464" i="1"/>
  <c r="O465" i="1"/>
  <c r="O466" i="1"/>
  <c r="O467" i="1"/>
  <c r="O468" i="1"/>
  <c r="O469" i="1"/>
  <c r="O470" i="1"/>
  <c r="O471" i="1"/>
  <c r="O472" i="1"/>
  <c r="O473" i="1"/>
  <c r="O474" i="1"/>
  <c r="O475" i="1"/>
  <c r="O476" i="1"/>
  <c r="O477" i="1"/>
  <c r="O478" i="1"/>
  <c r="O479" i="1"/>
  <c r="O480" i="1"/>
  <c r="O481" i="1"/>
  <c r="O482" i="1"/>
  <c r="O483" i="1"/>
  <c r="O484" i="1"/>
  <c r="O485" i="1"/>
  <c r="O486" i="1"/>
  <c r="O487" i="1"/>
  <c r="O488" i="1"/>
  <c r="O489" i="1"/>
  <c r="O490" i="1"/>
  <c r="O491" i="1"/>
  <c r="O492" i="1"/>
  <c r="O493" i="1"/>
  <c r="O494" i="1"/>
  <c r="O495" i="1"/>
  <c r="O496" i="1"/>
  <c r="O497" i="1"/>
  <c r="O498" i="1"/>
  <c r="O499" i="1"/>
  <c r="O500" i="1"/>
  <c r="O501" i="1"/>
  <c r="O502" i="1"/>
  <c r="O503" i="1"/>
  <c r="O504" i="1"/>
  <c r="O505" i="1"/>
  <c r="O506" i="1"/>
  <c r="O507" i="1"/>
  <c r="O508" i="1"/>
  <c r="O509" i="1"/>
  <c r="O510" i="1"/>
  <c r="O511" i="1"/>
  <c r="O512" i="1"/>
  <c r="O513" i="1"/>
  <c r="O514" i="1"/>
  <c r="O515" i="1"/>
  <c r="O516" i="1"/>
  <c r="O517" i="1"/>
  <c r="O518" i="1"/>
  <c r="O519" i="1"/>
  <c r="O520" i="1"/>
  <c r="O521" i="1"/>
  <c r="O522" i="1"/>
  <c r="O523" i="1"/>
  <c r="O524" i="1"/>
  <c r="O525" i="1"/>
  <c r="O526" i="1"/>
  <c r="O527" i="1"/>
  <c r="O528" i="1"/>
  <c r="O529" i="1"/>
  <c r="O530" i="1"/>
  <c r="O531" i="1"/>
  <c r="O532" i="1"/>
  <c r="O533" i="1"/>
  <c r="O534" i="1"/>
  <c r="O535" i="1"/>
  <c r="O536" i="1"/>
  <c r="O537" i="1"/>
  <c r="O538" i="1"/>
  <c r="O539" i="1"/>
  <c r="O540" i="1"/>
  <c r="O541" i="1"/>
  <c r="O542" i="1"/>
  <c r="O543" i="1"/>
  <c r="O544" i="1"/>
  <c r="O545" i="1"/>
  <c r="O546" i="1"/>
  <c r="O547" i="1"/>
  <c r="O548" i="1"/>
  <c r="O549" i="1"/>
  <c r="O550" i="1"/>
  <c r="O551" i="1"/>
  <c r="O552" i="1"/>
  <c r="O553" i="1"/>
  <c r="O554" i="1"/>
  <c r="O555" i="1"/>
  <c r="O556" i="1"/>
  <c r="O557" i="1"/>
  <c r="O558" i="1"/>
  <c r="O559" i="1"/>
  <c r="O560" i="1"/>
  <c r="O561" i="1"/>
  <c r="O562" i="1"/>
  <c r="O563" i="1"/>
  <c r="O564" i="1"/>
  <c r="O565" i="1"/>
  <c r="O566" i="1"/>
  <c r="O567" i="1"/>
  <c r="O568" i="1"/>
  <c r="O569" i="1"/>
  <c r="O570" i="1"/>
  <c r="O571" i="1"/>
  <c r="O572" i="1"/>
  <c r="O573" i="1"/>
  <c r="O574" i="1"/>
  <c r="O575" i="1"/>
  <c r="O576" i="1"/>
  <c r="O577" i="1"/>
  <c r="O578" i="1"/>
  <c r="O579" i="1"/>
  <c r="O580" i="1"/>
  <c r="O581" i="1"/>
  <c r="O582" i="1"/>
  <c r="O583" i="1"/>
  <c r="O584" i="1"/>
  <c r="O585" i="1"/>
  <c r="O586" i="1"/>
  <c r="O587" i="1"/>
  <c r="O588" i="1"/>
  <c r="O589" i="1"/>
  <c r="O590" i="1"/>
  <c r="O591" i="1"/>
  <c r="O592" i="1"/>
  <c r="O593" i="1"/>
  <c r="O594" i="1"/>
  <c r="O595" i="1"/>
  <c r="O596" i="1"/>
  <c r="O597" i="1"/>
  <c r="O598" i="1"/>
  <c r="O599" i="1"/>
  <c r="O600" i="1"/>
  <c r="O601" i="1"/>
  <c r="O602" i="1"/>
  <c r="O603" i="1"/>
  <c r="O604" i="1"/>
  <c r="O605" i="1"/>
  <c r="O606" i="1"/>
  <c r="O607" i="1"/>
  <c r="O608" i="1"/>
  <c r="O609" i="1"/>
  <c r="O610" i="1"/>
  <c r="O611" i="1"/>
  <c r="O612" i="1"/>
  <c r="O613" i="1"/>
  <c r="O614" i="1"/>
  <c r="O615" i="1"/>
  <c r="O616" i="1"/>
  <c r="O617" i="1"/>
  <c r="O618" i="1"/>
  <c r="O619" i="1"/>
  <c r="O620" i="1"/>
  <c r="O621" i="1"/>
  <c r="O622" i="1"/>
  <c r="O623" i="1"/>
  <c r="O624" i="1"/>
  <c r="O625" i="1"/>
  <c r="O626" i="1"/>
  <c r="O627" i="1"/>
  <c r="O628" i="1"/>
  <c r="O629" i="1"/>
  <c r="O630" i="1"/>
  <c r="O631" i="1"/>
  <c r="O632" i="1"/>
  <c r="O633" i="1"/>
  <c r="O634" i="1"/>
  <c r="O635" i="1"/>
  <c r="O636" i="1"/>
  <c r="O637" i="1"/>
  <c r="O638" i="1"/>
  <c r="O639" i="1"/>
  <c r="O640" i="1"/>
  <c r="O641" i="1"/>
  <c r="O642" i="1"/>
  <c r="O643" i="1"/>
  <c r="O644" i="1"/>
  <c r="O645" i="1"/>
  <c r="O646" i="1"/>
  <c r="O647" i="1"/>
  <c r="O648" i="1"/>
  <c r="O649" i="1"/>
  <c r="O650" i="1"/>
  <c r="O651" i="1"/>
  <c r="O652" i="1"/>
  <c r="O653" i="1"/>
  <c r="O654" i="1"/>
  <c r="O655" i="1"/>
  <c r="O656" i="1"/>
  <c r="O657" i="1"/>
  <c r="O658" i="1"/>
  <c r="O659" i="1"/>
  <c r="O660" i="1"/>
  <c r="O661" i="1"/>
  <c r="O662" i="1"/>
  <c r="O663" i="1"/>
  <c r="O664" i="1"/>
  <c r="O665" i="1"/>
  <c r="O666" i="1"/>
  <c r="O667" i="1"/>
  <c r="O668" i="1"/>
  <c r="O669" i="1"/>
  <c r="O670" i="1"/>
  <c r="O671" i="1"/>
  <c r="O672" i="1"/>
  <c r="O673" i="1"/>
  <c r="O674" i="1"/>
  <c r="O675" i="1"/>
  <c r="O676" i="1"/>
  <c r="O677" i="1"/>
  <c r="O678" i="1"/>
  <c r="O679" i="1"/>
  <c r="O680" i="1"/>
  <c r="O681" i="1"/>
  <c r="O682" i="1"/>
  <c r="O683" i="1"/>
  <c r="O684" i="1"/>
  <c r="O685" i="1"/>
  <c r="O686" i="1"/>
  <c r="O687" i="1"/>
  <c r="O688" i="1"/>
  <c r="O689" i="1"/>
  <c r="O690" i="1"/>
  <c r="O691" i="1"/>
  <c r="O692" i="1"/>
  <c r="O693" i="1"/>
  <c r="O694" i="1"/>
  <c r="O695" i="1"/>
  <c r="O696" i="1"/>
  <c r="O697" i="1"/>
  <c r="O698" i="1"/>
  <c r="O699" i="1"/>
  <c r="O700" i="1"/>
  <c r="O701" i="1"/>
  <c r="O702" i="1"/>
  <c r="O703" i="1"/>
  <c r="O704" i="1"/>
  <c r="O705" i="1"/>
  <c r="O706" i="1"/>
  <c r="O707" i="1"/>
  <c r="O708" i="1"/>
  <c r="O709" i="1"/>
  <c r="O710" i="1"/>
  <c r="O711" i="1"/>
  <c r="O712" i="1"/>
  <c r="O713" i="1"/>
  <c r="O714" i="1"/>
  <c r="O715" i="1"/>
  <c r="O716" i="1"/>
  <c r="O717" i="1"/>
  <c r="O718" i="1"/>
  <c r="O719" i="1"/>
  <c r="O720" i="1"/>
  <c r="O721" i="1"/>
  <c r="O722" i="1"/>
  <c r="O723" i="1"/>
  <c r="O724" i="1"/>
  <c r="O725" i="1"/>
  <c r="O726" i="1"/>
  <c r="O727" i="1"/>
  <c r="O728" i="1"/>
  <c r="O729" i="1"/>
  <c r="O730" i="1"/>
  <c r="O731" i="1"/>
  <c r="O732" i="1"/>
  <c r="O733" i="1"/>
  <c r="O734" i="1"/>
  <c r="O735" i="1"/>
  <c r="O736" i="1"/>
  <c r="O737" i="1"/>
  <c r="O738" i="1"/>
  <c r="O739" i="1"/>
  <c r="O740" i="1"/>
  <c r="O741" i="1"/>
  <c r="O742" i="1"/>
  <c r="O743" i="1"/>
  <c r="O744" i="1"/>
  <c r="O745" i="1"/>
  <c r="O746" i="1"/>
  <c r="O747" i="1"/>
  <c r="O748" i="1"/>
  <c r="O749" i="1"/>
  <c r="O750" i="1"/>
  <c r="O751" i="1"/>
  <c r="O752" i="1"/>
  <c r="O753" i="1"/>
  <c r="O754" i="1"/>
  <c r="O755" i="1"/>
  <c r="O756" i="1"/>
  <c r="O757" i="1"/>
  <c r="O758" i="1"/>
  <c r="O759" i="1"/>
  <c r="O760" i="1"/>
  <c r="O761" i="1"/>
  <c r="O762" i="1"/>
  <c r="O763" i="1"/>
  <c r="O764" i="1"/>
  <c r="O765" i="1"/>
  <c r="O766" i="1"/>
  <c r="O767" i="1"/>
  <c r="O768" i="1"/>
  <c r="O769" i="1"/>
  <c r="O770" i="1"/>
  <c r="O771" i="1"/>
  <c r="O772" i="1"/>
  <c r="O773" i="1"/>
  <c r="O774" i="1"/>
  <c r="O775" i="1"/>
  <c r="O776" i="1"/>
  <c r="O777" i="1"/>
  <c r="O778" i="1"/>
  <c r="O779" i="1"/>
  <c r="O780" i="1"/>
  <c r="O781" i="1"/>
  <c r="O782" i="1"/>
  <c r="O783" i="1"/>
  <c r="O784" i="1"/>
  <c r="O785" i="1"/>
  <c r="O786" i="1"/>
  <c r="O787" i="1"/>
  <c r="O788" i="1"/>
  <c r="O789" i="1"/>
  <c r="O790" i="1"/>
  <c r="O791" i="1"/>
  <c r="O792" i="1"/>
  <c r="O793" i="1"/>
  <c r="O794" i="1"/>
  <c r="O795" i="1"/>
  <c r="O796" i="1"/>
  <c r="O797" i="1"/>
  <c r="O798" i="1"/>
  <c r="O799" i="1"/>
  <c r="O800" i="1"/>
  <c r="O801" i="1"/>
  <c r="O802" i="1"/>
  <c r="O803" i="1"/>
  <c r="O804" i="1"/>
  <c r="O805" i="1"/>
  <c r="O806" i="1"/>
  <c r="O807" i="1"/>
  <c r="O808" i="1"/>
  <c r="O809" i="1"/>
  <c r="O810" i="1"/>
  <c r="O811" i="1"/>
  <c r="O812" i="1"/>
  <c r="O813" i="1"/>
  <c r="O814" i="1"/>
  <c r="O815" i="1"/>
  <c r="O816" i="1"/>
  <c r="O817" i="1"/>
  <c r="O818" i="1"/>
  <c r="O819" i="1"/>
  <c r="O820" i="1"/>
  <c r="O821" i="1"/>
  <c r="O822" i="1"/>
  <c r="O823" i="1"/>
  <c r="O824" i="1"/>
  <c r="O825" i="1"/>
  <c r="O826" i="1"/>
  <c r="O827" i="1"/>
  <c r="O828" i="1"/>
  <c r="O829" i="1"/>
  <c r="O830" i="1"/>
  <c r="O831" i="1"/>
  <c r="O832" i="1"/>
  <c r="O833" i="1"/>
  <c r="O834" i="1"/>
  <c r="O835" i="1"/>
  <c r="O836" i="1"/>
  <c r="O837" i="1"/>
  <c r="O838" i="1"/>
  <c r="O839" i="1"/>
  <c r="O840" i="1"/>
  <c r="O841" i="1"/>
  <c r="O842" i="1"/>
  <c r="O843" i="1"/>
  <c r="O844" i="1"/>
  <c r="O845" i="1"/>
  <c r="O846" i="1"/>
  <c r="O847" i="1"/>
  <c r="O848" i="1"/>
  <c r="O849" i="1"/>
  <c r="O850" i="1"/>
  <c r="O851" i="1"/>
  <c r="O852" i="1"/>
  <c r="O853" i="1"/>
  <c r="O854" i="1"/>
  <c r="O855" i="1"/>
  <c r="O856" i="1"/>
  <c r="O857" i="1"/>
  <c r="O858" i="1"/>
  <c r="O859" i="1"/>
  <c r="O860" i="1"/>
  <c r="O861" i="1"/>
  <c r="O862" i="1"/>
  <c r="O863" i="1"/>
  <c r="O864" i="1"/>
  <c r="O865" i="1"/>
  <c r="O866" i="1"/>
  <c r="O867" i="1"/>
  <c r="O868" i="1"/>
  <c r="O869" i="1"/>
  <c r="O870" i="1"/>
  <c r="O871" i="1"/>
  <c r="O872" i="1"/>
  <c r="O873" i="1"/>
  <c r="O874" i="1"/>
  <c r="O875" i="1"/>
  <c r="O876" i="1"/>
  <c r="O877" i="1"/>
  <c r="O878" i="1"/>
  <c r="O879" i="1"/>
  <c r="O880" i="1"/>
  <c r="O881" i="1"/>
  <c r="O882" i="1"/>
  <c r="O883" i="1"/>
  <c r="O884" i="1"/>
  <c r="O885" i="1"/>
  <c r="O886" i="1"/>
  <c r="O887" i="1"/>
  <c r="O888" i="1"/>
  <c r="O889" i="1"/>
  <c r="O890" i="1"/>
  <c r="O891" i="1"/>
  <c r="O892" i="1"/>
  <c r="O893" i="1"/>
  <c r="O894" i="1"/>
  <c r="O895" i="1"/>
  <c r="O896" i="1"/>
  <c r="O897" i="1"/>
  <c r="O898" i="1"/>
  <c r="O899" i="1"/>
  <c r="O900" i="1"/>
  <c r="O901" i="1"/>
  <c r="O902" i="1"/>
  <c r="O903" i="1"/>
  <c r="O904" i="1"/>
  <c r="O905" i="1"/>
  <c r="O906" i="1"/>
  <c r="O907" i="1"/>
  <c r="O908" i="1"/>
  <c r="O909" i="1"/>
  <c r="O910" i="1"/>
  <c r="O911" i="1"/>
  <c r="O912" i="1"/>
  <c r="O913" i="1"/>
  <c r="O914" i="1"/>
  <c r="O915" i="1"/>
  <c r="O916" i="1"/>
  <c r="O917" i="1"/>
  <c r="O918" i="1"/>
  <c r="O919" i="1"/>
  <c r="O920" i="1"/>
  <c r="O921" i="1"/>
  <c r="O922" i="1"/>
  <c r="O923" i="1"/>
  <c r="O924" i="1"/>
  <c r="O925" i="1"/>
  <c r="O926" i="1"/>
  <c r="O927" i="1"/>
  <c r="O928" i="1"/>
  <c r="O929" i="1"/>
  <c r="O930" i="1"/>
  <c r="O931" i="1"/>
  <c r="O932" i="1"/>
  <c r="O933" i="1"/>
  <c r="O934" i="1"/>
  <c r="O935" i="1"/>
  <c r="O936" i="1"/>
  <c r="O937" i="1"/>
  <c r="O938" i="1"/>
  <c r="O939" i="1"/>
  <c r="O940" i="1"/>
  <c r="O941" i="1"/>
  <c r="O942" i="1"/>
  <c r="O943" i="1"/>
  <c r="O944" i="1"/>
  <c r="O945" i="1"/>
  <c r="O946" i="1"/>
  <c r="O947" i="1"/>
  <c r="O948" i="1"/>
  <c r="O949" i="1"/>
  <c r="O950" i="1"/>
  <c r="O951" i="1"/>
  <c r="O952" i="1"/>
  <c r="O953" i="1"/>
  <c r="O954" i="1"/>
  <c r="O955" i="1"/>
  <c r="O956" i="1"/>
  <c r="O957" i="1"/>
  <c r="O958" i="1"/>
  <c r="O959" i="1"/>
  <c r="O960" i="1"/>
  <c r="O961" i="1"/>
  <c r="O962" i="1"/>
  <c r="O963" i="1"/>
  <c r="O964" i="1"/>
  <c r="O965" i="1"/>
  <c r="O966" i="1"/>
  <c r="O967" i="1"/>
  <c r="O968" i="1"/>
  <c r="O969" i="1"/>
  <c r="O970" i="1"/>
  <c r="O971" i="1"/>
  <c r="O972" i="1"/>
  <c r="O973" i="1"/>
  <c r="O974" i="1"/>
  <c r="O975" i="1"/>
  <c r="O976" i="1"/>
  <c r="O977" i="1"/>
  <c r="O978" i="1"/>
  <c r="O979" i="1"/>
  <c r="O980" i="1"/>
  <c r="O981" i="1"/>
  <c r="O982" i="1"/>
  <c r="O983" i="1"/>
  <c r="O984" i="1"/>
  <c r="O985" i="1"/>
  <c r="O986" i="1"/>
  <c r="O987" i="1"/>
  <c r="O988" i="1"/>
  <c r="O989" i="1"/>
  <c r="O990" i="1"/>
  <c r="O991" i="1"/>
  <c r="O992" i="1"/>
  <c r="O993" i="1"/>
  <c r="O994" i="1"/>
  <c r="O995" i="1"/>
  <c r="O996" i="1"/>
  <c r="O997" i="1"/>
  <c r="O998" i="1"/>
  <c r="O999" i="1"/>
  <c r="O1000" i="1"/>
  <c r="D35" i="2"/>
  <c r="C35" i="2"/>
  <c r="C32" i="2"/>
  <c r="C34" i="2"/>
  <c r="D32" i="2"/>
  <c r="D31" i="2"/>
  <c r="C31" i="2"/>
  <c r="C23" i="2"/>
  <c r="D28" i="2"/>
  <c r="D27" i="2"/>
  <c r="D26" i="2"/>
  <c r="D25" i="2"/>
  <c r="D24" i="2"/>
  <c r="D23" i="2"/>
  <c r="C28" i="2"/>
  <c r="C27" i="2"/>
  <c r="C26" i="2"/>
  <c r="C25" i="2"/>
  <c r="C24" i="2"/>
  <c r="O6" i="1"/>
  <c r="O3" i="1"/>
  <c r="O4" i="1"/>
  <c r="C36" i="2" l="1"/>
  <c r="D29" i="2"/>
  <c r="C29" i="2"/>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625" i="1"/>
  <c r="A626" i="1"/>
  <c r="A627" i="1"/>
  <c r="A628" i="1"/>
  <c r="A629" i="1"/>
  <c r="A630" i="1"/>
  <c r="A631" i="1"/>
  <c r="A632" i="1"/>
  <c r="A633" i="1"/>
  <c r="A634" i="1"/>
  <c r="A635" i="1"/>
  <c r="A636" i="1"/>
  <c r="A637" i="1"/>
  <c r="A638" i="1"/>
  <c r="A639" i="1"/>
  <c r="A640" i="1"/>
  <c r="A641" i="1"/>
  <c r="A642" i="1"/>
  <c r="A643" i="1"/>
  <c r="A644" i="1"/>
  <c r="A645" i="1"/>
  <c r="A646" i="1"/>
  <c r="A647" i="1"/>
  <c r="A648" i="1"/>
  <c r="A649" i="1"/>
  <c r="A650" i="1"/>
  <c r="A651" i="1"/>
  <c r="A652" i="1"/>
  <c r="A653" i="1"/>
  <c r="A654" i="1"/>
  <c r="A655" i="1"/>
  <c r="A656" i="1"/>
  <c r="A657" i="1"/>
  <c r="A658" i="1"/>
  <c r="A659" i="1"/>
  <c r="A660" i="1"/>
  <c r="A661" i="1"/>
  <c r="A662" i="1"/>
  <c r="A663" i="1"/>
  <c r="A664" i="1"/>
  <c r="A665" i="1"/>
  <c r="A666" i="1"/>
  <c r="A667" i="1"/>
  <c r="A668" i="1"/>
  <c r="A669" i="1"/>
  <c r="A670" i="1"/>
  <c r="A671" i="1"/>
  <c r="A672" i="1"/>
  <c r="A673" i="1"/>
  <c r="A674" i="1"/>
  <c r="A675" i="1"/>
  <c r="A676" i="1"/>
  <c r="A677" i="1"/>
  <c r="A678" i="1"/>
  <c r="A679" i="1"/>
  <c r="A680" i="1"/>
  <c r="A681" i="1"/>
  <c r="A682" i="1"/>
  <c r="A683" i="1"/>
  <c r="A684" i="1"/>
  <c r="A685" i="1"/>
  <c r="A686" i="1"/>
  <c r="A687" i="1"/>
  <c r="A688" i="1"/>
  <c r="A689" i="1"/>
  <c r="A690" i="1"/>
  <c r="A691" i="1"/>
  <c r="A692" i="1"/>
  <c r="A693" i="1"/>
  <c r="A694" i="1"/>
  <c r="A695" i="1"/>
  <c r="A696" i="1"/>
  <c r="A697" i="1"/>
  <c r="A698" i="1"/>
  <c r="A699" i="1"/>
  <c r="A700" i="1"/>
  <c r="A701" i="1"/>
  <c r="A702" i="1"/>
  <c r="A703" i="1"/>
  <c r="A704" i="1"/>
  <c r="A705" i="1"/>
  <c r="A706" i="1"/>
  <c r="A707" i="1"/>
  <c r="A708" i="1"/>
  <c r="A709" i="1"/>
  <c r="A710" i="1"/>
  <c r="A711" i="1"/>
  <c r="A712" i="1"/>
  <c r="A713" i="1"/>
  <c r="A714" i="1"/>
  <c r="A715" i="1"/>
  <c r="A716" i="1"/>
  <c r="A717" i="1"/>
  <c r="A718" i="1"/>
  <c r="A719" i="1"/>
  <c r="A720" i="1"/>
  <c r="A721" i="1"/>
  <c r="A722" i="1"/>
  <c r="A723" i="1"/>
  <c r="A724" i="1"/>
  <c r="A725" i="1"/>
  <c r="A726" i="1"/>
  <c r="A727" i="1"/>
  <c r="A728" i="1"/>
  <c r="A729" i="1"/>
  <c r="A730" i="1"/>
  <c r="A731" i="1"/>
  <c r="A732" i="1"/>
  <c r="A733" i="1"/>
  <c r="A734" i="1"/>
  <c r="A735" i="1"/>
  <c r="A736" i="1"/>
  <c r="A737" i="1"/>
  <c r="A738" i="1"/>
  <c r="A739" i="1"/>
  <c r="A740" i="1"/>
  <c r="A741" i="1"/>
  <c r="A742" i="1"/>
  <c r="A743" i="1"/>
  <c r="A744" i="1"/>
  <c r="A745" i="1"/>
  <c r="A746" i="1"/>
  <c r="A747" i="1"/>
  <c r="A748" i="1"/>
  <c r="A749" i="1"/>
  <c r="A750" i="1"/>
  <c r="A751" i="1"/>
  <c r="A752" i="1"/>
  <c r="A753" i="1"/>
  <c r="A754" i="1"/>
  <c r="A755" i="1"/>
  <c r="A756" i="1"/>
  <c r="A757" i="1"/>
  <c r="A758" i="1"/>
  <c r="A759" i="1"/>
  <c r="A760" i="1"/>
  <c r="A761" i="1"/>
  <c r="A762" i="1"/>
  <c r="A763" i="1"/>
  <c r="A764" i="1"/>
  <c r="A765" i="1"/>
  <c r="A766" i="1"/>
  <c r="A767" i="1"/>
  <c r="A768" i="1"/>
  <c r="A769" i="1"/>
  <c r="A770" i="1"/>
  <c r="A771" i="1"/>
  <c r="A772" i="1"/>
  <c r="A773" i="1"/>
  <c r="A774" i="1"/>
  <c r="A775" i="1"/>
  <c r="A776" i="1"/>
  <c r="A777" i="1"/>
  <c r="A778" i="1"/>
  <c r="A779" i="1"/>
  <c r="A780" i="1"/>
  <c r="A781" i="1"/>
  <c r="A782" i="1"/>
  <c r="A783" i="1"/>
  <c r="A784" i="1"/>
  <c r="A785" i="1"/>
  <c r="A786" i="1"/>
  <c r="A787" i="1"/>
  <c r="A788" i="1"/>
  <c r="A789" i="1"/>
  <c r="A790" i="1"/>
  <c r="A791" i="1"/>
  <c r="A792" i="1"/>
  <c r="A793" i="1"/>
  <c r="A794" i="1"/>
  <c r="A795" i="1"/>
  <c r="A796" i="1"/>
  <c r="A797" i="1"/>
  <c r="A798" i="1"/>
  <c r="A799" i="1"/>
  <c r="A800" i="1"/>
  <c r="A801" i="1"/>
  <c r="A802" i="1"/>
  <c r="A803" i="1"/>
  <c r="A804" i="1"/>
  <c r="A805" i="1"/>
  <c r="A806" i="1"/>
  <c r="A807" i="1"/>
  <c r="A808" i="1"/>
  <c r="A809" i="1"/>
  <c r="A810" i="1"/>
  <c r="A811" i="1"/>
  <c r="A812" i="1"/>
  <c r="A813" i="1"/>
  <c r="A814" i="1"/>
  <c r="A815" i="1"/>
  <c r="A816" i="1"/>
  <c r="A817" i="1"/>
  <c r="A818" i="1"/>
  <c r="A819" i="1"/>
  <c r="A820" i="1"/>
  <c r="A821" i="1"/>
  <c r="A822" i="1"/>
  <c r="A823" i="1"/>
  <c r="A824" i="1"/>
  <c r="A825" i="1"/>
  <c r="A826" i="1"/>
  <c r="A827" i="1"/>
  <c r="A828" i="1"/>
  <c r="A829" i="1"/>
  <c r="A830" i="1"/>
  <c r="A831" i="1"/>
  <c r="A832" i="1"/>
  <c r="A833" i="1"/>
  <c r="A834" i="1"/>
  <c r="A835" i="1"/>
  <c r="A836" i="1"/>
  <c r="A837" i="1"/>
  <c r="A838" i="1"/>
  <c r="A839" i="1"/>
  <c r="A840" i="1"/>
  <c r="A841" i="1"/>
  <c r="A842" i="1"/>
  <c r="A843" i="1"/>
  <c r="A844" i="1"/>
  <c r="A845" i="1"/>
  <c r="A846" i="1"/>
  <c r="A847" i="1"/>
  <c r="A848" i="1"/>
  <c r="A849" i="1"/>
  <c r="A850" i="1"/>
  <c r="A851" i="1"/>
  <c r="A852" i="1"/>
  <c r="A853" i="1"/>
  <c r="A854" i="1"/>
  <c r="A855" i="1"/>
  <c r="A856" i="1"/>
  <c r="A857" i="1"/>
  <c r="A858" i="1"/>
  <c r="A859" i="1"/>
  <c r="A860" i="1"/>
  <c r="A861" i="1"/>
  <c r="A862" i="1"/>
  <c r="A863" i="1"/>
  <c r="A864" i="1"/>
  <c r="A865" i="1"/>
  <c r="A866" i="1"/>
  <c r="A867" i="1"/>
  <c r="A868" i="1"/>
  <c r="A869" i="1"/>
  <c r="A870" i="1"/>
  <c r="A871" i="1"/>
  <c r="A872" i="1"/>
  <c r="A873" i="1"/>
  <c r="A874" i="1"/>
  <c r="A875" i="1"/>
  <c r="A876" i="1"/>
  <c r="A877" i="1"/>
  <c r="A878" i="1"/>
  <c r="A879" i="1"/>
  <c r="A880" i="1"/>
  <c r="A881" i="1"/>
  <c r="A882" i="1"/>
  <c r="A883" i="1"/>
  <c r="A884" i="1"/>
  <c r="A885" i="1"/>
  <c r="A886" i="1"/>
  <c r="A887" i="1"/>
  <c r="A888" i="1"/>
  <c r="A889" i="1"/>
  <c r="A890" i="1"/>
  <c r="A891" i="1"/>
  <c r="A892" i="1"/>
  <c r="A893" i="1"/>
  <c r="A894" i="1"/>
  <c r="A895" i="1"/>
  <c r="A896" i="1"/>
  <c r="A897" i="1"/>
  <c r="A898" i="1"/>
  <c r="A899" i="1"/>
  <c r="A900" i="1"/>
  <c r="A901" i="1"/>
  <c r="A902" i="1"/>
  <c r="A903" i="1"/>
  <c r="A904" i="1"/>
  <c r="A905" i="1"/>
  <c r="A906" i="1"/>
  <c r="A907" i="1"/>
  <c r="A908" i="1"/>
  <c r="A909" i="1"/>
  <c r="A910" i="1"/>
  <c r="A911" i="1"/>
  <c r="A912" i="1"/>
  <c r="A913" i="1"/>
  <c r="A914" i="1"/>
  <c r="A915" i="1"/>
  <c r="A916" i="1"/>
  <c r="A917" i="1"/>
  <c r="A918" i="1"/>
  <c r="A919" i="1"/>
  <c r="A920" i="1"/>
  <c r="A921" i="1"/>
  <c r="A922" i="1"/>
  <c r="A923" i="1"/>
  <c r="A924" i="1"/>
  <c r="A925" i="1"/>
  <c r="A926" i="1"/>
  <c r="A927" i="1"/>
  <c r="A928" i="1"/>
  <c r="A929" i="1"/>
  <c r="A930" i="1"/>
  <c r="A931" i="1"/>
  <c r="A932" i="1"/>
  <c r="A933" i="1"/>
  <c r="A934" i="1"/>
  <c r="A935" i="1"/>
  <c r="A936" i="1"/>
  <c r="A937" i="1"/>
  <c r="A938" i="1"/>
  <c r="A939" i="1"/>
  <c r="A940" i="1"/>
  <c r="A941" i="1"/>
  <c r="A942" i="1"/>
  <c r="A943" i="1"/>
  <c r="A944" i="1"/>
  <c r="A945" i="1"/>
  <c r="A946" i="1"/>
  <c r="A947" i="1"/>
  <c r="A948" i="1"/>
  <c r="A949" i="1"/>
  <c r="A950" i="1"/>
  <c r="A951" i="1"/>
  <c r="A952" i="1"/>
  <c r="A953" i="1"/>
  <c r="A954" i="1"/>
  <c r="A955" i="1"/>
  <c r="A956" i="1"/>
  <c r="A957" i="1"/>
  <c r="A958" i="1"/>
  <c r="A959" i="1"/>
  <c r="A960" i="1"/>
  <c r="A961" i="1"/>
  <c r="A962" i="1"/>
  <c r="A963" i="1"/>
  <c r="A964" i="1"/>
  <c r="A965" i="1"/>
  <c r="A966" i="1"/>
  <c r="A967" i="1"/>
  <c r="A968" i="1"/>
  <c r="A969" i="1"/>
  <c r="A970" i="1"/>
  <c r="A971" i="1"/>
  <c r="A972" i="1"/>
  <c r="A973" i="1"/>
  <c r="A974" i="1"/>
  <c r="A975" i="1"/>
  <c r="A976" i="1"/>
  <c r="A977" i="1"/>
  <c r="A978" i="1"/>
  <c r="A979" i="1"/>
  <c r="A980" i="1"/>
  <c r="A981" i="1"/>
  <c r="A982" i="1"/>
  <c r="A983" i="1"/>
  <c r="A984" i="1"/>
  <c r="A985" i="1"/>
  <c r="A986" i="1"/>
  <c r="A987" i="1"/>
  <c r="A988" i="1"/>
  <c r="A989" i="1"/>
  <c r="A990" i="1"/>
  <c r="A991" i="1"/>
  <c r="A992" i="1"/>
  <c r="A993" i="1"/>
  <c r="A994" i="1"/>
  <c r="A995" i="1"/>
  <c r="A996" i="1"/>
  <c r="A997" i="1"/>
  <c r="A998" i="1"/>
  <c r="A999" i="1"/>
  <c r="A1000" i="1"/>
  <c r="A3" i="1"/>
  <c r="A4" i="1" s="1"/>
  <c r="O7" i="1"/>
  <c r="O8" i="1"/>
  <c r="O9" i="1"/>
  <c r="O5" i="1"/>
  <c r="A5" i="1" l="1"/>
  <c r="A6" i="1" s="1"/>
  <c r="A7" i="1" s="1"/>
  <c r="A8" i="1" s="1"/>
  <c r="A9" i="1" s="1"/>
  <c r="A10" i="1" s="1"/>
  <c r="A11" i="1" s="1"/>
  <c r="A12" i="1" s="1"/>
  <c r="A13" i="1" s="1"/>
  <c r="A14" i="1" s="1"/>
  <c r="A15" i="1" s="1"/>
  <c r="A16" i="1" s="1"/>
  <c r="A17" i="1" s="1"/>
  <c r="A18" i="1" s="1"/>
  <c r="A19" i="1" s="1"/>
  <c r="A20" i="1" s="1"/>
  <c r="A21" i="1" s="1"/>
  <c r="A22" i="1" s="1"/>
  <c r="A23" i="1" s="1"/>
  <c r="D21" i="2"/>
  <c r="C21" i="2"/>
  <c r="D6" i="2"/>
  <c r="D10" i="2"/>
  <c r="D9" i="2" s="1"/>
  <c r="C10" i="2"/>
  <c r="C9" i="2" s="1"/>
  <c r="C8" i="2"/>
  <c r="C7" i="2" s="1"/>
</calcChain>
</file>

<file path=xl/sharedStrings.xml><?xml version="1.0" encoding="utf-8"?>
<sst xmlns="http://schemas.openxmlformats.org/spreadsheetml/2006/main" count="76" uniqueCount="66">
  <si>
    <t>#</t>
  </si>
  <si>
    <t>Classification</t>
  </si>
  <si>
    <t>Année de référence</t>
  </si>
  <si>
    <t>Données sociologiques - si dossier couple, indiquez les données relatives à la personne de contact</t>
  </si>
  <si>
    <t>Données relatives au dossier</t>
  </si>
  <si>
    <t>Guidance budgétaire ?</t>
  </si>
  <si>
    <t>Gestion budgétaire ?</t>
  </si>
  <si>
    <t>Isolé(e) sans enfant à charge</t>
  </si>
  <si>
    <t>Isolé(e) avec enfant(s) à charge</t>
  </si>
  <si>
    <t>Couple sans enfant à charge</t>
  </si>
  <si>
    <t>Couple avec enfant(s) à charge</t>
  </si>
  <si>
    <t>Autre</t>
  </si>
  <si>
    <t>Salarié(e)</t>
  </si>
  <si>
    <t>Indépendant(e)</t>
  </si>
  <si>
    <t>Allocataire social</t>
  </si>
  <si>
    <t>Pensionné(e) ou prépensionné(e)</t>
  </si>
  <si>
    <t>Sans revenu</t>
  </si>
  <si>
    <t>Autre (article 60, etc.)</t>
  </si>
  <si>
    <t>Valorisables dans le cadre de la subvention</t>
  </si>
  <si>
    <t>Non-valorisables dans le cadre de la subvention</t>
  </si>
  <si>
    <t>Ouverts au cours de l'année de référence</t>
  </si>
  <si>
    <t>Bénéficiaires</t>
  </si>
  <si>
    <t>Age</t>
  </si>
  <si>
    <t>18 à 25 ans</t>
  </si>
  <si>
    <t>46 à 55 ans</t>
  </si>
  <si>
    <t>36 à 45 ans</t>
  </si>
  <si>
    <t>26 à 35 ans</t>
  </si>
  <si>
    <t>56 à 65 ans</t>
  </si>
  <si>
    <t>Plus de 65 ans</t>
  </si>
  <si>
    <t>Total</t>
  </si>
  <si>
    <t>Hommes</t>
  </si>
  <si>
    <t>Femmes</t>
  </si>
  <si>
    <t>Situation professionnelle</t>
  </si>
  <si>
    <t>Salarié</t>
  </si>
  <si>
    <t>Indépendant</t>
  </si>
  <si>
    <t>Pensionné et prépensionné</t>
  </si>
  <si>
    <t>Autre (article 60, …)</t>
  </si>
  <si>
    <t>Type de ménage</t>
  </si>
  <si>
    <t>Données de base</t>
  </si>
  <si>
    <t>&lt;-- A compléter avec l'année référence (format "aaaa"; ex : 2019)</t>
  </si>
  <si>
    <t>Reférence dossier interne (facultatif)</t>
  </si>
  <si>
    <t>Genre*</t>
  </si>
  <si>
    <t>Date de naissance*</t>
  </si>
  <si>
    <t>Date d'ouverture du dossier*</t>
  </si>
  <si>
    <t>Analyse budgétaire et récapitulatif des dettes?*</t>
  </si>
  <si>
    <t>Nom*</t>
  </si>
  <si>
    <t>Prénom*</t>
  </si>
  <si>
    <t>Oui</t>
  </si>
  <si>
    <t>Non</t>
  </si>
  <si>
    <t>Données particulières</t>
  </si>
  <si>
    <t>Nombre de dossiers faisant l'objet d'une guidance budgétaire</t>
  </si>
  <si>
    <t>Nombre de dossiers faisant l'objet d'une gestion budgétaire</t>
  </si>
  <si>
    <t>Age au 31 décembre</t>
  </si>
  <si>
    <t>Préambule</t>
  </si>
  <si>
    <t>Instructions</t>
  </si>
  <si>
    <r>
      <rPr>
        <sz val="11"/>
        <color theme="1"/>
        <rFont val="Wingdings"/>
        <charset val="2"/>
      </rPr>
      <t>Ä</t>
    </r>
    <r>
      <rPr>
        <sz val="11"/>
        <color theme="1"/>
        <rFont val="Calibri"/>
        <family val="2"/>
        <scheme val="minor"/>
      </rPr>
      <t>Dont clôturés au cours de l'année de référence</t>
    </r>
  </si>
  <si>
    <t>Activités - répartition du nombre de dossier</t>
  </si>
  <si>
    <t>Demandes d'informations</t>
  </si>
  <si>
    <t>Rappel</t>
  </si>
  <si>
    <t>Pour rappel, un dossier ouvert au cours d'une année antérieure doit contenir 2 des actions suivantes afin d'être valorisable dans le cadre de la subvention :
-	une rédaction de requête en règlement collectif de dettes (RCD) ;
-	une révision du plan d’apurement ;
-	des écrits individualisés adressés à des créanciers ou à des tiers (en aucun cas le débiteur médié) relatifs à l’exécution du plan (à l’exclusion de la constatation de la clôture du dossier) ;
-	des rencontres régulières avec le débiteur médié (celles-ci doivent être constatées sur un écrit).
Pour plus d'informations, merci de se référer à la Circulaire unique du 17 décembre 2017, point 1.3.3.1.</t>
  </si>
  <si>
    <t>Point d'attention</t>
  </si>
  <si>
    <r>
      <rPr>
        <b/>
        <u/>
        <sz val="11"/>
        <color theme="1"/>
        <rFont val="Calibri"/>
        <family val="2"/>
        <scheme val="minor"/>
      </rPr>
      <t>Un dossier ne doit faire l'objet que d'une seule comptabilisation</t>
    </r>
    <r>
      <rPr>
        <sz val="11"/>
        <color theme="1"/>
        <rFont val="Calibri"/>
        <family val="2"/>
        <scheme val="minor"/>
      </rPr>
      <t xml:space="preserve">.
Si le dossier a été ouvert par un couple, le service renseignera les informations relatives à la personne </t>
    </r>
    <r>
      <rPr>
        <u/>
        <sz val="11"/>
        <color theme="1"/>
        <rFont val="Calibri"/>
        <family val="2"/>
        <scheme val="minor"/>
      </rPr>
      <t>le plus en contact avec le SMD</t>
    </r>
    <r>
      <rPr>
        <sz val="11"/>
        <color theme="1"/>
        <rFont val="Calibri"/>
        <family val="2"/>
        <scheme val="minor"/>
      </rPr>
      <t xml:space="preserve"> dans le cadre du suivi du dossier.</t>
    </r>
  </si>
  <si>
    <t>Actifs (ouverts au cours d’une année antérieure à l’année de référence)</t>
  </si>
  <si>
    <r>
      <t xml:space="preserve">Ce fichier vise à assister les services de médiation de dettes dans la tenue de leurs statistiques en vue du remplissage du Rapport d'Activités Simplifié Harmonisé (RASH). Ce document ne remplace pas le formulaire, qui doit toujours être rempli. </t>
    </r>
    <r>
      <rPr>
        <b/>
        <u/>
        <sz val="11"/>
        <color theme="1"/>
        <rFont val="Calibri"/>
        <family val="2"/>
        <scheme val="minor"/>
      </rPr>
      <t>Il ne ne peut en aucun cas être communiqué à l'Administration en lieu et place du formulaire RASH.</t>
    </r>
    <r>
      <rPr>
        <sz val="11"/>
        <color theme="1"/>
        <rFont val="Calibri"/>
        <family val="2"/>
        <scheme val="minor"/>
      </rPr>
      <t xml:space="preserve"> L'utilisation ou nondu fichier est laisée au libre choix du service. </t>
    </r>
    <r>
      <rPr>
        <b/>
        <i/>
        <u/>
        <sz val="11"/>
        <color theme="1"/>
        <rFont val="Calibri"/>
        <family val="2"/>
        <scheme val="minor"/>
      </rPr>
      <t>Le service reste responsable de l'encodage correct des données et de leur exactitude.</t>
    </r>
  </si>
  <si>
    <r>
      <rPr>
        <b/>
        <sz val="11"/>
        <color rgb="FFC00000"/>
        <rFont val="Calibri"/>
        <family val="2"/>
        <scheme val="minor"/>
      </rPr>
      <t>Donnée obligatoire pour les dossiers ouverts au cours d'une année antérieure à l'année de référence</t>
    </r>
    <r>
      <rPr>
        <b/>
        <sz val="11"/>
        <color theme="0"/>
        <rFont val="Calibri"/>
        <family val="2"/>
        <scheme val="minor"/>
      </rPr>
      <t xml:space="preserve"> - Valorisable dans le cadre de la subvention?</t>
    </r>
  </si>
  <si>
    <r>
      <rPr>
        <u/>
        <sz val="11"/>
        <color theme="1"/>
        <rFont val="Calibri"/>
        <family val="2"/>
        <scheme val="minor"/>
      </rPr>
      <t>Feuille "Récapitulatif des données RASH" :</t>
    </r>
    <r>
      <rPr>
        <sz val="11"/>
        <color theme="1"/>
        <rFont val="Calibri"/>
        <family val="2"/>
        <scheme val="minor"/>
      </rPr>
      <t xml:space="preserve"> l'année de référence doit être renseignée dans la case jaune (partie supérieure de la feuille). </t>
    </r>
    <r>
      <rPr>
        <b/>
        <sz val="11"/>
        <color theme="1"/>
        <rFont val="Calibri"/>
        <family val="2"/>
        <scheme val="minor"/>
      </rPr>
      <t>Les données présentes dans les tableaux sont automatiquement mises-à-jour en fonction des informations encodées dans la feuille "Données relatives aux bénéf."</t>
    </r>
    <r>
      <rPr>
        <sz val="11"/>
        <color theme="1"/>
        <rFont val="Calibri"/>
        <family val="2"/>
        <scheme val="minor"/>
      </rPr>
      <t xml:space="preserve">
</t>
    </r>
    <r>
      <rPr>
        <u/>
        <sz val="11"/>
        <color theme="1"/>
        <rFont val="Calibri"/>
        <family val="2"/>
        <scheme val="minor"/>
      </rPr>
      <t>Feuille "Données relatives aux bénéf." :</t>
    </r>
    <r>
      <rPr>
        <b/>
        <sz val="11"/>
        <color theme="1"/>
        <rFont val="Calibri"/>
        <family val="2"/>
        <scheme val="minor"/>
      </rPr>
      <t xml:space="preserve"> les données assorties d'un astérisque (*) sont obligatoires</t>
    </r>
    <r>
      <rPr>
        <sz val="11"/>
        <color theme="1"/>
        <rFont val="Calibri"/>
        <family val="2"/>
        <scheme val="minor"/>
      </rPr>
      <t>. Les autres informations sont à renseigner si cela est pertinent. Si les données obligatoires ne sont pas renseignées, les tableaux présents dans la feuille récapitulative ne seront pas corrects.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</si>
</sst>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b/>
      <sz val="11"/>
      <color theme="0"/>
      <name val="Calibri"/>
      <family val="2"/>
      <scheme val="minor"/>
    </font>
    <font>
      <b/>
      <sz val="11"/>
      <color theme="1"/>
      <name val="Calibri"/>
      <family val="2"/>
      <scheme val="minor"/>
    </font>
    <font>
      <b/>
      <sz val="11"/>
      <color rgb="FFFF0000"/>
      <name val="Calibri"/>
      <family val="2"/>
      <scheme val="minor"/>
    </font>
    <font>
      <b/>
      <u/>
      <sz val="11"/>
      <color theme="1"/>
      <name val="Calibri"/>
      <family val="2"/>
      <scheme val="minor"/>
    </font>
    <font>
      <u/>
      <sz val="11"/>
      <color theme="1"/>
      <name val="Calibri"/>
      <family val="2"/>
      <scheme val="minor"/>
    </font>
    <font>
      <b/>
      <u/>
      <sz val="14"/>
      <color rgb="FFFF0000"/>
      <name val="Calibri"/>
      <family val="2"/>
      <scheme val="minor"/>
    </font>
    <font>
      <sz val="11"/>
      <color theme="1"/>
      <name val="Wingdings"/>
      <charset val="2"/>
    </font>
    <font>
      <sz val="11"/>
      <color theme="1"/>
      <name val="Calibri"/>
      <family val="2"/>
      <charset val="2"/>
      <scheme val="minor"/>
    </font>
    <font>
      <b/>
      <i/>
      <u/>
      <sz val="11"/>
      <color theme="1"/>
      <name val="Calibri"/>
      <family val="2"/>
      <scheme val="minor"/>
    </font>
    <font>
      <b/>
      <sz val="11"/>
      <color rgb="FFC00000"/>
      <name val="Calibri"/>
      <family val="2"/>
      <scheme val="minor"/>
    </font>
  </fonts>
  <fills count="21">
    <fill>
      <patternFill patternType="none"/>
    </fill>
    <fill>
      <patternFill patternType="gray125"/>
    </fill>
    <fill>
      <patternFill patternType="solid">
        <fgColor rgb="FFFFFF00"/>
        <bgColor indexed="64"/>
      </patternFill>
    </fill>
    <fill>
      <patternFill patternType="solid">
        <fgColor theme="4" tint="-0.499984740745262"/>
        <bgColor indexed="64"/>
      </patternFill>
    </fill>
    <fill>
      <patternFill patternType="solid">
        <fgColor theme="4"/>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7"/>
        <bgColor indexed="64"/>
      </patternFill>
    </fill>
    <fill>
      <patternFill patternType="solid">
        <fgColor theme="5"/>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5" tint="-0.249977111117893"/>
        <bgColor indexed="64"/>
      </patternFill>
    </fill>
  </fills>
  <borders count="7">
    <border>
      <left/>
      <right/>
      <top/>
      <bottom/>
      <diagonal/>
    </border>
    <border>
      <left style="thin">
        <color theme="0"/>
      </left>
      <right style="thin">
        <color theme="0"/>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57">
    <xf numFmtId="0" fontId="0" fillId="0" borderId="0" xfId="0"/>
    <xf numFmtId="0" fontId="0" fillId="0" borderId="0" xfId="0" applyAlignment="1">
      <alignment wrapText="1"/>
    </xf>
    <xf numFmtId="0" fontId="1" fillId="4" borderId="1" xfId="0" applyFont="1" applyFill="1" applyBorder="1"/>
    <xf numFmtId="0" fontId="1" fillId="4" borderId="1" xfId="0" applyFont="1" applyFill="1" applyBorder="1" applyAlignment="1">
      <alignment horizontal="center" vertical="center" wrapText="1"/>
    </xf>
    <xf numFmtId="0" fontId="0" fillId="7" borderId="1" xfId="0" applyFill="1" applyBorder="1" applyAlignment="1">
      <alignment horizontal="center"/>
    </xf>
    <xf numFmtId="0" fontId="0" fillId="8" borderId="1" xfId="0" applyFill="1" applyBorder="1" applyAlignment="1">
      <alignment horizontal="center"/>
    </xf>
    <xf numFmtId="0" fontId="0" fillId="6" borderId="1" xfId="0" applyFill="1" applyBorder="1" applyAlignment="1">
      <alignment horizontal="center"/>
    </xf>
    <xf numFmtId="0" fontId="0" fillId="11" borderId="1" xfId="0" applyFill="1" applyBorder="1" applyAlignment="1">
      <alignment horizontal="center"/>
    </xf>
    <xf numFmtId="0" fontId="0" fillId="11" borderId="1" xfId="0" applyFill="1" applyBorder="1"/>
    <xf numFmtId="0" fontId="0" fillId="12" borderId="1" xfId="0" applyFill="1" applyBorder="1" applyAlignment="1">
      <alignment horizontal="center"/>
    </xf>
    <xf numFmtId="0" fontId="0" fillId="13" borderId="1" xfId="0" applyFill="1" applyBorder="1" applyAlignment="1">
      <alignment horizontal="center"/>
    </xf>
    <xf numFmtId="0" fontId="2" fillId="11" borderId="1" xfId="0" applyFont="1" applyFill="1" applyBorder="1"/>
    <xf numFmtId="0" fontId="2" fillId="11" borderId="1" xfId="0" applyFont="1" applyFill="1" applyBorder="1" applyAlignment="1">
      <alignment horizontal="center"/>
    </xf>
    <xf numFmtId="0" fontId="2" fillId="14" borderId="3" xfId="0" applyFont="1" applyFill="1" applyBorder="1" applyAlignment="1">
      <alignment horizontal="center" vertical="center" wrapText="1"/>
    </xf>
    <xf numFmtId="0" fontId="0" fillId="0" borderId="0" xfId="0" applyProtection="1">
      <protection locked="0"/>
    </xf>
    <xf numFmtId="0" fontId="0" fillId="0" borderId="0" xfId="0" applyAlignment="1" applyProtection="1">
      <alignment horizontal="center"/>
      <protection locked="0"/>
    </xf>
    <xf numFmtId="0" fontId="0" fillId="0" borderId="0" xfId="0" applyProtection="1"/>
    <xf numFmtId="0" fontId="2" fillId="17" borderId="5" xfId="0" applyFont="1" applyFill="1" applyBorder="1" applyAlignment="1" applyProtection="1">
      <alignment horizontal="center" wrapText="1"/>
    </xf>
    <xf numFmtId="0" fontId="0" fillId="0" borderId="0" xfId="0" applyAlignment="1" applyProtection="1">
      <alignment horizontal="center"/>
    </xf>
    <xf numFmtId="0" fontId="0" fillId="2" borderId="0" xfId="0" applyFill="1" applyProtection="1"/>
    <xf numFmtId="0" fontId="0" fillId="0" borderId="0" xfId="0" applyAlignment="1" applyProtection="1">
      <alignment horizontal="left"/>
      <protection locked="0"/>
    </xf>
    <xf numFmtId="0" fontId="0" fillId="2" borderId="2" xfId="0" applyFill="1" applyBorder="1" applyAlignment="1" applyProtection="1">
      <alignment horizontal="center" vertical="center" wrapText="1"/>
      <protection locked="0"/>
    </xf>
    <xf numFmtId="0" fontId="0" fillId="18" borderId="1" xfId="0" applyFill="1" applyBorder="1" applyAlignment="1">
      <alignment horizontal="center"/>
    </xf>
    <xf numFmtId="0" fontId="0" fillId="19" borderId="1" xfId="0" applyFill="1" applyBorder="1" applyAlignment="1">
      <alignment horizontal="center"/>
    </xf>
    <xf numFmtId="49" fontId="0" fillId="0" borderId="0" xfId="0" applyNumberFormat="1" applyAlignment="1">
      <alignment vertical="top" wrapText="1"/>
    </xf>
    <xf numFmtId="49" fontId="6" fillId="0" borderId="0" xfId="0" applyNumberFormat="1" applyFont="1" applyAlignment="1">
      <alignment horizontal="center" vertical="center"/>
    </xf>
    <xf numFmtId="0" fontId="0" fillId="5" borderId="1" xfId="0" applyFill="1" applyBorder="1" applyAlignment="1">
      <alignment horizontal="center"/>
    </xf>
    <xf numFmtId="0" fontId="0" fillId="0" borderId="0" xfId="0" applyAlignment="1">
      <alignment vertical="top" wrapText="1"/>
    </xf>
    <xf numFmtId="0" fontId="0" fillId="5" borderId="1" xfId="0" applyFill="1" applyBorder="1" applyAlignment="1">
      <alignment wrapText="1"/>
    </xf>
    <xf numFmtId="0" fontId="0" fillId="6" borderId="1" xfId="0" applyFill="1" applyBorder="1" applyAlignment="1">
      <alignment wrapText="1"/>
    </xf>
    <xf numFmtId="0" fontId="8" fillId="6" borderId="1" xfId="0" applyFont="1" applyFill="1" applyBorder="1" applyAlignment="1">
      <alignment wrapText="1"/>
    </xf>
    <xf numFmtId="0" fontId="0" fillId="7" borderId="1" xfId="0" applyFill="1" applyBorder="1" applyAlignment="1">
      <alignment wrapText="1"/>
    </xf>
    <xf numFmtId="0" fontId="8" fillId="7" borderId="1" xfId="0" applyFont="1" applyFill="1" applyBorder="1" applyAlignment="1">
      <alignment wrapText="1"/>
    </xf>
    <xf numFmtId="0" fontId="0" fillId="7" borderId="1" xfId="0" applyFill="1" applyBorder="1" applyAlignment="1">
      <alignment horizontal="center" vertical="center"/>
    </xf>
    <xf numFmtId="0" fontId="1" fillId="16" borderId="1" xfId="0" applyFont="1" applyFill="1" applyBorder="1" applyAlignment="1">
      <alignment horizontal="center"/>
    </xf>
    <xf numFmtId="0" fontId="0" fillId="18" borderId="1" xfId="0" applyFont="1" applyFill="1" applyBorder="1" applyAlignment="1">
      <alignment horizontal="left"/>
    </xf>
    <xf numFmtId="0" fontId="0" fillId="19" borderId="1" xfId="0" applyFont="1" applyFill="1" applyBorder="1" applyAlignment="1">
      <alignment horizontal="left"/>
    </xf>
    <xf numFmtId="0" fontId="2" fillId="11" borderId="1" xfId="0" applyFont="1" applyFill="1" applyBorder="1" applyAlignment="1">
      <alignment horizontal="center"/>
    </xf>
    <xf numFmtId="0" fontId="2" fillId="15" borderId="1" xfId="0" applyFont="1" applyFill="1" applyBorder="1" applyAlignment="1">
      <alignment horizontal="center"/>
    </xf>
    <xf numFmtId="0" fontId="2" fillId="15" borderId="4" xfId="0" applyFont="1" applyFill="1" applyBorder="1" applyAlignment="1">
      <alignment horizontal="center"/>
    </xf>
    <xf numFmtId="0" fontId="3" fillId="2" borderId="0" xfId="0" applyFont="1" applyFill="1" applyAlignment="1">
      <alignment horizontal="center" vertical="top" wrapText="1"/>
    </xf>
    <xf numFmtId="0" fontId="1" fillId="3" borderId="1" xfId="0" applyFont="1" applyFill="1" applyBorder="1" applyAlignment="1">
      <alignment horizontal="center"/>
    </xf>
    <xf numFmtId="0" fontId="1" fillId="9" borderId="1" xfId="0" applyFont="1" applyFill="1" applyBorder="1" applyAlignment="1">
      <alignment horizontal="center"/>
    </xf>
    <xf numFmtId="0" fontId="1" fillId="10" borderId="1" xfId="0" applyFont="1" applyFill="1" applyBorder="1" applyAlignment="1">
      <alignment horizontal="center"/>
    </xf>
    <xf numFmtId="0" fontId="0" fillId="13" borderId="1" xfId="0" applyFill="1" applyBorder="1" applyAlignment="1">
      <alignment horizontal="center"/>
    </xf>
    <xf numFmtId="0" fontId="0" fillId="12" borderId="1" xfId="0" applyFill="1" applyBorder="1" applyAlignment="1">
      <alignment horizontal="center"/>
    </xf>
    <xf numFmtId="0" fontId="1" fillId="16" borderId="5" xfId="0" applyFont="1" applyFill="1" applyBorder="1" applyAlignment="1" applyProtection="1">
      <alignment horizontal="center" vertical="center" wrapText="1"/>
    </xf>
    <xf numFmtId="0" fontId="2" fillId="17" borderId="6" xfId="0" applyFont="1" applyFill="1" applyBorder="1" applyAlignment="1" applyProtection="1">
      <alignment horizontal="center" wrapText="1"/>
    </xf>
    <xf numFmtId="0" fontId="1" fillId="20" borderId="5" xfId="0" applyFont="1" applyFill="1" applyBorder="1" applyAlignment="1" applyProtection="1">
      <alignment horizontal="center" vertical="center" wrapText="1"/>
    </xf>
    <xf numFmtId="0" fontId="1" fillId="20" borderId="5" xfId="0" applyFont="1" applyFill="1" applyBorder="1" applyAlignment="1" applyProtection="1">
      <alignment horizontal="center" vertical="center"/>
    </xf>
    <xf numFmtId="0" fontId="0" fillId="0" borderId="5" xfId="0" applyBorder="1" applyAlignment="1" applyProtection="1">
      <alignment horizontal="center"/>
    </xf>
    <xf numFmtId="0" fontId="0" fillId="0" borderId="5" xfId="0" applyBorder="1" applyAlignment="1" applyProtection="1">
      <alignment horizontal="left"/>
      <protection locked="0"/>
    </xf>
    <xf numFmtId="0" fontId="0" fillId="0" borderId="5" xfId="0" applyBorder="1" applyProtection="1">
      <protection locked="0"/>
    </xf>
    <xf numFmtId="0" fontId="0" fillId="0" borderId="5" xfId="0" applyBorder="1" applyAlignment="1" applyProtection="1">
      <alignment horizontal="center"/>
      <protection locked="0"/>
    </xf>
    <xf numFmtId="14" fontId="0" fillId="0" borderId="5" xfId="0" applyNumberFormat="1" applyBorder="1" applyProtection="1">
      <protection locked="0"/>
    </xf>
    <xf numFmtId="0" fontId="0" fillId="2" borderId="5" xfId="0" applyFill="1" applyBorder="1" applyProtection="1"/>
    <xf numFmtId="14" fontId="0" fillId="0" borderId="5" xfId="0" applyNumberFormat="1" applyFill="1"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4773168</xdr:colOff>
      <xdr:row>5</xdr:row>
      <xdr:rowOff>595666</xdr:rowOff>
    </xdr:to>
    <xdr:pic>
      <xdr:nvPicPr>
        <xdr:cNvPr id="3" name="Image 2">
          <a:extLst>
            <a:ext uri="{FF2B5EF4-FFF2-40B4-BE49-F238E27FC236}">
              <a16:creationId xmlns:a16="http://schemas.microsoft.com/office/drawing/2014/main" id="{EE963258-EFD2-43DF-820D-5E674FF963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773168" cy="287731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A58E4-A16A-4EA0-92D0-ECC64AB43E0A}">
  <sheetPr>
    <pageSetUpPr fitToPage="1"/>
  </sheetPr>
  <dimension ref="B1:B20"/>
  <sheetViews>
    <sheetView tabSelected="1" zoomScaleNormal="100" workbookViewId="0">
      <selection activeCell="B4" sqref="B4"/>
    </sheetView>
  </sheetViews>
  <sheetFormatPr baseColWidth="10" defaultRowHeight="14.4"/>
  <cols>
    <col min="1" max="1" width="70.109375" customWidth="1"/>
    <col min="2" max="2" width="127.44140625" customWidth="1"/>
  </cols>
  <sheetData>
    <row r="1" spans="2:2" ht="30" customHeight="1">
      <c r="B1" s="25" t="s">
        <v>53</v>
      </c>
    </row>
    <row r="2" spans="2:2" ht="63.6" customHeight="1">
      <c r="B2" s="24" t="s">
        <v>63</v>
      </c>
    </row>
    <row r="3" spans="2:2" ht="30" customHeight="1">
      <c r="B3" s="25" t="s">
        <v>60</v>
      </c>
    </row>
    <row r="4" spans="2:2" ht="52.8" customHeight="1">
      <c r="B4" s="24" t="s">
        <v>61</v>
      </c>
    </row>
    <row r="5" spans="2:2" ht="33" customHeight="1">
      <c r="B5" s="25" t="s">
        <v>54</v>
      </c>
    </row>
    <row r="6" spans="2:2" ht="66" customHeight="1">
      <c r="B6" s="24" t="s">
        <v>65</v>
      </c>
    </row>
    <row r="7" spans="2:2" ht="28.8" customHeight="1">
      <c r="B7" s="25" t="s">
        <v>58</v>
      </c>
    </row>
    <row r="8" spans="2:2" ht="115.2">
      <c r="B8" s="27" t="s">
        <v>59</v>
      </c>
    </row>
    <row r="20" ht="17.399999999999999" customHeight="1"/>
  </sheetData>
  <sheetProtection sheet="1" objects="1" scenarios="1"/>
  <pageMargins left="0.7" right="0.7" top="0.75" bottom="0.75" header="0.3" footer="0.3"/>
  <pageSetup paperSize="9" scale="6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93AB1-FAA1-4EF9-9CAF-C7EFE8F8AF6C}">
  <dimension ref="A1:F40"/>
  <sheetViews>
    <sheetView topLeftCell="A11" workbookViewId="0">
      <selection activeCell="B2" sqref="B2"/>
    </sheetView>
  </sheetViews>
  <sheetFormatPr baseColWidth="10" defaultRowHeight="14.4"/>
  <cols>
    <col min="2" max="2" width="40.44140625" customWidth="1"/>
    <col min="3" max="3" width="22.6640625" customWidth="1"/>
    <col min="4" max="4" width="23.109375" customWidth="1"/>
  </cols>
  <sheetData>
    <row r="1" spans="1:6" ht="15" thickBot="1">
      <c r="A1" s="38" t="s">
        <v>38</v>
      </c>
      <c r="B1" s="39"/>
    </row>
    <row r="2" spans="1:6" ht="32.4" customHeight="1" thickBot="1">
      <c r="A2" s="13" t="s">
        <v>2</v>
      </c>
      <c r="B2" s="21">
        <v>2019</v>
      </c>
      <c r="C2" s="40" t="s">
        <v>39</v>
      </c>
      <c r="D2" s="40"/>
    </row>
    <row r="4" spans="1:6">
      <c r="B4" s="41" t="s">
        <v>56</v>
      </c>
      <c r="C4" s="41"/>
      <c r="D4" s="41"/>
    </row>
    <row r="5" spans="1:6" ht="40.799999999999997" customHeight="1">
      <c r="B5" s="2"/>
      <c r="C5" s="3" t="s">
        <v>18</v>
      </c>
      <c r="D5" s="3" t="s">
        <v>19</v>
      </c>
      <c r="E5" s="1"/>
      <c r="F5" s="1"/>
    </row>
    <row r="6" spans="1:6">
      <c r="B6" s="28" t="s">
        <v>57</v>
      </c>
      <c r="C6" s="5"/>
      <c r="D6" s="26">
        <f>COUNTIF('Données relatives aux bénéf.'!O3:O3000,"Demande d'information")</f>
        <v>0</v>
      </c>
    </row>
    <row r="7" spans="1:6">
      <c r="B7" s="29" t="s">
        <v>20</v>
      </c>
      <c r="C7" s="6">
        <f>COUNTIF('Données relatives aux bénéf.'!O3:O3000,"Dossier ouvert au cours de l'année de référence")+C8</f>
        <v>0</v>
      </c>
      <c r="D7" s="5"/>
    </row>
    <row r="8" spans="1:6" ht="13.8" customHeight="1">
      <c r="B8" s="30" t="s">
        <v>55</v>
      </c>
      <c r="C8" s="6">
        <f>COUNTIF('Données relatives aux bénéf.'!O3:O3000,"Dossier ouvert au cours de l'année de référence - dont clôturé au cours de l'année de référence")</f>
        <v>0</v>
      </c>
      <c r="D8" s="5"/>
    </row>
    <row r="9" spans="1:6" ht="28.8">
      <c r="B9" s="31" t="s">
        <v>62</v>
      </c>
      <c r="C9" s="33">
        <f>COUNTIF('Données relatives aux bénéf.'!O3:O3001,"Dossier actif valorisable dans le cadre de la subvention")+C10</f>
        <v>0</v>
      </c>
      <c r="D9" s="33">
        <f>COUNTIF('Données relatives aux bénéf.'!O3:O3001,"Dossier actif non-valorisable dans le cadre de la subvention")+D10</f>
        <v>0</v>
      </c>
    </row>
    <row r="10" spans="1:6" ht="15.6" customHeight="1">
      <c r="B10" s="32" t="s">
        <v>55</v>
      </c>
      <c r="C10" s="4">
        <f>COUNTIF('Données relatives aux bénéf.'!O3:O3001,"Dossier actif valorisable dans le cadre de la subvention - dont cloturé au cours de l'année de référence")</f>
        <v>0</v>
      </c>
      <c r="D10" s="4">
        <f>COUNTIF('Données relatives aux bénéf.'!O3:O3001,"Dossier actif non-valorisable dans le cadre de la subvention - dont cloturé au cours de l'année de référence")</f>
        <v>0</v>
      </c>
    </row>
    <row r="12" spans="1:6">
      <c r="B12" s="42" t="s">
        <v>21</v>
      </c>
      <c r="C12" s="42"/>
      <c r="D12" s="42"/>
    </row>
    <row r="13" spans="1:6">
      <c r="B13" s="43" t="s">
        <v>22</v>
      </c>
      <c r="C13" s="43"/>
      <c r="D13" s="43"/>
    </row>
    <row r="14" spans="1:6">
      <c r="B14" s="7"/>
      <c r="C14" s="7" t="s">
        <v>30</v>
      </c>
      <c r="D14" s="7" t="s">
        <v>31</v>
      </c>
    </row>
    <row r="15" spans="1:6">
      <c r="B15" s="8" t="s">
        <v>23</v>
      </c>
      <c r="C15" s="9">
        <f>COUNTIFS('Données relatives aux bénéf.'!$P$3:$P$3000,"&lt;26",'Données relatives aux bénéf.'!$E$3:$E$3000,"M")</f>
        <v>0</v>
      </c>
      <c r="D15" s="9">
        <f>COUNTIFS('Données relatives aux bénéf.'!P3:P3000,"&lt;26",'Données relatives aux bénéf.'!$E$3:$E$3000,"F")</f>
        <v>0</v>
      </c>
    </row>
    <row r="16" spans="1:6">
      <c r="B16" s="8" t="s">
        <v>26</v>
      </c>
      <c r="C16" s="10">
        <f>COUNTIFS('Données relatives aux bénéf.'!P3:P3000,"&gt;25",'Données relatives aux bénéf.'!P3:P3000,"&lt;36",'Données relatives aux bénéf.'!$E$3:$E$3000,"M")</f>
        <v>0</v>
      </c>
      <c r="D16" s="10">
        <f>COUNTIFS('Données relatives aux bénéf.'!P3:P3000,"&gt;25",'Données relatives aux bénéf.'!P3:P3000,"&lt;36",'Données relatives aux bénéf.'!$E$3:$E$3000,"F")</f>
        <v>0</v>
      </c>
    </row>
    <row r="17" spans="2:4">
      <c r="B17" s="8" t="s">
        <v>25</v>
      </c>
      <c r="C17" s="9">
        <f>COUNTIFS('Données relatives aux bénéf.'!$P$3:$P$3000,"&gt;35",'Données relatives aux bénéf.'!P3:P3000,"&lt;46",'Données relatives aux bénéf.'!$E$3:$E$3000,"M")</f>
        <v>0</v>
      </c>
      <c r="D17" s="9">
        <f>COUNTIFS('Données relatives aux bénéf.'!P3:P3000,"&gt;35",'Données relatives aux bénéf.'!P3:P3000,"&lt;46",'Données relatives aux bénéf.'!$E$3:$E$3000,"F")</f>
        <v>0</v>
      </c>
    </row>
    <row r="18" spans="2:4">
      <c r="B18" s="8" t="s">
        <v>24</v>
      </c>
      <c r="C18" s="10">
        <f>COUNTIFS('Données relatives aux bénéf.'!P3:P3000,"&gt;45",'Données relatives aux bénéf.'!P3:P3000,"&lt;56",'Données relatives aux bénéf.'!$E$3:$E$3000,"M")</f>
        <v>0</v>
      </c>
      <c r="D18" s="10">
        <f>COUNTIFS('Données relatives aux bénéf.'!P3:P3000,"&gt;45",'Données relatives aux bénéf.'!P3:P3000,"&lt;56",'Données relatives aux bénéf.'!$E$3:$E$3000,"F")</f>
        <v>0</v>
      </c>
    </row>
    <row r="19" spans="2:4">
      <c r="B19" s="8" t="s">
        <v>27</v>
      </c>
      <c r="C19" s="9">
        <f>COUNTIFS('Données relatives aux bénéf.'!P3:P3000,"&gt;55",'Données relatives aux bénéf.'!P3:P3000,"&lt;66",'Données relatives aux bénéf.'!$E$3:$E$3000,"M")</f>
        <v>0</v>
      </c>
      <c r="D19" s="9">
        <f>COUNTIFS('Données relatives aux bénéf.'!P3:P3000,"&gt;55",'Données relatives aux bénéf.'!P3:P3000,"&lt;66",'Données relatives aux bénéf.'!$E$3:$E$3000,"F")</f>
        <v>0</v>
      </c>
    </row>
    <row r="20" spans="2:4">
      <c r="B20" s="8" t="s">
        <v>28</v>
      </c>
      <c r="C20" s="10">
        <f>COUNTIFS('Données relatives aux bénéf.'!P3:P3000,"&gt;65",'Données relatives aux bénéf.'!$E$3:$E$3000,"M")</f>
        <v>0</v>
      </c>
      <c r="D20" s="10">
        <f>COUNTIFS('Données relatives aux bénéf.'!P3:P3000,"&gt;65",'Données relatives aux bénéf.'!$E$3:$E$3000,"F")</f>
        <v>0</v>
      </c>
    </row>
    <row r="21" spans="2:4">
      <c r="B21" s="11" t="s">
        <v>29</v>
      </c>
      <c r="C21" s="12">
        <f>SUM(C15:C20)</f>
        <v>0</v>
      </c>
      <c r="D21" s="12">
        <f>SUM(D15:D20)</f>
        <v>0</v>
      </c>
    </row>
    <row r="22" spans="2:4">
      <c r="B22" s="43" t="s">
        <v>32</v>
      </c>
      <c r="C22" s="43"/>
      <c r="D22" s="43"/>
    </row>
    <row r="23" spans="2:4">
      <c r="B23" s="8" t="s">
        <v>33</v>
      </c>
      <c r="C23" s="9">
        <f>COUNTIFS('Données relatives aux bénéf.'!$G$3:$G$3000,"Salarié(e)",'Données relatives aux bénéf.'!$E$3:$E$3000,"M")</f>
        <v>0</v>
      </c>
      <c r="D23" s="9">
        <f>COUNTIFS('Données relatives aux bénéf.'!$G$3:$G$3000,"Salarié(e)",'Données relatives aux bénéf.'!$E$3:$E$3000,"F")</f>
        <v>0</v>
      </c>
    </row>
    <row r="24" spans="2:4">
      <c r="B24" s="8" t="s">
        <v>34</v>
      </c>
      <c r="C24" s="10">
        <f>COUNTIFS('Données relatives aux bénéf.'!$G$3:$G$3000,"Indépendant(e)",'Données relatives aux bénéf.'!$E$3:$E$3000,"M")</f>
        <v>0</v>
      </c>
      <c r="D24" s="10">
        <f>COUNTIFS('Données relatives aux bénéf.'!$G$3:$G$3000,"Indépendant(e)",'Données relatives aux bénéf.'!$E$3:$E$3000,"F")</f>
        <v>0</v>
      </c>
    </row>
    <row r="25" spans="2:4">
      <c r="B25" s="8" t="s">
        <v>14</v>
      </c>
      <c r="C25" s="9">
        <f>COUNTIFS('Données relatives aux bénéf.'!$G$3:$G$3000,"Allocataire social",'Données relatives aux bénéf.'!$E$3:$E$3000,"M")</f>
        <v>0</v>
      </c>
      <c r="D25" s="9">
        <f>COUNTIFS('Données relatives aux bénéf.'!$G$3:$G$3000,"Allocataire social",'Données relatives aux bénéf.'!$E$3:$E$3000,"F")</f>
        <v>0</v>
      </c>
    </row>
    <row r="26" spans="2:4">
      <c r="B26" s="8" t="s">
        <v>35</v>
      </c>
      <c r="C26" s="10">
        <f>COUNTIFS('Données relatives aux bénéf.'!$G$3:$G$3000,"Pensionné(e) ou prépensionné(e)",'Données relatives aux bénéf.'!$E$3:$E$3000,"M")</f>
        <v>0</v>
      </c>
      <c r="D26" s="10">
        <f>COUNTIFS('Données relatives aux bénéf.'!$G$3:$G$3000,"Pensionné(e) ou prépensionné(e)",'Données relatives aux bénéf.'!$E$3:$E$3000,"F")</f>
        <v>0</v>
      </c>
    </row>
    <row r="27" spans="2:4">
      <c r="B27" s="8" t="s">
        <v>16</v>
      </c>
      <c r="C27" s="9">
        <f>COUNTIFS('Données relatives aux bénéf.'!$G$3:$G$3000,"Sans revenu",'Données relatives aux bénéf.'!$E$3:$E$3000,"M")</f>
        <v>0</v>
      </c>
      <c r="D27" s="9">
        <f>COUNTIFS('Données relatives aux bénéf.'!$G$3:$G$3000,"Sans revenu",'Données relatives aux bénéf.'!$E$3:$E$3000,"F")</f>
        <v>0</v>
      </c>
    </row>
    <row r="28" spans="2:4">
      <c r="B28" s="8" t="s">
        <v>36</v>
      </c>
      <c r="C28" s="10">
        <f>COUNTIFS('Données relatives aux bénéf.'!$G$3:$G$3000,"Autre (article 60, etc.)",'Données relatives aux bénéf.'!$E$3:$E$3000,"M")</f>
        <v>0</v>
      </c>
      <c r="D28" s="10">
        <f>COUNTIFS('Données relatives aux bénéf.'!$G$3:$G$3000,"Autre (article 60, etc.)",'Données relatives aux bénéf.'!$E$3:$E$3000,"F")</f>
        <v>0</v>
      </c>
    </row>
    <row r="29" spans="2:4">
      <c r="B29" s="11" t="s">
        <v>29</v>
      </c>
      <c r="C29" s="12">
        <f>SUM(C23:C28)</f>
        <v>0</v>
      </c>
      <c r="D29" s="12">
        <f>SUM(D23:D28)</f>
        <v>0</v>
      </c>
    </row>
    <row r="30" spans="2:4">
      <c r="B30" s="43" t="s">
        <v>37</v>
      </c>
      <c r="C30" s="43"/>
      <c r="D30" s="43"/>
    </row>
    <row r="31" spans="2:4">
      <c r="B31" s="8" t="s">
        <v>7</v>
      </c>
      <c r="C31" s="9">
        <f>COUNTIFS('Données relatives aux bénéf.'!$H$3:$H$3000,$B31,'Données relatives aux bénéf.'!$E$3:$E$3000,"M")</f>
        <v>0</v>
      </c>
      <c r="D31" s="9">
        <f>COUNTIFS('Données relatives aux bénéf.'!$H$3:$H$3000,$B31,'Données relatives aux bénéf.'!$E$3:$E$3000,"F")</f>
        <v>0</v>
      </c>
    </row>
    <row r="32" spans="2:4">
      <c r="B32" s="8" t="s">
        <v>8</v>
      </c>
      <c r="C32" s="10">
        <f>COUNTIFS('Données relatives aux bénéf.'!$H$3:$H$3000,$B32,'Données relatives aux bénéf.'!$E$3:$E$3000,"M")</f>
        <v>0</v>
      </c>
      <c r="D32" s="10">
        <f>COUNTIFS('Données relatives aux bénéf.'!$H$3:$H$3000,$B32,'Données relatives aux bénéf.'!$E$3:$E$3000,"F")</f>
        <v>0</v>
      </c>
    </row>
    <row r="33" spans="2:4">
      <c r="B33" s="8" t="s">
        <v>9</v>
      </c>
      <c r="C33" s="45">
        <f>COUNTIFS('Données relatives aux bénéf.'!$H$3:$H$3000,$B33)</f>
        <v>0</v>
      </c>
      <c r="D33" s="45"/>
    </row>
    <row r="34" spans="2:4">
      <c r="B34" s="8" t="s">
        <v>10</v>
      </c>
      <c r="C34" s="44">
        <f>COUNTIFS('Données relatives aux bénéf.'!$H$3:$H$3000,$B34)</f>
        <v>0</v>
      </c>
      <c r="D34" s="44"/>
    </row>
    <row r="35" spans="2:4">
      <c r="B35" s="8" t="s">
        <v>11</v>
      </c>
      <c r="C35" s="9">
        <f>COUNTIFS('Données relatives aux bénéf.'!$H$3:$H$3000,$B35,'Données relatives aux bénéf.'!$E$3:$E$3000,"M")</f>
        <v>0</v>
      </c>
      <c r="D35" s="9">
        <f>COUNTIFS('Données relatives aux bénéf.'!$H$3:$H$3000,$B35,'Données relatives aux bénéf.'!$E$3:$E$3000,"F")</f>
        <v>0</v>
      </c>
    </row>
    <row r="36" spans="2:4">
      <c r="B36" s="11" t="s">
        <v>29</v>
      </c>
      <c r="C36" s="37">
        <f>SUM(C31:D35)</f>
        <v>0</v>
      </c>
      <c r="D36" s="37"/>
    </row>
    <row r="38" spans="2:4">
      <c r="B38" s="34" t="s">
        <v>49</v>
      </c>
      <c r="C38" s="34"/>
      <c r="D38" s="34"/>
    </row>
    <row r="39" spans="2:4">
      <c r="B39" s="35" t="s">
        <v>50</v>
      </c>
      <c r="C39" s="35"/>
      <c r="D39" s="22">
        <f>COUNTIF('Données relatives aux bénéf.'!M3:M3001,"Oui")</f>
        <v>0</v>
      </c>
    </row>
    <row r="40" spans="2:4">
      <c r="B40" s="36" t="s">
        <v>51</v>
      </c>
      <c r="C40" s="36"/>
      <c r="D40" s="23">
        <f>COUNTIF('Données relatives aux bénéf.'!N3:N3002,"Oui")</f>
        <v>0</v>
      </c>
    </row>
  </sheetData>
  <sheetProtection sheet="1" objects="1" scenarios="1"/>
  <mergeCells count="13">
    <mergeCell ref="B38:D38"/>
    <mergeCell ref="B39:C39"/>
    <mergeCell ref="B40:C40"/>
    <mergeCell ref="C36:D36"/>
    <mergeCell ref="A1:B1"/>
    <mergeCell ref="C2:D2"/>
    <mergeCell ref="B4:D4"/>
    <mergeCell ref="B12:D12"/>
    <mergeCell ref="B13:D13"/>
    <mergeCell ref="B22:D22"/>
    <mergeCell ref="B30:D30"/>
    <mergeCell ref="C34:D34"/>
    <mergeCell ref="C33:D33"/>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9D328-ADAD-45E1-9142-3E42002A2DE5}">
  <sheetPr>
    <pageSetUpPr fitToPage="1"/>
  </sheetPr>
  <dimension ref="A1:P3088"/>
  <sheetViews>
    <sheetView topLeftCell="B1" workbookViewId="0">
      <pane ySplit="2" topLeftCell="A3" activePane="bottomLeft" state="frozen"/>
      <selection activeCell="D1" sqref="D1"/>
      <selection pane="bottomLeft" activeCell="N3" sqref="C3:N3"/>
    </sheetView>
  </sheetViews>
  <sheetFormatPr baseColWidth="10" defaultRowHeight="14.4"/>
  <cols>
    <col min="1" max="1" width="3.109375" style="18" hidden="1" customWidth="1"/>
    <col min="2" max="2" width="14.88671875" style="20" customWidth="1"/>
    <col min="3" max="4" width="11.5546875" style="14"/>
    <col min="5" max="5" width="8.88671875" style="15" customWidth="1"/>
    <col min="6" max="6" width="11.5546875" style="14"/>
    <col min="7" max="7" width="27.88671875" style="14" customWidth="1"/>
    <col min="8" max="8" width="24.5546875" style="14" customWidth="1"/>
    <col min="9" max="11" width="11.5546875" style="14"/>
    <col min="12" max="12" width="19.88671875" style="14" customWidth="1"/>
    <col min="13" max="14" width="11.5546875" style="14"/>
    <col min="15" max="15" width="0" style="16" hidden="1" customWidth="1"/>
    <col min="16" max="16" width="9.44140625" style="16" hidden="1" customWidth="1"/>
    <col min="17" max="16384" width="11.5546875" style="14"/>
  </cols>
  <sheetData>
    <row r="1" spans="1:16" s="16" customFormat="1" ht="32.4" customHeight="1">
      <c r="A1" s="48" t="s">
        <v>3</v>
      </c>
      <c r="B1" s="48"/>
      <c r="C1" s="48"/>
      <c r="D1" s="48"/>
      <c r="E1" s="48"/>
      <c r="F1" s="48"/>
      <c r="G1" s="48"/>
      <c r="H1" s="48"/>
      <c r="I1" s="49" t="s">
        <v>4</v>
      </c>
      <c r="J1" s="49"/>
      <c r="K1" s="49"/>
      <c r="L1" s="49"/>
      <c r="M1" s="49"/>
      <c r="N1" s="49"/>
      <c r="O1" s="49"/>
    </row>
    <row r="2" spans="1:16" s="16" customFormat="1" ht="119.4" customHeight="1">
      <c r="A2" s="17" t="s">
        <v>0</v>
      </c>
      <c r="B2" s="46" t="s">
        <v>40</v>
      </c>
      <c r="C2" s="46" t="s">
        <v>45</v>
      </c>
      <c r="D2" s="46" t="s">
        <v>46</v>
      </c>
      <c r="E2" s="46" t="s">
        <v>41</v>
      </c>
      <c r="F2" s="46" t="s">
        <v>42</v>
      </c>
      <c r="G2" s="46" t="str">
        <f>_xlfn.CONCAT("Situation professionnelle au 31 décembre ",'Récapitulatif des données RASH'!B2,"*")</f>
        <v>Situation professionnelle au 31 décembre 2019*</v>
      </c>
      <c r="H2" s="46" t="str">
        <f>_xlfn.CONCAT("Type de ménage au 31 décembre ",'Récapitulatif des données RASH'!B2,"*")</f>
        <v>Type de ménage au 31 décembre 2019*</v>
      </c>
      <c r="I2" s="46" t="s">
        <v>43</v>
      </c>
      <c r="J2" s="46" t="s">
        <v>44</v>
      </c>
      <c r="K2" s="46" t="str">
        <f>_xlfn.CONCAT("Cloturé au cours de l'année ",'Récapitulatif des données RASH'!B2,"?*")</f>
        <v>Cloturé au cours de l'année 2019?*</v>
      </c>
      <c r="L2" s="46" t="s">
        <v>64</v>
      </c>
      <c r="M2" s="46" t="s">
        <v>5</v>
      </c>
      <c r="N2" s="46" t="s">
        <v>6</v>
      </c>
      <c r="O2" s="17" t="s">
        <v>1</v>
      </c>
      <c r="P2" s="47" t="s">
        <v>52</v>
      </c>
    </row>
    <row r="3" spans="1:16">
      <c r="A3" s="50" t="str">
        <f>IF(ISBLANK(C3),"",1)</f>
        <v/>
      </c>
      <c r="B3" s="51"/>
      <c r="C3" s="52"/>
      <c r="D3" s="52"/>
      <c r="E3" s="53"/>
      <c r="F3" s="54"/>
      <c r="G3" s="52"/>
      <c r="H3" s="52"/>
      <c r="I3" s="54"/>
      <c r="J3" s="52"/>
      <c r="K3" s="52"/>
      <c r="L3" s="52"/>
      <c r="M3" s="52"/>
      <c r="N3" s="52"/>
      <c r="O3" s="55" t="str">
        <f>IF(J3="Non","Demande d'information",IF(AND(YEAR(I3)='Récapitulatif des données RASH'!$B$2,'Données relatives aux bénéf.'!J3="Oui",'Données relatives aux bénéf.'!K3="Non"),"Dossier ouvert au cours de l'année de référence",IF(AND(YEAR(I3)='Récapitulatif des données RASH'!$B$2,'Données relatives aux bénéf.'!J3="Oui",'Données relatives aux bénéf.'!K3="Oui"),"Dossier ouvert au cours de l'année de référence - dont clôturé au cours de l'année de référence",IF(AND(YEAR(I3)&lt;'Récapitulatif des données RASH'!$B$2,'Données relatives aux bénéf.'!K3="Non",'Données relatives aux bénéf.'!L3="Oui"),"Dossier actif valorisable dans le cadre de la subvention",IF(AND(YEAR(I3)&lt;'Récapitulatif des données RASH'!$B$2,'Données relatives aux bénéf.'!K3="Oui",'Données relatives aux bénéf.'!L3="Oui"),"Dossier actif valorisable dans le cadre de la subvention - dont cloturé au cours de l'année de référence",IF(AND(YEAR(I3)&lt;'Récapitulatif des données RASH'!$B$2,'Données relatives aux bénéf.'!K3="Non",'Données relatives aux bénéf.'!L3="Non"),"Dossier actif non-valorisable dans le cadre de la subvention",IF(AND(YEAR(I3)&lt;'Récapitulatif des données RASH'!$B$2,'Données relatives aux bénéf.'!K3="Oui",'Données relatives aux bénéf.'!L3="Non"),"Dossier actif non-valorisable dans le cadre de la subvention - dont cloturé au cours de l'année de référence","")))))))</f>
        <v/>
      </c>
      <c r="P3" s="16" t="str">
        <f>IF(ISBLANK(F3),"",'Récapitulatif des données RASH'!$B$2-YEAR('Données relatives aux bénéf.'!F3))</f>
        <v/>
      </c>
    </row>
    <row r="4" spans="1:16">
      <c r="A4" s="50" t="str">
        <f>IF(ISBLANK(C4),"",A3+1)</f>
        <v/>
      </c>
      <c r="B4" s="51"/>
      <c r="C4" s="52"/>
      <c r="D4" s="52"/>
      <c r="E4" s="53"/>
      <c r="F4" s="54"/>
      <c r="G4" s="52"/>
      <c r="H4" s="52"/>
      <c r="I4" s="54"/>
      <c r="J4" s="52"/>
      <c r="K4" s="52"/>
      <c r="L4" s="52"/>
      <c r="M4" s="52"/>
      <c r="N4" s="52"/>
      <c r="O4" s="55" t="str">
        <f>IF(J4="Non","Demande d'information",IF(AND(YEAR(I4)='Récapitulatif des données RASH'!$B$2,'Données relatives aux bénéf.'!J4="Oui",'Données relatives aux bénéf.'!K4="Non"),"Dossier ouvert au cours de l'année de référence",IF(AND(YEAR(I4)='Récapitulatif des données RASH'!$B$2,'Données relatives aux bénéf.'!J4="Oui",'Données relatives aux bénéf.'!K4="Oui"),"Dossier ouvert au cours de l'année de référence - dont clôturé au cours de l'année de référence",IF(AND(YEAR(I4)&lt;'Récapitulatif des données RASH'!$B$2,'Données relatives aux bénéf.'!K4="Non",'Données relatives aux bénéf.'!L4="Oui"),"Dossier actif valorisable dans le cadre de la subvention",IF(AND(YEAR(I4)&lt;'Récapitulatif des données RASH'!$B$2,'Données relatives aux bénéf.'!K4="Oui",'Données relatives aux bénéf.'!L4="Oui"),"Dossier actif valorisable dans le cadre de la subvention - dont cloturé au cours de l'année de référence",IF(AND(YEAR(I4)&lt;'Récapitulatif des données RASH'!$B$2,'Données relatives aux bénéf.'!K4="Non",'Données relatives aux bénéf.'!L4="Non"),"Dossier actif non-valorisable dans le cadre de la subvention",IF(AND(YEAR(I4)&lt;'Récapitulatif des données RASH'!$B$2,'Données relatives aux bénéf.'!K4="Oui",'Données relatives aux bénéf.'!L4="Non"),"Dossier actif non-valorisable dans le cadre de la subvention - dont cloturé au cours de l'année de référence","")))))))</f>
        <v/>
      </c>
      <c r="P4" s="16" t="str">
        <f>IF(ISBLANK(F4),"",'Récapitulatif des données RASH'!$B$2-YEAR('Données relatives aux bénéf.'!F4))</f>
        <v/>
      </c>
    </row>
    <row r="5" spans="1:16">
      <c r="A5" s="50" t="str">
        <f t="shared" ref="A5:A68" si="0">IF(ISBLANK(C5),"",A4+1)</f>
        <v/>
      </c>
      <c r="B5" s="51"/>
      <c r="C5" s="52"/>
      <c r="D5" s="52"/>
      <c r="E5" s="53"/>
      <c r="F5" s="54"/>
      <c r="G5" s="52"/>
      <c r="H5" s="52"/>
      <c r="I5" s="54"/>
      <c r="J5" s="52"/>
      <c r="K5" s="52"/>
      <c r="L5" s="52"/>
      <c r="M5" s="52"/>
      <c r="N5" s="52"/>
      <c r="O5" s="55" t="str">
        <f>IF(J5="Non","Demande d'information",IF(AND(YEAR(I5)='Récapitulatif des données RASH'!$B$2,'Données relatives aux bénéf.'!J5="Oui",'Données relatives aux bénéf.'!K5="Non"),"Dossier ouvert au cours de l'année de référence",IF(AND(YEAR(I5)='Récapitulatif des données RASH'!$B$2,'Données relatives aux bénéf.'!J5="Oui",'Données relatives aux bénéf.'!K5="Oui"),"Dossier ouvert au cours de l'année de référence - dont clôturé au cours de l'année de référence",IF(AND(YEAR(I5)&lt;'Récapitulatif des données RASH'!$B$2,'Données relatives aux bénéf.'!K5="Non",'Données relatives aux bénéf.'!L5="Oui"),"Dossier actif valorisable dans le cadre de la subvention",IF(AND(YEAR(I5)&lt;'Récapitulatif des données RASH'!$B$2,'Données relatives aux bénéf.'!K5="Oui",'Données relatives aux bénéf.'!L5="Oui"),"Dossier actif valorisable dans le cadre de la subvention - dont cloturé au cours de l'année de référence",IF(AND(YEAR(I5)&lt;'Récapitulatif des données RASH'!$B$2,'Données relatives aux bénéf.'!K5="Non",'Données relatives aux bénéf.'!L5="Non"),"Dossier actif non-valorisable dans le cadre de la subvention",IF(AND(YEAR(I5)&lt;'Récapitulatif des données RASH'!$B$2,'Données relatives aux bénéf.'!K5="Oui",'Données relatives aux bénéf.'!L5="Non"),"Dossier actif non-valorisable dans le cadre de la subvention - dont cloturé au cours de l'année de référence","")))))))</f>
        <v/>
      </c>
      <c r="P5" s="16" t="str">
        <f>IF(ISBLANK(F5),"",'Récapitulatif des données RASH'!$B$2-YEAR('Données relatives aux bénéf.'!F5))</f>
        <v/>
      </c>
    </row>
    <row r="6" spans="1:16">
      <c r="A6" s="50" t="str">
        <f t="shared" si="0"/>
        <v/>
      </c>
      <c r="B6" s="51"/>
      <c r="C6" s="52"/>
      <c r="D6" s="52"/>
      <c r="E6" s="53"/>
      <c r="F6" s="54"/>
      <c r="G6" s="52"/>
      <c r="H6" s="52"/>
      <c r="I6" s="54"/>
      <c r="J6" s="52"/>
      <c r="K6" s="52"/>
      <c r="L6" s="52"/>
      <c r="M6" s="52"/>
      <c r="N6" s="52"/>
      <c r="O6" s="55" t="str">
        <f>IF(J6="Non","Demande d'information",IF(AND(YEAR(I6)='Récapitulatif des données RASH'!$B$2,'Données relatives aux bénéf.'!J6="Oui",'Données relatives aux bénéf.'!K6="Non"),"Dossier ouvert au cours de l'année de référence",IF(AND(YEAR(I6)='Récapitulatif des données RASH'!$B$2,'Données relatives aux bénéf.'!J6="Oui",'Données relatives aux bénéf.'!K6="Oui"),"Dossier ouvert au cours de l'année de référence - dont clôturé au cours de l'année de référence",IF(AND(YEAR(I6)&lt;'Récapitulatif des données RASH'!$B$2,'Données relatives aux bénéf.'!K6="Non",'Données relatives aux bénéf.'!L6="Oui"),"Dossier actif valorisable dans le cadre de la subvention",IF(AND(YEAR(I6)&lt;'Récapitulatif des données RASH'!$B$2,'Données relatives aux bénéf.'!K6="Oui",'Données relatives aux bénéf.'!L6="Oui"),"Dossier actif valorisable dans le cadre de la subvention - dont cloturé au cours de l'année de référence",IF(AND(YEAR(I6)&lt;'Récapitulatif des données RASH'!$B$2,'Données relatives aux bénéf.'!K6="Non",'Données relatives aux bénéf.'!L6="Non"),"Dossier actif non-valorisable dans le cadre de la subvention",IF(AND(YEAR(I6)&lt;'Récapitulatif des données RASH'!$B$2,'Données relatives aux bénéf.'!K6="Oui",'Données relatives aux bénéf.'!L6="Non"),"Dossier actif non-valorisable dans le cadre de la subvention - dont cloturé au cours de l'année de référence","")))))))</f>
        <v/>
      </c>
      <c r="P6" s="16" t="str">
        <f>IF(ISBLANK(F6),"",'Récapitulatif des données RASH'!$B$2-YEAR('Données relatives aux bénéf.'!F6))</f>
        <v/>
      </c>
    </row>
    <row r="7" spans="1:16">
      <c r="A7" s="50" t="str">
        <f t="shared" si="0"/>
        <v/>
      </c>
      <c r="B7" s="51"/>
      <c r="C7" s="52"/>
      <c r="D7" s="52"/>
      <c r="E7" s="53"/>
      <c r="F7" s="54"/>
      <c r="G7" s="52"/>
      <c r="H7" s="52"/>
      <c r="I7" s="54"/>
      <c r="J7" s="52"/>
      <c r="K7" s="52"/>
      <c r="L7" s="52"/>
      <c r="M7" s="52"/>
      <c r="N7" s="52"/>
      <c r="O7" s="55" t="str">
        <f>IF(J7="Non","Demande d'information",IF(AND(YEAR(I7)='Récapitulatif des données RASH'!$B$2,'Données relatives aux bénéf.'!J7="Oui",'Données relatives aux bénéf.'!K7="Non"),"Dossier ouvert au cours de l'année de référence",IF(AND(YEAR(I7)='Récapitulatif des données RASH'!$B$2,'Données relatives aux bénéf.'!J7="Oui",'Données relatives aux bénéf.'!K7="Oui"),"Dossier ouvert au cours de l'année de référence - dont clôturé au cours de l'année de référence",IF(AND(YEAR(I7)&lt;'Récapitulatif des données RASH'!$B$2,'Données relatives aux bénéf.'!K7="Non",'Données relatives aux bénéf.'!L7="Oui"),"Dossier actif valorisable dans le cadre de la subvention",IF(AND(YEAR(I7)&lt;'Récapitulatif des données RASH'!$B$2,'Données relatives aux bénéf.'!K7="Oui",'Données relatives aux bénéf.'!L7="Oui"),"Dossier actif valorisable dans le cadre de la subvention - dont cloturé au cours de l'année de référence",IF(AND(YEAR(I7)&lt;'Récapitulatif des données RASH'!$B$2,'Données relatives aux bénéf.'!K7="Non",'Données relatives aux bénéf.'!L7="Non"),"Dossier actif non-valorisable dans le cadre de la subvention",IF(AND(YEAR(I7)&lt;'Récapitulatif des données RASH'!$B$2,'Données relatives aux bénéf.'!K7="Oui",'Données relatives aux bénéf.'!L7="Non"),"Dossier actif non-valorisable dans le cadre de la subvention - dont cloturé au cours de l'année de référence","")))))))</f>
        <v/>
      </c>
      <c r="P7" s="16" t="str">
        <f>IF(ISBLANK(F7),"",'Récapitulatif des données RASH'!$B$2-YEAR('Données relatives aux bénéf.'!F7))</f>
        <v/>
      </c>
    </row>
    <row r="8" spans="1:16">
      <c r="A8" s="50" t="str">
        <f t="shared" si="0"/>
        <v/>
      </c>
      <c r="B8" s="51"/>
      <c r="C8" s="52"/>
      <c r="D8" s="52"/>
      <c r="E8" s="53"/>
      <c r="F8" s="54"/>
      <c r="G8" s="52"/>
      <c r="H8" s="52"/>
      <c r="I8" s="54"/>
      <c r="J8" s="52"/>
      <c r="K8" s="52"/>
      <c r="L8" s="52"/>
      <c r="M8" s="52"/>
      <c r="N8" s="52"/>
      <c r="O8" s="55" t="str">
        <f>IF(J8="Non","Demande d'information",IF(AND(YEAR(I8)='Récapitulatif des données RASH'!$B$2,'Données relatives aux bénéf.'!J8="Oui",'Données relatives aux bénéf.'!K8="Non"),"Dossier ouvert au cours de l'année de référence",IF(AND(YEAR(I8)='Récapitulatif des données RASH'!$B$2,'Données relatives aux bénéf.'!J8="Oui",'Données relatives aux bénéf.'!K8="Oui"),"Dossier ouvert au cours de l'année de référence - dont clôturé au cours de l'année de référence",IF(AND(YEAR(I8)&lt;'Récapitulatif des données RASH'!$B$2,'Données relatives aux bénéf.'!K8="Non",'Données relatives aux bénéf.'!L8="Oui"),"Dossier actif valorisable dans le cadre de la subvention",IF(AND(YEAR(I8)&lt;'Récapitulatif des données RASH'!$B$2,'Données relatives aux bénéf.'!K8="Oui",'Données relatives aux bénéf.'!L8="Oui"),"Dossier actif valorisable dans le cadre de la subvention - dont cloturé au cours de l'année de référence",IF(AND(YEAR(I8)&lt;'Récapitulatif des données RASH'!$B$2,'Données relatives aux bénéf.'!K8="Non",'Données relatives aux bénéf.'!L8="Non"),"Dossier actif non-valorisable dans le cadre de la subvention",IF(AND(YEAR(I8)&lt;'Récapitulatif des données RASH'!$B$2,'Données relatives aux bénéf.'!K8="Oui",'Données relatives aux bénéf.'!L8="Non"),"Dossier actif non-valorisable dans le cadre de la subvention - dont cloturé au cours de l'année de référence","")))))))</f>
        <v/>
      </c>
      <c r="P8" s="16" t="str">
        <f>IF(ISBLANK(F8),"",'Récapitulatif des données RASH'!$B$2-YEAR('Données relatives aux bénéf.'!F8))</f>
        <v/>
      </c>
    </row>
    <row r="9" spans="1:16">
      <c r="A9" s="50" t="str">
        <f t="shared" si="0"/>
        <v/>
      </c>
      <c r="B9" s="51"/>
      <c r="C9" s="52"/>
      <c r="D9" s="52"/>
      <c r="E9" s="53"/>
      <c r="F9" s="54"/>
      <c r="G9" s="52"/>
      <c r="H9" s="52"/>
      <c r="I9" s="54"/>
      <c r="J9" s="52"/>
      <c r="K9" s="52"/>
      <c r="L9" s="52"/>
      <c r="M9" s="52"/>
      <c r="N9" s="52"/>
      <c r="O9" s="55" t="str">
        <f>IF(J9="Non","Demande d'information",IF(AND(YEAR(I9)='Récapitulatif des données RASH'!$B$2,'Données relatives aux bénéf.'!J9="Oui",'Données relatives aux bénéf.'!K9="Non"),"Dossier ouvert au cours de l'année de référence",IF(AND(YEAR(I9)='Récapitulatif des données RASH'!$B$2,'Données relatives aux bénéf.'!J9="Oui",'Données relatives aux bénéf.'!K9="Oui"),"Dossier ouvert au cours de l'année de référence - dont clôturé au cours de l'année de référence",IF(AND(YEAR(I9)&lt;'Récapitulatif des données RASH'!$B$2,'Données relatives aux bénéf.'!K9="Non",'Données relatives aux bénéf.'!L9="Oui"),"Dossier actif valorisable dans le cadre de la subvention",IF(AND(YEAR(I9)&lt;'Récapitulatif des données RASH'!$B$2,'Données relatives aux bénéf.'!K9="Oui",'Données relatives aux bénéf.'!L9="Oui"),"Dossier actif valorisable dans le cadre de la subvention - dont cloturé au cours de l'année de référence",IF(AND(YEAR(I9)&lt;'Récapitulatif des données RASH'!$B$2,'Données relatives aux bénéf.'!K9="Non",'Données relatives aux bénéf.'!L9="Non"),"Dossier actif non-valorisable dans le cadre de la subvention",IF(AND(YEAR(I9)&lt;'Récapitulatif des données RASH'!$B$2,'Données relatives aux bénéf.'!K9="Oui",'Données relatives aux bénéf.'!L9="Non"),"Dossier actif non-valorisable dans le cadre de la subvention - dont cloturé au cours de l'année de référence","")))))))</f>
        <v/>
      </c>
      <c r="P9" s="16" t="str">
        <f>IF(ISBLANK(F9),"",'Récapitulatif des données RASH'!$B$2-YEAR('Données relatives aux bénéf.'!F9))</f>
        <v/>
      </c>
    </row>
    <row r="10" spans="1:16">
      <c r="A10" s="50" t="str">
        <f t="shared" si="0"/>
        <v/>
      </c>
      <c r="B10" s="51"/>
      <c r="C10" s="52"/>
      <c r="D10" s="52"/>
      <c r="E10" s="53"/>
      <c r="F10" s="54"/>
      <c r="G10" s="52"/>
      <c r="H10" s="52"/>
      <c r="I10" s="54"/>
      <c r="J10" s="52"/>
      <c r="K10" s="52"/>
      <c r="L10" s="52"/>
      <c r="M10" s="52"/>
      <c r="N10" s="52"/>
      <c r="O10" s="55" t="str">
        <f>IF(J10="Non","Demande d'information",IF(AND(YEAR(I10)='Récapitulatif des données RASH'!$B$2,'Données relatives aux bénéf.'!J10="Oui",'Données relatives aux bénéf.'!K10="Non"),"Dossier ouvert au cours de l'année de référence",IF(AND(YEAR(I10)='Récapitulatif des données RASH'!$B$2,'Données relatives aux bénéf.'!J10="Oui",'Données relatives aux bénéf.'!K10="Oui"),"Dossier ouvert au cours de l'année de référence - dont clôturé au cours de l'année de référence",IF(AND(YEAR(I10)&lt;'Récapitulatif des données RASH'!$B$2,'Données relatives aux bénéf.'!K10="Non",'Données relatives aux bénéf.'!L10="Oui"),"Dossier actif valorisable dans le cadre de la subvention",IF(AND(YEAR(I10)&lt;'Récapitulatif des données RASH'!$B$2,'Données relatives aux bénéf.'!K10="Oui",'Données relatives aux bénéf.'!L10="Oui"),"Dossier actif valorisable dans le cadre de la subvention - dont cloturé au cours de l'année de référence",IF(AND(YEAR(I10)&lt;'Récapitulatif des données RASH'!$B$2,'Données relatives aux bénéf.'!K10="Non",'Données relatives aux bénéf.'!L10="Non"),"Dossier actif non-valorisable dans le cadre de la subvention",IF(AND(YEAR(I10)&lt;'Récapitulatif des données RASH'!$B$2,'Données relatives aux bénéf.'!K10="Oui",'Données relatives aux bénéf.'!L10="Non"),"Dossier actif non-valorisable dans le cadre de la subvention - dont cloturé au cours de l'année de référence","")))))))</f>
        <v/>
      </c>
      <c r="P10" s="16" t="str">
        <f>IF(ISBLANK(F10),"",'Récapitulatif des données RASH'!$B$2-YEAR('Données relatives aux bénéf.'!F10))</f>
        <v/>
      </c>
    </row>
    <row r="11" spans="1:16">
      <c r="A11" s="50" t="str">
        <f t="shared" si="0"/>
        <v/>
      </c>
      <c r="B11" s="51"/>
      <c r="C11" s="52"/>
      <c r="D11" s="52"/>
      <c r="E11" s="53"/>
      <c r="F11" s="56"/>
      <c r="G11" s="52"/>
      <c r="H11" s="52"/>
      <c r="I11" s="54"/>
      <c r="J11" s="52"/>
      <c r="K11" s="52"/>
      <c r="L11" s="52"/>
      <c r="M11" s="52"/>
      <c r="N11" s="52"/>
      <c r="O11" s="55" t="str">
        <f>IF(J11="Non","Demande d'information",IF(AND(YEAR(I11)='Récapitulatif des données RASH'!$B$2,'Données relatives aux bénéf.'!J11="Oui",'Données relatives aux bénéf.'!K11="Non"),"Dossier ouvert au cours de l'année de référence",IF(AND(YEAR(I11)='Récapitulatif des données RASH'!$B$2,'Données relatives aux bénéf.'!J11="Oui",'Données relatives aux bénéf.'!K11="Oui"),"Dossier ouvert au cours de l'année de référence - dont clôturé au cours de l'année de référence",IF(AND(YEAR(I11)&lt;'Récapitulatif des données RASH'!$B$2,'Données relatives aux bénéf.'!K11="Non",'Données relatives aux bénéf.'!L11="Oui"),"Dossier actif valorisable dans le cadre de la subvention",IF(AND(YEAR(I11)&lt;'Récapitulatif des données RASH'!$B$2,'Données relatives aux bénéf.'!K11="Oui",'Données relatives aux bénéf.'!L11="Oui"),"Dossier actif valorisable dans le cadre de la subvention - dont cloturé au cours de l'année de référence",IF(AND(YEAR(I11)&lt;'Récapitulatif des données RASH'!$B$2,'Données relatives aux bénéf.'!K11="Non",'Données relatives aux bénéf.'!L11="Non"),"Dossier actif non-valorisable dans le cadre de la subvention",IF(AND(YEAR(I11)&lt;'Récapitulatif des données RASH'!$B$2,'Données relatives aux bénéf.'!K11="Oui",'Données relatives aux bénéf.'!L11="Non"),"Dossier actif non-valorisable dans le cadre de la subvention - dont cloturé au cours de l'année de référence","")))))))</f>
        <v/>
      </c>
      <c r="P11" s="16" t="str">
        <f>IF(ISBLANK(F11),"",'Récapitulatif des données RASH'!$B$2-YEAR('Données relatives aux bénéf.'!F11))</f>
        <v/>
      </c>
    </row>
    <row r="12" spans="1:16">
      <c r="A12" s="50" t="str">
        <f t="shared" si="0"/>
        <v/>
      </c>
      <c r="B12" s="51"/>
      <c r="C12" s="52"/>
      <c r="D12" s="52"/>
      <c r="E12" s="53"/>
      <c r="F12" s="56"/>
      <c r="G12" s="52"/>
      <c r="H12" s="52"/>
      <c r="I12" s="54"/>
      <c r="J12" s="52"/>
      <c r="K12" s="52"/>
      <c r="L12" s="52"/>
      <c r="M12" s="52"/>
      <c r="N12" s="52"/>
      <c r="O12" s="55" t="str">
        <f>IF(J12="Non","Demande d'information",IF(AND(YEAR(I12)='Récapitulatif des données RASH'!$B$2,'Données relatives aux bénéf.'!J12="Oui",'Données relatives aux bénéf.'!K12="Non"),"Dossier ouvert au cours de l'année de référence",IF(AND(YEAR(I12)='Récapitulatif des données RASH'!$B$2,'Données relatives aux bénéf.'!J12="Oui",'Données relatives aux bénéf.'!K12="Oui"),"Dossier ouvert au cours de l'année de référence - dont clôturé au cours de l'année de référence",IF(AND(YEAR(I12)&lt;'Récapitulatif des données RASH'!$B$2,'Données relatives aux bénéf.'!K12="Non",'Données relatives aux bénéf.'!L12="Oui"),"Dossier actif valorisable dans le cadre de la subvention",IF(AND(YEAR(I12)&lt;'Récapitulatif des données RASH'!$B$2,'Données relatives aux bénéf.'!K12="Oui",'Données relatives aux bénéf.'!L12="Oui"),"Dossier actif valorisable dans le cadre de la subvention - dont cloturé au cours de l'année de référence",IF(AND(YEAR(I12)&lt;'Récapitulatif des données RASH'!$B$2,'Données relatives aux bénéf.'!K12="Non",'Données relatives aux bénéf.'!L12="Non"),"Dossier actif non-valorisable dans le cadre de la subvention",IF(AND(YEAR(I12)&lt;'Récapitulatif des données RASH'!$B$2,'Données relatives aux bénéf.'!K12="Oui",'Données relatives aux bénéf.'!L12="Non"),"Dossier actif non-valorisable dans le cadre de la subvention - dont cloturé au cours de l'année de référence","")))))))</f>
        <v/>
      </c>
      <c r="P12" s="16" t="str">
        <f>IF(ISBLANK(F12),"",'Récapitulatif des données RASH'!$B$2-YEAR('Données relatives aux bénéf.'!F12))</f>
        <v/>
      </c>
    </row>
    <row r="13" spans="1:16">
      <c r="A13" s="50" t="str">
        <f t="shared" si="0"/>
        <v/>
      </c>
      <c r="B13" s="51"/>
      <c r="C13" s="52"/>
      <c r="D13" s="52"/>
      <c r="E13" s="53"/>
      <c r="F13" s="54"/>
      <c r="G13" s="52"/>
      <c r="H13" s="52"/>
      <c r="I13" s="54"/>
      <c r="J13" s="52"/>
      <c r="K13" s="52"/>
      <c r="L13" s="52"/>
      <c r="M13" s="52"/>
      <c r="N13" s="52"/>
      <c r="O13" s="55" t="str">
        <f>IF(J13="Non","Demande d'information",IF(AND(YEAR(I13)='Récapitulatif des données RASH'!$B$2,'Données relatives aux bénéf.'!J13="Oui",'Données relatives aux bénéf.'!K13="Non"),"Dossier ouvert au cours de l'année de référence",IF(AND(YEAR(I13)='Récapitulatif des données RASH'!$B$2,'Données relatives aux bénéf.'!J13="Oui",'Données relatives aux bénéf.'!K13="Oui"),"Dossier ouvert au cours de l'année de référence - dont clôturé au cours de l'année de référence",IF(AND(YEAR(I13)&lt;'Récapitulatif des données RASH'!$B$2,'Données relatives aux bénéf.'!K13="Non",'Données relatives aux bénéf.'!L13="Oui"),"Dossier actif valorisable dans le cadre de la subvention",IF(AND(YEAR(I13)&lt;'Récapitulatif des données RASH'!$B$2,'Données relatives aux bénéf.'!K13="Oui",'Données relatives aux bénéf.'!L13="Oui"),"Dossier actif valorisable dans le cadre de la subvention - dont cloturé au cours de l'année de référence",IF(AND(YEAR(I13)&lt;'Récapitulatif des données RASH'!$B$2,'Données relatives aux bénéf.'!K13="Non",'Données relatives aux bénéf.'!L13="Non"),"Dossier actif non-valorisable dans le cadre de la subvention",IF(AND(YEAR(I13)&lt;'Récapitulatif des données RASH'!$B$2,'Données relatives aux bénéf.'!K13="Oui",'Données relatives aux bénéf.'!L13="Non"),"Dossier actif non-valorisable dans le cadre de la subvention - dont cloturé au cours de l'année de référence","")))))))</f>
        <v/>
      </c>
      <c r="P13" s="16" t="str">
        <f>IF(ISBLANK(F13),"",'Récapitulatif des données RASH'!$B$2-YEAR('Données relatives aux bénéf.'!F13))</f>
        <v/>
      </c>
    </row>
    <row r="14" spans="1:16">
      <c r="A14" s="50" t="str">
        <f t="shared" si="0"/>
        <v/>
      </c>
      <c r="B14" s="51"/>
      <c r="C14" s="52"/>
      <c r="D14" s="52"/>
      <c r="E14" s="53"/>
      <c r="F14" s="54"/>
      <c r="G14" s="52"/>
      <c r="H14" s="52"/>
      <c r="I14" s="54"/>
      <c r="J14" s="52"/>
      <c r="K14" s="52"/>
      <c r="L14" s="52"/>
      <c r="M14" s="52"/>
      <c r="N14" s="52"/>
      <c r="O14" s="55" t="str">
        <f>IF(J14="Non","Demande d'information",IF(AND(YEAR(I14)='Récapitulatif des données RASH'!$B$2,'Données relatives aux bénéf.'!J14="Oui",'Données relatives aux bénéf.'!K14="Non"),"Dossier ouvert au cours de l'année de référence",IF(AND(YEAR(I14)='Récapitulatif des données RASH'!$B$2,'Données relatives aux bénéf.'!J14="Oui",'Données relatives aux bénéf.'!K14="Oui"),"Dossier ouvert au cours de l'année de référence - dont clôturé au cours de l'année de référence",IF(AND(YEAR(I14)&lt;'Récapitulatif des données RASH'!$B$2,'Données relatives aux bénéf.'!K14="Non",'Données relatives aux bénéf.'!L14="Oui"),"Dossier actif valorisable dans le cadre de la subvention",IF(AND(YEAR(I14)&lt;'Récapitulatif des données RASH'!$B$2,'Données relatives aux bénéf.'!K14="Oui",'Données relatives aux bénéf.'!L14="Oui"),"Dossier actif valorisable dans le cadre de la subvention - dont cloturé au cours de l'année de référence",IF(AND(YEAR(I14)&lt;'Récapitulatif des données RASH'!$B$2,'Données relatives aux bénéf.'!K14="Non",'Données relatives aux bénéf.'!L14="Non"),"Dossier actif non-valorisable dans le cadre de la subvention",IF(AND(YEAR(I14)&lt;'Récapitulatif des données RASH'!$B$2,'Données relatives aux bénéf.'!K14="Oui",'Données relatives aux bénéf.'!L14="Non"),"Dossier actif non-valorisable dans le cadre de la subvention - dont cloturé au cours de l'année de référence","")))))))</f>
        <v/>
      </c>
      <c r="P14" s="16" t="str">
        <f>IF(ISBLANK(F14),"",'Récapitulatif des données RASH'!$B$2-YEAR('Données relatives aux bénéf.'!F14))</f>
        <v/>
      </c>
    </row>
    <row r="15" spans="1:16">
      <c r="A15" s="50" t="str">
        <f t="shared" si="0"/>
        <v/>
      </c>
      <c r="B15" s="51"/>
      <c r="C15" s="52"/>
      <c r="D15" s="52"/>
      <c r="E15" s="53"/>
      <c r="F15" s="54"/>
      <c r="G15" s="52"/>
      <c r="H15" s="52"/>
      <c r="I15" s="54"/>
      <c r="J15" s="52"/>
      <c r="K15" s="52"/>
      <c r="L15" s="52"/>
      <c r="M15" s="52"/>
      <c r="N15" s="52"/>
      <c r="O15" s="55" t="str">
        <f>IF(J15="Non","Demande d'information",IF(AND(YEAR(I15)='Récapitulatif des données RASH'!$B$2,'Données relatives aux bénéf.'!J15="Oui",'Données relatives aux bénéf.'!K15="Non"),"Dossier ouvert au cours de l'année de référence",IF(AND(YEAR(I15)='Récapitulatif des données RASH'!$B$2,'Données relatives aux bénéf.'!J15="Oui",'Données relatives aux bénéf.'!K15="Oui"),"Dossier ouvert au cours de l'année de référence - dont clôturé au cours de l'année de référence",IF(AND(YEAR(I15)&lt;'Récapitulatif des données RASH'!$B$2,'Données relatives aux bénéf.'!K15="Non",'Données relatives aux bénéf.'!L15="Oui"),"Dossier actif valorisable dans le cadre de la subvention",IF(AND(YEAR(I15)&lt;'Récapitulatif des données RASH'!$B$2,'Données relatives aux bénéf.'!K15="Oui",'Données relatives aux bénéf.'!L15="Oui"),"Dossier actif valorisable dans le cadre de la subvention - dont cloturé au cours de l'année de référence",IF(AND(YEAR(I15)&lt;'Récapitulatif des données RASH'!$B$2,'Données relatives aux bénéf.'!K15="Non",'Données relatives aux bénéf.'!L15="Non"),"Dossier actif non-valorisable dans le cadre de la subvention",IF(AND(YEAR(I15)&lt;'Récapitulatif des données RASH'!$B$2,'Données relatives aux bénéf.'!K15="Oui",'Données relatives aux bénéf.'!L15="Non"),"Dossier actif non-valorisable dans le cadre de la subvention - dont cloturé au cours de l'année de référence","")))))))</f>
        <v/>
      </c>
      <c r="P15" s="16" t="str">
        <f>IF(ISBLANK(F15),"",'Récapitulatif des données RASH'!$B$2-YEAR('Données relatives aux bénéf.'!F15))</f>
        <v/>
      </c>
    </row>
    <row r="16" spans="1:16">
      <c r="A16" s="50" t="str">
        <f t="shared" si="0"/>
        <v/>
      </c>
      <c r="B16" s="51"/>
      <c r="C16" s="52"/>
      <c r="D16" s="52"/>
      <c r="E16" s="53"/>
      <c r="F16" s="54"/>
      <c r="G16" s="52"/>
      <c r="H16" s="52"/>
      <c r="I16" s="54"/>
      <c r="J16" s="52"/>
      <c r="K16" s="52"/>
      <c r="L16" s="52"/>
      <c r="M16" s="52"/>
      <c r="N16" s="52"/>
      <c r="O16" s="55" t="str">
        <f>IF(J16="Non","Demande d'information",IF(AND(YEAR(I16)='Récapitulatif des données RASH'!$B$2,'Données relatives aux bénéf.'!J16="Oui",'Données relatives aux bénéf.'!K16="Non"),"Dossier ouvert au cours de l'année de référence",IF(AND(YEAR(I16)='Récapitulatif des données RASH'!$B$2,'Données relatives aux bénéf.'!J16="Oui",'Données relatives aux bénéf.'!K16="Oui"),"Dossier ouvert au cours de l'année de référence - dont clôturé au cours de l'année de référence",IF(AND(YEAR(I16)&lt;'Récapitulatif des données RASH'!$B$2,'Données relatives aux bénéf.'!K16="Non",'Données relatives aux bénéf.'!L16="Oui"),"Dossier actif valorisable dans le cadre de la subvention",IF(AND(YEAR(I16)&lt;'Récapitulatif des données RASH'!$B$2,'Données relatives aux bénéf.'!K16="Oui",'Données relatives aux bénéf.'!L16="Oui"),"Dossier actif valorisable dans le cadre de la subvention - dont cloturé au cours de l'année de référence",IF(AND(YEAR(I16)&lt;'Récapitulatif des données RASH'!$B$2,'Données relatives aux bénéf.'!K16="Non",'Données relatives aux bénéf.'!L16="Non"),"Dossier actif non-valorisable dans le cadre de la subvention",IF(AND(YEAR(I16)&lt;'Récapitulatif des données RASH'!$B$2,'Données relatives aux bénéf.'!K16="Oui",'Données relatives aux bénéf.'!L16="Non"),"Dossier actif non-valorisable dans le cadre de la subvention - dont cloturé au cours de l'année de référence","")))))))</f>
        <v/>
      </c>
      <c r="P16" s="16" t="str">
        <f>IF(ISBLANK(F16),"",'Récapitulatif des données RASH'!$B$2-YEAR('Données relatives aux bénéf.'!F16))</f>
        <v/>
      </c>
    </row>
    <row r="17" spans="1:16">
      <c r="A17" s="50" t="str">
        <f t="shared" si="0"/>
        <v/>
      </c>
      <c r="B17" s="51"/>
      <c r="C17" s="52"/>
      <c r="D17" s="52"/>
      <c r="E17" s="53"/>
      <c r="F17" s="54"/>
      <c r="G17" s="52"/>
      <c r="H17" s="52"/>
      <c r="I17" s="54"/>
      <c r="J17" s="52"/>
      <c r="K17" s="52"/>
      <c r="L17" s="52"/>
      <c r="M17" s="52"/>
      <c r="N17" s="52"/>
      <c r="O17" s="55" t="str">
        <f>IF(J17="Non","Demande d'information",IF(AND(YEAR(I17)='Récapitulatif des données RASH'!$B$2,'Données relatives aux bénéf.'!J17="Oui",'Données relatives aux bénéf.'!K17="Non"),"Dossier ouvert au cours de l'année de référence",IF(AND(YEAR(I17)='Récapitulatif des données RASH'!$B$2,'Données relatives aux bénéf.'!J17="Oui",'Données relatives aux bénéf.'!K17="Oui"),"Dossier ouvert au cours de l'année de référence - dont clôturé au cours de l'année de référence",IF(AND(YEAR(I17)&lt;'Récapitulatif des données RASH'!$B$2,'Données relatives aux bénéf.'!K17="Non",'Données relatives aux bénéf.'!L17="Oui"),"Dossier actif valorisable dans le cadre de la subvention",IF(AND(YEAR(I17)&lt;'Récapitulatif des données RASH'!$B$2,'Données relatives aux bénéf.'!K17="Oui",'Données relatives aux bénéf.'!L17="Oui"),"Dossier actif valorisable dans le cadre de la subvention - dont cloturé au cours de l'année de référence",IF(AND(YEAR(I17)&lt;'Récapitulatif des données RASH'!$B$2,'Données relatives aux bénéf.'!K17="Non",'Données relatives aux bénéf.'!L17="Non"),"Dossier actif non-valorisable dans le cadre de la subvention",IF(AND(YEAR(I17)&lt;'Récapitulatif des données RASH'!$B$2,'Données relatives aux bénéf.'!K17="Oui",'Données relatives aux bénéf.'!L17="Non"),"Dossier actif non-valorisable dans le cadre de la subvention - dont cloturé au cours de l'année de référence","")))))))</f>
        <v/>
      </c>
      <c r="P17" s="16" t="str">
        <f>IF(ISBLANK(F17),"",'Récapitulatif des données RASH'!$B$2-YEAR('Données relatives aux bénéf.'!F17))</f>
        <v/>
      </c>
    </row>
    <row r="18" spans="1:16">
      <c r="A18" s="50" t="str">
        <f t="shared" si="0"/>
        <v/>
      </c>
      <c r="B18" s="51"/>
      <c r="C18" s="52"/>
      <c r="D18" s="52"/>
      <c r="E18" s="53"/>
      <c r="F18" s="54"/>
      <c r="G18" s="52"/>
      <c r="H18" s="52"/>
      <c r="I18" s="54"/>
      <c r="J18" s="52"/>
      <c r="K18" s="52"/>
      <c r="L18" s="52"/>
      <c r="M18" s="52"/>
      <c r="N18" s="52"/>
      <c r="O18" s="55" t="str">
        <f>IF(J18="Non","Demande d'information",IF(AND(YEAR(I18)='Récapitulatif des données RASH'!$B$2,'Données relatives aux bénéf.'!J18="Oui",'Données relatives aux bénéf.'!K18="Non"),"Dossier ouvert au cours de l'année de référence",IF(AND(YEAR(I18)='Récapitulatif des données RASH'!$B$2,'Données relatives aux bénéf.'!J18="Oui",'Données relatives aux bénéf.'!K18="Oui"),"Dossier ouvert au cours de l'année de référence - dont clôturé au cours de l'année de référence",IF(AND(YEAR(I18)&lt;'Récapitulatif des données RASH'!$B$2,'Données relatives aux bénéf.'!K18="Non",'Données relatives aux bénéf.'!L18="Oui"),"Dossier actif valorisable dans le cadre de la subvention",IF(AND(YEAR(I18)&lt;'Récapitulatif des données RASH'!$B$2,'Données relatives aux bénéf.'!K18="Oui",'Données relatives aux bénéf.'!L18="Oui"),"Dossier actif valorisable dans le cadre de la subvention - dont cloturé au cours de l'année de référence",IF(AND(YEAR(I18)&lt;'Récapitulatif des données RASH'!$B$2,'Données relatives aux bénéf.'!K18="Non",'Données relatives aux bénéf.'!L18="Non"),"Dossier actif non-valorisable dans le cadre de la subvention",IF(AND(YEAR(I18)&lt;'Récapitulatif des données RASH'!$B$2,'Données relatives aux bénéf.'!K18="Oui",'Données relatives aux bénéf.'!L18="Non"),"Dossier actif non-valorisable dans le cadre de la subvention - dont cloturé au cours de l'année de référence","")))))))</f>
        <v/>
      </c>
      <c r="P18" s="16" t="str">
        <f>IF(ISBLANK(F18),"",'Récapitulatif des données RASH'!$B$2-YEAR('Données relatives aux bénéf.'!F18))</f>
        <v/>
      </c>
    </row>
    <row r="19" spans="1:16">
      <c r="A19" s="50" t="str">
        <f t="shared" si="0"/>
        <v/>
      </c>
      <c r="B19" s="51"/>
      <c r="C19" s="52"/>
      <c r="D19" s="52"/>
      <c r="E19" s="53"/>
      <c r="F19" s="52"/>
      <c r="G19" s="52"/>
      <c r="H19" s="52"/>
      <c r="I19" s="52"/>
      <c r="J19" s="52"/>
      <c r="K19" s="52"/>
      <c r="L19" s="52"/>
      <c r="M19" s="52"/>
      <c r="N19" s="52"/>
      <c r="O19" s="55" t="str">
        <f>IF(J19="Non","Demande d'information",IF(AND(YEAR(I19)='Récapitulatif des données RASH'!$B$2,'Données relatives aux bénéf.'!J19="Oui",'Données relatives aux bénéf.'!K19="Non"),"Dossier ouvert au cours de l'année de référence",IF(AND(YEAR(I19)='Récapitulatif des données RASH'!$B$2,'Données relatives aux bénéf.'!J19="Oui",'Données relatives aux bénéf.'!K19="Oui"),"Dossier ouvert au cours de l'année de référence - dont clôturé au cours de l'année de référence",IF(AND(YEAR(I19)&lt;'Récapitulatif des données RASH'!$B$2,'Données relatives aux bénéf.'!K19="Non",'Données relatives aux bénéf.'!L19="Oui"),"Dossier actif valorisable dans le cadre de la subvention",IF(AND(YEAR(I19)&lt;'Récapitulatif des données RASH'!$B$2,'Données relatives aux bénéf.'!K19="Oui",'Données relatives aux bénéf.'!L19="Oui"),"Dossier actif valorisable dans le cadre de la subvention - dont cloturé au cours de l'année de référence",IF(AND(YEAR(I19)&lt;'Récapitulatif des données RASH'!$B$2,'Données relatives aux bénéf.'!K19="Non",'Données relatives aux bénéf.'!L19="Non"),"Dossier actif non-valorisable dans le cadre de la subvention",IF(AND(YEAR(I19)&lt;'Récapitulatif des données RASH'!$B$2,'Données relatives aux bénéf.'!K19="Oui",'Données relatives aux bénéf.'!L19="Non"),"Dossier actif non-valorisable dans le cadre de la subvention - dont cloturé au cours de l'année de référence","")))))))</f>
        <v/>
      </c>
      <c r="P19" s="16" t="str">
        <f>IF(ISBLANK(F19),"",'Récapitulatif des données RASH'!$B$2-YEAR('Données relatives aux bénéf.'!F19))</f>
        <v/>
      </c>
    </row>
    <row r="20" spans="1:16">
      <c r="A20" s="50" t="str">
        <f t="shared" si="0"/>
        <v/>
      </c>
      <c r="B20" s="51"/>
      <c r="C20" s="52"/>
      <c r="D20" s="52"/>
      <c r="E20" s="53"/>
      <c r="F20" s="52"/>
      <c r="G20" s="52"/>
      <c r="H20" s="52"/>
      <c r="I20" s="52"/>
      <c r="J20" s="52"/>
      <c r="K20" s="52"/>
      <c r="L20" s="52"/>
      <c r="M20" s="52"/>
      <c r="N20" s="52"/>
      <c r="O20" s="55" t="str">
        <f>IF(J20="Non","Demande d'information",IF(AND(YEAR(I20)='Récapitulatif des données RASH'!$B$2,'Données relatives aux bénéf.'!J20="Oui",'Données relatives aux bénéf.'!K20="Non"),"Dossier ouvert au cours de l'année de référence",IF(AND(YEAR(I20)='Récapitulatif des données RASH'!$B$2,'Données relatives aux bénéf.'!J20="Oui",'Données relatives aux bénéf.'!K20="Oui"),"Dossier ouvert au cours de l'année de référence - dont clôturé au cours de l'année de référence",IF(AND(YEAR(I20)&lt;'Récapitulatif des données RASH'!$B$2,'Données relatives aux bénéf.'!K20="Non",'Données relatives aux bénéf.'!L20="Oui"),"Dossier actif valorisable dans le cadre de la subvention",IF(AND(YEAR(I20)&lt;'Récapitulatif des données RASH'!$B$2,'Données relatives aux bénéf.'!K20="Oui",'Données relatives aux bénéf.'!L20="Oui"),"Dossier actif valorisable dans le cadre de la subvention - dont cloturé au cours de l'année de référence",IF(AND(YEAR(I20)&lt;'Récapitulatif des données RASH'!$B$2,'Données relatives aux bénéf.'!K20="Non",'Données relatives aux bénéf.'!L20="Non"),"Dossier actif non-valorisable dans le cadre de la subvention",IF(AND(YEAR(I20)&lt;'Récapitulatif des données RASH'!$B$2,'Données relatives aux bénéf.'!K20="Oui",'Données relatives aux bénéf.'!L20="Non"),"Dossier actif non-valorisable dans le cadre de la subvention - dont cloturé au cours de l'année de référence","")))))))</f>
        <v/>
      </c>
      <c r="P20" s="16" t="str">
        <f>IF(ISBLANK(F20),"",'Récapitulatif des données RASH'!$B$2-YEAR('Données relatives aux bénéf.'!F20))</f>
        <v/>
      </c>
    </row>
    <row r="21" spans="1:16">
      <c r="A21" s="50" t="str">
        <f t="shared" si="0"/>
        <v/>
      </c>
      <c r="B21" s="51"/>
      <c r="C21" s="52"/>
      <c r="D21" s="52"/>
      <c r="E21" s="53"/>
      <c r="F21" s="52"/>
      <c r="G21" s="52"/>
      <c r="H21" s="52"/>
      <c r="I21" s="52"/>
      <c r="J21" s="52"/>
      <c r="K21" s="52"/>
      <c r="L21" s="52"/>
      <c r="M21" s="52"/>
      <c r="N21" s="52"/>
      <c r="O21" s="55" t="str">
        <f>IF(J21="Non","Demande d'information",IF(AND(YEAR(I21)='Récapitulatif des données RASH'!$B$2,'Données relatives aux bénéf.'!J21="Oui",'Données relatives aux bénéf.'!K21="Non"),"Dossier ouvert au cours de l'année de référence",IF(AND(YEAR(I21)='Récapitulatif des données RASH'!$B$2,'Données relatives aux bénéf.'!J21="Oui",'Données relatives aux bénéf.'!K21="Oui"),"Dossier ouvert au cours de l'année de référence - dont clôturé au cours de l'année de référence",IF(AND(YEAR(I21)&lt;'Récapitulatif des données RASH'!$B$2,'Données relatives aux bénéf.'!K21="Non",'Données relatives aux bénéf.'!L21="Oui"),"Dossier actif valorisable dans le cadre de la subvention",IF(AND(YEAR(I21)&lt;'Récapitulatif des données RASH'!$B$2,'Données relatives aux bénéf.'!K21="Oui",'Données relatives aux bénéf.'!L21="Oui"),"Dossier actif valorisable dans le cadre de la subvention - dont cloturé au cours de l'année de référence",IF(AND(YEAR(I21)&lt;'Récapitulatif des données RASH'!$B$2,'Données relatives aux bénéf.'!K21="Non",'Données relatives aux bénéf.'!L21="Non"),"Dossier actif non-valorisable dans le cadre de la subvention",IF(AND(YEAR(I21)&lt;'Récapitulatif des données RASH'!$B$2,'Données relatives aux bénéf.'!K21="Oui",'Données relatives aux bénéf.'!L21="Non"),"Dossier actif non-valorisable dans le cadre de la subvention - dont cloturé au cours de l'année de référence","")))))))</f>
        <v/>
      </c>
      <c r="P21" s="16" t="str">
        <f>IF(ISBLANK(F21),"",'Récapitulatif des données RASH'!$B$2-YEAR('Données relatives aux bénéf.'!F21))</f>
        <v/>
      </c>
    </row>
    <row r="22" spans="1:16">
      <c r="A22" s="50" t="str">
        <f t="shared" si="0"/>
        <v/>
      </c>
      <c r="B22" s="51"/>
      <c r="C22" s="52"/>
      <c r="D22" s="52"/>
      <c r="E22" s="53"/>
      <c r="F22" s="52"/>
      <c r="G22" s="52"/>
      <c r="H22" s="52"/>
      <c r="I22" s="52"/>
      <c r="J22" s="52"/>
      <c r="K22" s="52"/>
      <c r="L22" s="52"/>
      <c r="M22" s="52"/>
      <c r="N22" s="52"/>
      <c r="O22" s="55" t="str">
        <f>IF(J22="Non","Demande d'information",IF(AND(YEAR(I22)='Récapitulatif des données RASH'!$B$2,'Données relatives aux bénéf.'!J22="Oui",'Données relatives aux bénéf.'!K22="Non"),"Dossier ouvert au cours de l'année de référence",IF(AND(YEAR(I22)='Récapitulatif des données RASH'!$B$2,'Données relatives aux bénéf.'!J22="Oui",'Données relatives aux bénéf.'!K22="Oui"),"Dossier ouvert au cours de l'année de référence - dont clôturé au cours de l'année de référence",IF(AND(YEAR(I22)&lt;'Récapitulatif des données RASH'!$B$2,'Données relatives aux bénéf.'!K22="Non",'Données relatives aux bénéf.'!L22="Oui"),"Dossier actif valorisable dans le cadre de la subvention",IF(AND(YEAR(I22)&lt;'Récapitulatif des données RASH'!$B$2,'Données relatives aux bénéf.'!K22="Oui",'Données relatives aux bénéf.'!L22="Oui"),"Dossier actif valorisable dans le cadre de la subvention - dont cloturé au cours de l'année de référence",IF(AND(YEAR(I22)&lt;'Récapitulatif des données RASH'!$B$2,'Données relatives aux bénéf.'!K22="Non",'Données relatives aux bénéf.'!L22="Non"),"Dossier actif non-valorisable dans le cadre de la subvention",IF(AND(YEAR(I22)&lt;'Récapitulatif des données RASH'!$B$2,'Données relatives aux bénéf.'!K22="Oui",'Données relatives aux bénéf.'!L22="Non"),"Dossier actif non-valorisable dans le cadre de la subvention - dont cloturé au cours de l'année de référence","")))))))</f>
        <v/>
      </c>
      <c r="P22" s="16" t="str">
        <f>IF(ISBLANK(F22),"",'Récapitulatif des données RASH'!$B$2-YEAR('Données relatives aux bénéf.'!F22))</f>
        <v/>
      </c>
    </row>
    <row r="23" spans="1:16">
      <c r="A23" s="50" t="str">
        <f t="shared" si="0"/>
        <v/>
      </c>
      <c r="B23" s="51"/>
      <c r="C23" s="52"/>
      <c r="D23" s="52"/>
      <c r="E23" s="53"/>
      <c r="F23" s="52"/>
      <c r="G23" s="52"/>
      <c r="H23" s="52"/>
      <c r="I23" s="52"/>
      <c r="J23" s="52"/>
      <c r="K23" s="52"/>
      <c r="L23" s="52"/>
      <c r="M23" s="52"/>
      <c r="N23" s="52"/>
      <c r="O23" s="55" t="str">
        <f>IF(J23="Non","Demande d'information",IF(AND(YEAR(I23)='Récapitulatif des données RASH'!$B$2,'Données relatives aux bénéf.'!J23="Oui",'Données relatives aux bénéf.'!K23="Non"),"Dossier ouvert au cours de l'année de référence",IF(AND(YEAR(I23)='Récapitulatif des données RASH'!$B$2,'Données relatives aux bénéf.'!J23="Oui",'Données relatives aux bénéf.'!K23="Oui"),"Dossier ouvert au cours de l'année de référence - dont clôturé au cours de l'année de référence",IF(AND(YEAR(I23)&lt;'Récapitulatif des données RASH'!$B$2,'Données relatives aux bénéf.'!K23="Non",'Données relatives aux bénéf.'!L23="Oui"),"Dossier actif valorisable dans le cadre de la subvention",IF(AND(YEAR(I23)&lt;'Récapitulatif des données RASH'!$B$2,'Données relatives aux bénéf.'!K23="Oui",'Données relatives aux bénéf.'!L23="Oui"),"Dossier actif valorisable dans le cadre de la subvention - dont cloturé au cours de l'année de référence",IF(AND(YEAR(I23)&lt;'Récapitulatif des données RASH'!$B$2,'Données relatives aux bénéf.'!K23="Non",'Données relatives aux bénéf.'!L23="Non"),"Dossier actif non-valorisable dans le cadre de la subvention",IF(AND(YEAR(I23)&lt;'Récapitulatif des données RASH'!$B$2,'Données relatives aux bénéf.'!K23="Oui",'Données relatives aux bénéf.'!L23="Non"),"Dossier actif non-valorisable dans le cadre de la subvention - dont cloturé au cours de l'année de référence","")))))))</f>
        <v/>
      </c>
      <c r="P23" s="16" t="str">
        <f>IF(ISBLANK(F23),"",'Récapitulatif des données RASH'!$B$2-YEAR('Données relatives aux bénéf.'!F23))</f>
        <v/>
      </c>
    </row>
    <row r="24" spans="1:16">
      <c r="A24" s="50" t="str">
        <f t="shared" si="0"/>
        <v/>
      </c>
      <c r="B24" s="51"/>
      <c r="C24" s="52"/>
      <c r="D24" s="52"/>
      <c r="E24" s="53"/>
      <c r="F24" s="52"/>
      <c r="G24" s="52"/>
      <c r="H24" s="52"/>
      <c r="I24" s="52"/>
      <c r="J24" s="52"/>
      <c r="K24" s="52"/>
      <c r="L24" s="52"/>
      <c r="M24" s="52"/>
      <c r="N24" s="52"/>
      <c r="O24" s="55" t="str">
        <f>IF(J24="Non","Demande d'information",IF(AND(YEAR(I24)='Récapitulatif des données RASH'!$B$2,'Données relatives aux bénéf.'!J24="Oui",'Données relatives aux bénéf.'!K24="Non"),"Dossier ouvert au cours de l'année de référence",IF(AND(YEAR(I24)='Récapitulatif des données RASH'!$B$2,'Données relatives aux bénéf.'!J24="Oui",'Données relatives aux bénéf.'!K24="Oui"),"Dossier ouvert au cours de l'année de référence - dont clôturé au cours de l'année de référence",IF(AND(YEAR(I24)&lt;'Récapitulatif des données RASH'!$B$2,'Données relatives aux bénéf.'!K24="Non",'Données relatives aux bénéf.'!L24="Oui"),"Dossier actif valorisable dans le cadre de la subvention",IF(AND(YEAR(I24)&lt;'Récapitulatif des données RASH'!$B$2,'Données relatives aux bénéf.'!K24="Oui",'Données relatives aux bénéf.'!L24="Oui"),"Dossier actif valorisable dans le cadre de la subvention - dont cloturé au cours de l'année de référence",IF(AND(YEAR(I24)&lt;'Récapitulatif des données RASH'!$B$2,'Données relatives aux bénéf.'!K24="Non",'Données relatives aux bénéf.'!L24="Non"),"Dossier actif non-valorisable dans le cadre de la subvention",IF(AND(YEAR(I24)&lt;'Récapitulatif des données RASH'!$B$2,'Données relatives aux bénéf.'!K24="Oui",'Données relatives aux bénéf.'!L24="Non"),"Dossier actif non-valorisable dans le cadre de la subvention - dont cloturé au cours de l'année de référence","")))))))</f>
        <v/>
      </c>
      <c r="P24" s="16" t="str">
        <f>IF(ISBLANK(F24),"",'Récapitulatif des données RASH'!$B$2-YEAR('Données relatives aux bénéf.'!F24))</f>
        <v/>
      </c>
    </row>
    <row r="25" spans="1:16">
      <c r="A25" s="50" t="str">
        <f t="shared" si="0"/>
        <v/>
      </c>
      <c r="B25" s="51"/>
      <c r="C25" s="52"/>
      <c r="D25" s="52"/>
      <c r="E25" s="53"/>
      <c r="F25" s="52"/>
      <c r="G25" s="52"/>
      <c r="H25" s="52"/>
      <c r="I25" s="52"/>
      <c r="J25" s="52"/>
      <c r="K25" s="52"/>
      <c r="L25" s="52"/>
      <c r="M25" s="52"/>
      <c r="N25" s="52"/>
      <c r="O25" s="55" t="str">
        <f>IF(J25="Non","Demande d'information",IF(AND(YEAR(I25)='Récapitulatif des données RASH'!$B$2,'Données relatives aux bénéf.'!J25="Oui",'Données relatives aux bénéf.'!K25="Non"),"Dossier ouvert au cours de l'année de référence",IF(AND(YEAR(I25)='Récapitulatif des données RASH'!$B$2,'Données relatives aux bénéf.'!J25="Oui",'Données relatives aux bénéf.'!K25="Oui"),"Dossier ouvert au cours de l'année de référence - dont clôturé au cours de l'année de référence",IF(AND(YEAR(I25)&lt;'Récapitulatif des données RASH'!$B$2,'Données relatives aux bénéf.'!K25="Non",'Données relatives aux bénéf.'!L25="Oui"),"Dossier actif valorisable dans le cadre de la subvention",IF(AND(YEAR(I25)&lt;'Récapitulatif des données RASH'!$B$2,'Données relatives aux bénéf.'!K25="Oui",'Données relatives aux bénéf.'!L25="Oui"),"Dossier actif valorisable dans le cadre de la subvention - dont cloturé au cours de l'année de référence",IF(AND(YEAR(I25)&lt;'Récapitulatif des données RASH'!$B$2,'Données relatives aux bénéf.'!K25="Non",'Données relatives aux bénéf.'!L25="Non"),"Dossier actif non-valorisable dans le cadre de la subvention",IF(AND(YEAR(I25)&lt;'Récapitulatif des données RASH'!$B$2,'Données relatives aux bénéf.'!K25="Oui",'Données relatives aux bénéf.'!L25="Non"),"Dossier actif non-valorisable dans le cadre de la subvention - dont cloturé au cours de l'année de référence","")))))))</f>
        <v/>
      </c>
      <c r="P25" s="16" t="str">
        <f>IF(ISBLANK(F25),"",'Récapitulatif des données RASH'!$B$2-YEAR('Données relatives aux bénéf.'!F25))</f>
        <v/>
      </c>
    </row>
    <row r="26" spans="1:16">
      <c r="A26" s="50" t="str">
        <f t="shared" si="0"/>
        <v/>
      </c>
      <c r="B26" s="51"/>
      <c r="C26" s="52"/>
      <c r="D26" s="52"/>
      <c r="E26" s="53"/>
      <c r="F26" s="52"/>
      <c r="G26" s="52"/>
      <c r="H26" s="52"/>
      <c r="I26" s="52"/>
      <c r="J26" s="52"/>
      <c r="K26" s="52"/>
      <c r="L26" s="52"/>
      <c r="M26" s="52"/>
      <c r="N26" s="52"/>
      <c r="O26" s="55" t="str">
        <f>IF(J26="Non","Demande d'information",IF(AND(YEAR(I26)='Récapitulatif des données RASH'!$B$2,'Données relatives aux bénéf.'!J26="Oui",'Données relatives aux bénéf.'!K26="Non"),"Dossier ouvert au cours de l'année de référence",IF(AND(YEAR(I26)='Récapitulatif des données RASH'!$B$2,'Données relatives aux bénéf.'!J26="Oui",'Données relatives aux bénéf.'!K26="Oui"),"Dossier ouvert au cours de l'année de référence - dont clôturé au cours de l'année de référence",IF(AND(YEAR(I26)&lt;'Récapitulatif des données RASH'!$B$2,'Données relatives aux bénéf.'!K26="Non",'Données relatives aux bénéf.'!L26="Oui"),"Dossier actif valorisable dans le cadre de la subvention",IF(AND(YEAR(I26)&lt;'Récapitulatif des données RASH'!$B$2,'Données relatives aux bénéf.'!K26="Oui",'Données relatives aux bénéf.'!L26="Oui"),"Dossier actif valorisable dans le cadre de la subvention - dont cloturé au cours de l'année de référence",IF(AND(YEAR(I26)&lt;'Récapitulatif des données RASH'!$B$2,'Données relatives aux bénéf.'!K26="Non",'Données relatives aux bénéf.'!L26="Non"),"Dossier actif non-valorisable dans le cadre de la subvention",IF(AND(YEAR(I26)&lt;'Récapitulatif des données RASH'!$B$2,'Données relatives aux bénéf.'!K26="Oui",'Données relatives aux bénéf.'!L26="Non"),"Dossier actif non-valorisable dans le cadre de la subvention - dont cloturé au cours de l'année de référence","")))))))</f>
        <v/>
      </c>
      <c r="P26" s="16" t="str">
        <f>IF(ISBLANK(F26),"",'Récapitulatif des données RASH'!$B$2-YEAR('Données relatives aux bénéf.'!F26))</f>
        <v/>
      </c>
    </row>
    <row r="27" spans="1:16">
      <c r="A27" s="50" t="str">
        <f t="shared" si="0"/>
        <v/>
      </c>
      <c r="B27" s="51"/>
      <c r="C27" s="52"/>
      <c r="D27" s="52"/>
      <c r="E27" s="53"/>
      <c r="F27" s="52"/>
      <c r="G27" s="52"/>
      <c r="H27" s="52"/>
      <c r="I27" s="52"/>
      <c r="J27" s="52"/>
      <c r="K27" s="52"/>
      <c r="L27" s="52"/>
      <c r="M27" s="52"/>
      <c r="N27" s="52"/>
      <c r="O27" s="55" t="str">
        <f>IF(J27="Non","Demande d'information",IF(AND(YEAR(I27)='Récapitulatif des données RASH'!$B$2,'Données relatives aux bénéf.'!J27="Oui",'Données relatives aux bénéf.'!K27="Non"),"Dossier ouvert au cours de l'année de référence",IF(AND(YEAR(I27)='Récapitulatif des données RASH'!$B$2,'Données relatives aux bénéf.'!J27="Oui",'Données relatives aux bénéf.'!K27="Oui"),"Dossier ouvert au cours de l'année de référence - dont clôturé au cours de l'année de référence",IF(AND(YEAR(I27)&lt;'Récapitulatif des données RASH'!$B$2,'Données relatives aux bénéf.'!K27="Non",'Données relatives aux bénéf.'!L27="Oui"),"Dossier actif valorisable dans le cadre de la subvention",IF(AND(YEAR(I27)&lt;'Récapitulatif des données RASH'!$B$2,'Données relatives aux bénéf.'!K27="Oui",'Données relatives aux bénéf.'!L27="Oui"),"Dossier actif valorisable dans le cadre de la subvention - dont cloturé au cours de l'année de référence",IF(AND(YEAR(I27)&lt;'Récapitulatif des données RASH'!$B$2,'Données relatives aux bénéf.'!K27="Non",'Données relatives aux bénéf.'!L27="Non"),"Dossier actif non-valorisable dans le cadre de la subvention",IF(AND(YEAR(I27)&lt;'Récapitulatif des données RASH'!$B$2,'Données relatives aux bénéf.'!K27="Oui",'Données relatives aux bénéf.'!L27="Non"),"Dossier actif non-valorisable dans le cadre de la subvention - dont cloturé au cours de l'année de référence","")))))))</f>
        <v/>
      </c>
      <c r="P27" s="16" t="str">
        <f>IF(ISBLANK(F27),"",'Récapitulatif des données RASH'!$B$2-YEAR('Données relatives aux bénéf.'!F27))</f>
        <v/>
      </c>
    </row>
    <row r="28" spans="1:16">
      <c r="A28" s="50" t="str">
        <f t="shared" si="0"/>
        <v/>
      </c>
      <c r="B28" s="51"/>
      <c r="C28" s="52"/>
      <c r="D28" s="52"/>
      <c r="E28" s="53"/>
      <c r="F28" s="52"/>
      <c r="G28" s="52"/>
      <c r="H28" s="52"/>
      <c r="I28" s="52"/>
      <c r="J28" s="52"/>
      <c r="K28" s="52"/>
      <c r="L28" s="52"/>
      <c r="M28" s="52"/>
      <c r="N28" s="52"/>
      <c r="O28" s="55" t="str">
        <f>IF(J28="Non","Demande d'information",IF(AND(YEAR(I28)='Récapitulatif des données RASH'!$B$2,'Données relatives aux bénéf.'!J28="Oui",'Données relatives aux bénéf.'!K28="Non"),"Dossier ouvert au cours de l'année de référence",IF(AND(YEAR(I28)='Récapitulatif des données RASH'!$B$2,'Données relatives aux bénéf.'!J28="Oui",'Données relatives aux bénéf.'!K28="Oui"),"Dossier ouvert au cours de l'année de référence - dont clôturé au cours de l'année de référence",IF(AND(YEAR(I28)&lt;'Récapitulatif des données RASH'!$B$2,'Données relatives aux bénéf.'!K28="Non",'Données relatives aux bénéf.'!L28="Oui"),"Dossier actif valorisable dans le cadre de la subvention",IF(AND(YEAR(I28)&lt;'Récapitulatif des données RASH'!$B$2,'Données relatives aux bénéf.'!K28="Oui",'Données relatives aux bénéf.'!L28="Oui"),"Dossier actif valorisable dans le cadre de la subvention - dont cloturé au cours de l'année de référence",IF(AND(YEAR(I28)&lt;'Récapitulatif des données RASH'!$B$2,'Données relatives aux bénéf.'!K28="Non",'Données relatives aux bénéf.'!L28="Non"),"Dossier actif non-valorisable dans le cadre de la subvention",IF(AND(YEAR(I28)&lt;'Récapitulatif des données RASH'!$B$2,'Données relatives aux bénéf.'!K28="Oui",'Données relatives aux bénéf.'!L28="Non"),"Dossier actif non-valorisable dans le cadre de la subvention - dont cloturé au cours de l'année de référence","")))))))</f>
        <v/>
      </c>
      <c r="P28" s="16" t="str">
        <f>IF(ISBLANK(F28),"",'Récapitulatif des données RASH'!$B$2-YEAR('Données relatives aux bénéf.'!F28))</f>
        <v/>
      </c>
    </row>
    <row r="29" spans="1:16">
      <c r="A29" s="50" t="str">
        <f t="shared" si="0"/>
        <v/>
      </c>
      <c r="B29" s="51"/>
      <c r="C29" s="52"/>
      <c r="D29" s="52"/>
      <c r="E29" s="53"/>
      <c r="F29" s="52"/>
      <c r="G29" s="52"/>
      <c r="H29" s="52"/>
      <c r="I29" s="52"/>
      <c r="J29" s="52"/>
      <c r="K29" s="52"/>
      <c r="L29" s="52"/>
      <c r="M29" s="52"/>
      <c r="N29" s="52"/>
      <c r="O29" s="55" t="str">
        <f>IF(J29="Non","Demande d'information",IF(AND(YEAR(I29)='Récapitulatif des données RASH'!$B$2,'Données relatives aux bénéf.'!J29="Oui",'Données relatives aux bénéf.'!K29="Non"),"Dossier ouvert au cours de l'année de référence",IF(AND(YEAR(I29)='Récapitulatif des données RASH'!$B$2,'Données relatives aux bénéf.'!J29="Oui",'Données relatives aux bénéf.'!K29="Oui"),"Dossier ouvert au cours de l'année de référence - dont clôturé au cours de l'année de référence",IF(AND(YEAR(I29)&lt;'Récapitulatif des données RASH'!$B$2,'Données relatives aux bénéf.'!K29="Non",'Données relatives aux bénéf.'!L29="Oui"),"Dossier actif valorisable dans le cadre de la subvention",IF(AND(YEAR(I29)&lt;'Récapitulatif des données RASH'!$B$2,'Données relatives aux bénéf.'!K29="Oui",'Données relatives aux bénéf.'!L29="Oui"),"Dossier actif valorisable dans le cadre de la subvention - dont cloturé au cours de l'année de référence",IF(AND(YEAR(I29)&lt;'Récapitulatif des données RASH'!$B$2,'Données relatives aux bénéf.'!K29="Non",'Données relatives aux bénéf.'!L29="Non"),"Dossier actif non-valorisable dans le cadre de la subvention",IF(AND(YEAR(I29)&lt;'Récapitulatif des données RASH'!$B$2,'Données relatives aux bénéf.'!K29="Oui",'Données relatives aux bénéf.'!L29="Non"),"Dossier actif non-valorisable dans le cadre de la subvention - dont cloturé au cours de l'année de référence","")))))))</f>
        <v/>
      </c>
      <c r="P29" s="16" t="str">
        <f>IF(ISBLANK(F29),"",'Récapitulatif des données RASH'!$B$2-YEAR('Données relatives aux bénéf.'!F29))</f>
        <v/>
      </c>
    </row>
    <row r="30" spans="1:16">
      <c r="A30" s="50" t="str">
        <f t="shared" si="0"/>
        <v/>
      </c>
      <c r="B30" s="51"/>
      <c r="C30" s="52"/>
      <c r="D30" s="52"/>
      <c r="E30" s="53"/>
      <c r="F30" s="52"/>
      <c r="G30" s="52"/>
      <c r="H30" s="52"/>
      <c r="I30" s="52"/>
      <c r="J30" s="52"/>
      <c r="K30" s="52"/>
      <c r="L30" s="52"/>
      <c r="M30" s="52"/>
      <c r="N30" s="52"/>
      <c r="O30" s="55" t="str">
        <f>IF(J30="Non","Demande d'information",IF(AND(YEAR(I30)='Récapitulatif des données RASH'!$B$2,'Données relatives aux bénéf.'!J30="Oui",'Données relatives aux bénéf.'!K30="Non"),"Dossier ouvert au cours de l'année de référence",IF(AND(YEAR(I30)='Récapitulatif des données RASH'!$B$2,'Données relatives aux bénéf.'!J30="Oui",'Données relatives aux bénéf.'!K30="Oui"),"Dossier ouvert au cours de l'année de référence - dont clôturé au cours de l'année de référence",IF(AND(YEAR(I30)&lt;'Récapitulatif des données RASH'!$B$2,'Données relatives aux bénéf.'!K30="Non",'Données relatives aux bénéf.'!L30="Oui"),"Dossier actif valorisable dans le cadre de la subvention",IF(AND(YEAR(I30)&lt;'Récapitulatif des données RASH'!$B$2,'Données relatives aux bénéf.'!K30="Oui",'Données relatives aux bénéf.'!L30="Oui"),"Dossier actif valorisable dans le cadre de la subvention - dont cloturé au cours de l'année de référence",IF(AND(YEAR(I30)&lt;'Récapitulatif des données RASH'!$B$2,'Données relatives aux bénéf.'!K30="Non",'Données relatives aux bénéf.'!L30="Non"),"Dossier actif non-valorisable dans le cadre de la subvention",IF(AND(YEAR(I30)&lt;'Récapitulatif des données RASH'!$B$2,'Données relatives aux bénéf.'!K30="Oui",'Données relatives aux bénéf.'!L30="Non"),"Dossier actif non-valorisable dans le cadre de la subvention - dont cloturé au cours de l'année de référence","")))))))</f>
        <v/>
      </c>
      <c r="P30" s="16" t="str">
        <f>IF(ISBLANK(F30),"",'Récapitulatif des données RASH'!$B$2-YEAR('Données relatives aux bénéf.'!F30))</f>
        <v/>
      </c>
    </row>
    <row r="31" spans="1:16">
      <c r="A31" s="50" t="str">
        <f t="shared" si="0"/>
        <v/>
      </c>
      <c r="B31" s="51"/>
      <c r="C31" s="52"/>
      <c r="D31" s="52"/>
      <c r="E31" s="53"/>
      <c r="F31" s="52"/>
      <c r="G31" s="52"/>
      <c r="H31" s="52"/>
      <c r="I31" s="52"/>
      <c r="J31" s="52"/>
      <c r="K31" s="52"/>
      <c r="L31" s="52"/>
      <c r="M31" s="52"/>
      <c r="N31" s="52"/>
      <c r="O31" s="55" t="str">
        <f>IF(J31="Non","Demande d'information",IF(AND(YEAR(I31)='Récapitulatif des données RASH'!$B$2,'Données relatives aux bénéf.'!J31="Oui",'Données relatives aux bénéf.'!K31="Non"),"Dossier ouvert au cours de l'année de référence",IF(AND(YEAR(I31)='Récapitulatif des données RASH'!$B$2,'Données relatives aux bénéf.'!J31="Oui",'Données relatives aux bénéf.'!K31="Oui"),"Dossier ouvert au cours de l'année de référence - dont clôturé au cours de l'année de référence",IF(AND(YEAR(I31)&lt;'Récapitulatif des données RASH'!$B$2,'Données relatives aux bénéf.'!K31="Non",'Données relatives aux bénéf.'!L31="Oui"),"Dossier actif valorisable dans le cadre de la subvention",IF(AND(YEAR(I31)&lt;'Récapitulatif des données RASH'!$B$2,'Données relatives aux bénéf.'!K31="Oui",'Données relatives aux bénéf.'!L31="Oui"),"Dossier actif valorisable dans le cadre de la subvention - dont cloturé au cours de l'année de référence",IF(AND(YEAR(I31)&lt;'Récapitulatif des données RASH'!$B$2,'Données relatives aux bénéf.'!K31="Non",'Données relatives aux bénéf.'!L31="Non"),"Dossier actif non-valorisable dans le cadre de la subvention",IF(AND(YEAR(I31)&lt;'Récapitulatif des données RASH'!$B$2,'Données relatives aux bénéf.'!K31="Oui",'Données relatives aux bénéf.'!L31="Non"),"Dossier actif non-valorisable dans le cadre de la subvention - dont cloturé au cours de l'année de référence","")))))))</f>
        <v/>
      </c>
      <c r="P31" s="16" t="str">
        <f>IF(ISBLANK(F31),"",'Récapitulatif des données RASH'!$B$2-YEAR('Données relatives aux bénéf.'!F31))</f>
        <v/>
      </c>
    </row>
    <row r="32" spans="1:16">
      <c r="A32" s="50" t="str">
        <f t="shared" si="0"/>
        <v/>
      </c>
      <c r="B32" s="51"/>
      <c r="C32" s="52"/>
      <c r="D32" s="52"/>
      <c r="E32" s="53"/>
      <c r="F32" s="52"/>
      <c r="G32" s="52"/>
      <c r="H32" s="52"/>
      <c r="I32" s="52"/>
      <c r="J32" s="52"/>
      <c r="K32" s="52"/>
      <c r="L32" s="52"/>
      <c r="M32" s="52"/>
      <c r="N32" s="52"/>
      <c r="O32" s="55" t="str">
        <f>IF(J32="Non","Demande d'information",IF(AND(YEAR(I32)='Récapitulatif des données RASH'!$B$2,'Données relatives aux bénéf.'!J32="Oui",'Données relatives aux bénéf.'!K32="Non"),"Dossier ouvert au cours de l'année de référence",IF(AND(YEAR(I32)='Récapitulatif des données RASH'!$B$2,'Données relatives aux bénéf.'!J32="Oui",'Données relatives aux bénéf.'!K32="Oui"),"Dossier ouvert au cours de l'année de référence - dont clôturé au cours de l'année de référence",IF(AND(YEAR(I32)&lt;'Récapitulatif des données RASH'!$B$2,'Données relatives aux bénéf.'!K32="Non",'Données relatives aux bénéf.'!L32="Oui"),"Dossier actif valorisable dans le cadre de la subvention",IF(AND(YEAR(I32)&lt;'Récapitulatif des données RASH'!$B$2,'Données relatives aux bénéf.'!K32="Oui",'Données relatives aux bénéf.'!L32="Oui"),"Dossier actif valorisable dans le cadre de la subvention - dont cloturé au cours de l'année de référence",IF(AND(YEAR(I32)&lt;'Récapitulatif des données RASH'!$B$2,'Données relatives aux bénéf.'!K32="Non",'Données relatives aux bénéf.'!L32="Non"),"Dossier actif non-valorisable dans le cadre de la subvention",IF(AND(YEAR(I32)&lt;'Récapitulatif des données RASH'!$B$2,'Données relatives aux bénéf.'!K32="Oui",'Données relatives aux bénéf.'!L32="Non"),"Dossier actif non-valorisable dans le cadre de la subvention - dont cloturé au cours de l'année de référence","")))))))</f>
        <v/>
      </c>
      <c r="P32" s="16" t="str">
        <f>IF(ISBLANK(F32),"",'Récapitulatif des données RASH'!$B$2-YEAR('Données relatives aux bénéf.'!F32))</f>
        <v/>
      </c>
    </row>
    <row r="33" spans="1:16">
      <c r="A33" s="50" t="str">
        <f t="shared" si="0"/>
        <v/>
      </c>
      <c r="B33" s="51"/>
      <c r="C33" s="52"/>
      <c r="D33" s="52"/>
      <c r="E33" s="53"/>
      <c r="F33" s="52"/>
      <c r="G33" s="52"/>
      <c r="H33" s="52"/>
      <c r="I33" s="52"/>
      <c r="J33" s="52"/>
      <c r="K33" s="52"/>
      <c r="L33" s="52"/>
      <c r="M33" s="52"/>
      <c r="N33" s="52"/>
      <c r="O33" s="55" t="str">
        <f>IF(J33="Non","Demande d'information",IF(AND(YEAR(I33)='Récapitulatif des données RASH'!$B$2,'Données relatives aux bénéf.'!J33="Oui",'Données relatives aux bénéf.'!K33="Non"),"Dossier ouvert au cours de l'année de référence",IF(AND(YEAR(I33)='Récapitulatif des données RASH'!$B$2,'Données relatives aux bénéf.'!J33="Oui",'Données relatives aux bénéf.'!K33="Oui"),"Dossier ouvert au cours de l'année de référence - dont clôturé au cours de l'année de référence",IF(AND(YEAR(I33)&lt;'Récapitulatif des données RASH'!$B$2,'Données relatives aux bénéf.'!K33="Non",'Données relatives aux bénéf.'!L33="Oui"),"Dossier actif valorisable dans le cadre de la subvention",IF(AND(YEAR(I33)&lt;'Récapitulatif des données RASH'!$B$2,'Données relatives aux bénéf.'!K33="Oui",'Données relatives aux bénéf.'!L33="Oui"),"Dossier actif valorisable dans le cadre de la subvention - dont cloturé au cours de l'année de référence",IF(AND(YEAR(I33)&lt;'Récapitulatif des données RASH'!$B$2,'Données relatives aux bénéf.'!K33="Non",'Données relatives aux bénéf.'!L33="Non"),"Dossier actif non-valorisable dans le cadre de la subvention",IF(AND(YEAR(I33)&lt;'Récapitulatif des données RASH'!$B$2,'Données relatives aux bénéf.'!K33="Oui",'Données relatives aux bénéf.'!L33="Non"),"Dossier actif non-valorisable dans le cadre de la subvention - dont cloturé au cours de l'année de référence","")))))))</f>
        <v/>
      </c>
      <c r="P33" s="16" t="str">
        <f>IF(ISBLANK(F33),"",'Récapitulatif des données RASH'!$B$2-YEAR('Données relatives aux bénéf.'!F33))</f>
        <v/>
      </c>
    </row>
    <row r="34" spans="1:16">
      <c r="A34" s="50" t="str">
        <f t="shared" si="0"/>
        <v/>
      </c>
      <c r="B34" s="51"/>
      <c r="C34" s="52"/>
      <c r="D34" s="52"/>
      <c r="E34" s="53"/>
      <c r="F34" s="52"/>
      <c r="G34" s="52"/>
      <c r="H34" s="52"/>
      <c r="I34" s="52"/>
      <c r="J34" s="52"/>
      <c r="K34" s="52"/>
      <c r="L34" s="52"/>
      <c r="M34" s="52"/>
      <c r="N34" s="52"/>
      <c r="O34" s="55" t="str">
        <f>IF(J34="Non","Demande d'information",IF(AND(YEAR(I34)='Récapitulatif des données RASH'!$B$2,'Données relatives aux bénéf.'!J34="Oui",'Données relatives aux bénéf.'!K34="Non"),"Dossier ouvert au cours de l'année de référence",IF(AND(YEAR(I34)='Récapitulatif des données RASH'!$B$2,'Données relatives aux bénéf.'!J34="Oui",'Données relatives aux bénéf.'!K34="Oui"),"Dossier ouvert au cours de l'année de référence - dont clôturé au cours de l'année de référence",IF(AND(YEAR(I34)&lt;'Récapitulatif des données RASH'!$B$2,'Données relatives aux bénéf.'!K34="Non",'Données relatives aux bénéf.'!L34="Oui"),"Dossier actif valorisable dans le cadre de la subvention",IF(AND(YEAR(I34)&lt;'Récapitulatif des données RASH'!$B$2,'Données relatives aux bénéf.'!K34="Oui",'Données relatives aux bénéf.'!L34="Oui"),"Dossier actif valorisable dans le cadre de la subvention - dont cloturé au cours de l'année de référence",IF(AND(YEAR(I34)&lt;'Récapitulatif des données RASH'!$B$2,'Données relatives aux bénéf.'!K34="Non",'Données relatives aux bénéf.'!L34="Non"),"Dossier actif non-valorisable dans le cadre de la subvention",IF(AND(YEAR(I34)&lt;'Récapitulatif des données RASH'!$B$2,'Données relatives aux bénéf.'!K34="Oui",'Données relatives aux bénéf.'!L34="Non"),"Dossier actif non-valorisable dans le cadre de la subvention - dont cloturé au cours de l'année de référence","")))))))</f>
        <v/>
      </c>
      <c r="P34" s="16" t="str">
        <f>IF(ISBLANK(F34),"",'Récapitulatif des données RASH'!$B$2-YEAR('Données relatives aux bénéf.'!F34))</f>
        <v/>
      </c>
    </row>
    <row r="35" spans="1:16">
      <c r="A35" s="50" t="str">
        <f t="shared" si="0"/>
        <v/>
      </c>
      <c r="B35" s="51"/>
      <c r="C35" s="52"/>
      <c r="D35" s="52"/>
      <c r="E35" s="53"/>
      <c r="F35" s="52"/>
      <c r="G35" s="52"/>
      <c r="H35" s="52"/>
      <c r="I35" s="52"/>
      <c r="J35" s="52"/>
      <c r="K35" s="52"/>
      <c r="L35" s="52"/>
      <c r="M35" s="52"/>
      <c r="N35" s="52"/>
      <c r="O35" s="55" t="str">
        <f>IF(J35="Non","Demande d'information",IF(AND(YEAR(I35)='Récapitulatif des données RASH'!$B$2,'Données relatives aux bénéf.'!J35="Oui",'Données relatives aux bénéf.'!K35="Non"),"Dossier ouvert au cours de l'année de référence",IF(AND(YEAR(I35)='Récapitulatif des données RASH'!$B$2,'Données relatives aux bénéf.'!J35="Oui",'Données relatives aux bénéf.'!K35="Oui"),"Dossier ouvert au cours de l'année de référence - dont clôturé au cours de l'année de référence",IF(AND(YEAR(I35)&lt;'Récapitulatif des données RASH'!$B$2,'Données relatives aux bénéf.'!K35="Non",'Données relatives aux bénéf.'!L35="Oui"),"Dossier actif valorisable dans le cadre de la subvention",IF(AND(YEAR(I35)&lt;'Récapitulatif des données RASH'!$B$2,'Données relatives aux bénéf.'!K35="Oui",'Données relatives aux bénéf.'!L35="Oui"),"Dossier actif valorisable dans le cadre de la subvention - dont cloturé au cours de l'année de référence",IF(AND(YEAR(I35)&lt;'Récapitulatif des données RASH'!$B$2,'Données relatives aux bénéf.'!K35="Non",'Données relatives aux bénéf.'!L35="Non"),"Dossier actif non-valorisable dans le cadre de la subvention",IF(AND(YEAR(I35)&lt;'Récapitulatif des données RASH'!$B$2,'Données relatives aux bénéf.'!K35="Oui",'Données relatives aux bénéf.'!L35="Non"),"Dossier actif non-valorisable dans le cadre de la subvention - dont cloturé au cours de l'année de référence","")))))))</f>
        <v/>
      </c>
      <c r="P35" s="16" t="str">
        <f>IF(ISBLANK(F35),"",'Récapitulatif des données RASH'!$B$2-YEAR('Données relatives aux bénéf.'!F35))</f>
        <v/>
      </c>
    </row>
    <row r="36" spans="1:16">
      <c r="A36" s="50" t="str">
        <f t="shared" si="0"/>
        <v/>
      </c>
      <c r="B36" s="51"/>
      <c r="C36" s="52"/>
      <c r="D36" s="52"/>
      <c r="E36" s="53"/>
      <c r="F36" s="52"/>
      <c r="G36" s="52"/>
      <c r="H36" s="52"/>
      <c r="I36" s="52"/>
      <c r="J36" s="52"/>
      <c r="K36" s="52"/>
      <c r="L36" s="52"/>
      <c r="M36" s="52"/>
      <c r="N36" s="52"/>
      <c r="O36" s="55" t="str">
        <f>IF(J36="Non","Demande d'information",IF(AND(YEAR(I36)='Récapitulatif des données RASH'!$B$2,'Données relatives aux bénéf.'!J36="Oui",'Données relatives aux bénéf.'!K36="Non"),"Dossier ouvert au cours de l'année de référence",IF(AND(YEAR(I36)='Récapitulatif des données RASH'!$B$2,'Données relatives aux bénéf.'!J36="Oui",'Données relatives aux bénéf.'!K36="Oui"),"Dossier ouvert au cours de l'année de référence - dont clôturé au cours de l'année de référence",IF(AND(YEAR(I36)&lt;'Récapitulatif des données RASH'!$B$2,'Données relatives aux bénéf.'!K36="Non",'Données relatives aux bénéf.'!L36="Oui"),"Dossier actif valorisable dans le cadre de la subvention",IF(AND(YEAR(I36)&lt;'Récapitulatif des données RASH'!$B$2,'Données relatives aux bénéf.'!K36="Oui",'Données relatives aux bénéf.'!L36="Oui"),"Dossier actif valorisable dans le cadre de la subvention - dont cloturé au cours de l'année de référence",IF(AND(YEAR(I36)&lt;'Récapitulatif des données RASH'!$B$2,'Données relatives aux bénéf.'!K36="Non",'Données relatives aux bénéf.'!L36="Non"),"Dossier actif non-valorisable dans le cadre de la subvention",IF(AND(YEAR(I36)&lt;'Récapitulatif des données RASH'!$B$2,'Données relatives aux bénéf.'!K36="Oui",'Données relatives aux bénéf.'!L36="Non"),"Dossier actif non-valorisable dans le cadre de la subvention - dont cloturé au cours de l'année de référence","")))))))</f>
        <v/>
      </c>
      <c r="P36" s="16" t="str">
        <f>IF(ISBLANK(F36),"",'Récapitulatif des données RASH'!$B$2-YEAR('Données relatives aux bénéf.'!F36))</f>
        <v/>
      </c>
    </row>
    <row r="37" spans="1:16">
      <c r="A37" s="50" t="str">
        <f t="shared" si="0"/>
        <v/>
      </c>
      <c r="B37" s="51"/>
      <c r="C37" s="52"/>
      <c r="D37" s="52"/>
      <c r="E37" s="53"/>
      <c r="F37" s="52"/>
      <c r="G37" s="52"/>
      <c r="H37" s="52"/>
      <c r="I37" s="52"/>
      <c r="J37" s="52"/>
      <c r="K37" s="52"/>
      <c r="L37" s="52"/>
      <c r="M37" s="52"/>
      <c r="N37" s="52"/>
      <c r="O37" s="55" t="str">
        <f>IF(J37="Non","Demande d'information",IF(AND(YEAR(I37)='Récapitulatif des données RASH'!$B$2,'Données relatives aux bénéf.'!J37="Oui",'Données relatives aux bénéf.'!K37="Non"),"Dossier ouvert au cours de l'année de référence",IF(AND(YEAR(I37)='Récapitulatif des données RASH'!$B$2,'Données relatives aux bénéf.'!J37="Oui",'Données relatives aux bénéf.'!K37="Oui"),"Dossier ouvert au cours de l'année de référence - dont clôturé au cours de l'année de référence",IF(AND(YEAR(I37)&lt;'Récapitulatif des données RASH'!$B$2,'Données relatives aux bénéf.'!K37="Non",'Données relatives aux bénéf.'!L37="Oui"),"Dossier actif valorisable dans le cadre de la subvention",IF(AND(YEAR(I37)&lt;'Récapitulatif des données RASH'!$B$2,'Données relatives aux bénéf.'!K37="Oui",'Données relatives aux bénéf.'!L37="Oui"),"Dossier actif valorisable dans le cadre de la subvention - dont cloturé au cours de l'année de référence",IF(AND(YEAR(I37)&lt;'Récapitulatif des données RASH'!$B$2,'Données relatives aux bénéf.'!K37="Non",'Données relatives aux bénéf.'!L37="Non"),"Dossier actif non-valorisable dans le cadre de la subvention",IF(AND(YEAR(I37)&lt;'Récapitulatif des données RASH'!$B$2,'Données relatives aux bénéf.'!K37="Oui",'Données relatives aux bénéf.'!L37="Non"),"Dossier actif non-valorisable dans le cadre de la subvention - dont cloturé au cours de l'année de référence","")))))))</f>
        <v/>
      </c>
      <c r="P37" s="16" t="str">
        <f>IF(ISBLANK(F37),"",'Récapitulatif des données RASH'!$B$2-YEAR('Données relatives aux bénéf.'!F37))</f>
        <v/>
      </c>
    </row>
    <row r="38" spans="1:16">
      <c r="A38" s="50" t="str">
        <f t="shared" si="0"/>
        <v/>
      </c>
      <c r="B38" s="51"/>
      <c r="C38" s="52"/>
      <c r="D38" s="52"/>
      <c r="E38" s="53"/>
      <c r="F38" s="52"/>
      <c r="G38" s="52"/>
      <c r="H38" s="52"/>
      <c r="I38" s="52"/>
      <c r="J38" s="52"/>
      <c r="K38" s="52"/>
      <c r="L38" s="52"/>
      <c r="M38" s="52"/>
      <c r="N38" s="52"/>
      <c r="O38" s="55" t="str">
        <f>IF(J38="Non","Demande d'information",IF(AND(YEAR(I38)='Récapitulatif des données RASH'!$B$2,'Données relatives aux bénéf.'!J38="Oui",'Données relatives aux bénéf.'!K38="Non"),"Dossier ouvert au cours de l'année de référence",IF(AND(YEAR(I38)='Récapitulatif des données RASH'!$B$2,'Données relatives aux bénéf.'!J38="Oui",'Données relatives aux bénéf.'!K38="Oui"),"Dossier ouvert au cours de l'année de référence - dont clôturé au cours de l'année de référence",IF(AND(YEAR(I38)&lt;'Récapitulatif des données RASH'!$B$2,'Données relatives aux bénéf.'!K38="Non",'Données relatives aux bénéf.'!L38="Oui"),"Dossier actif valorisable dans le cadre de la subvention",IF(AND(YEAR(I38)&lt;'Récapitulatif des données RASH'!$B$2,'Données relatives aux bénéf.'!K38="Oui",'Données relatives aux bénéf.'!L38="Oui"),"Dossier actif valorisable dans le cadre de la subvention - dont cloturé au cours de l'année de référence",IF(AND(YEAR(I38)&lt;'Récapitulatif des données RASH'!$B$2,'Données relatives aux bénéf.'!K38="Non",'Données relatives aux bénéf.'!L38="Non"),"Dossier actif non-valorisable dans le cadre de la subvention",IF(AND(YEAR(I38)&lt;'Récapitulatif des données RASH'!$B$2,'Données relatives aux bénéf.'!K38="Oui",'Données relatives aux bénéf.'!L38="Non"),"Dossier actif non-valorisable dans le cadre de la subvention - dont cloturé au cours de l'année de référence","")))))))</f>
        <v/>
      </c>
      <c r="P38" s="16" t="str">
        <f>IF(ISBLANK(F38),"",'Récapitulatif des données RASH'!$B$2-YEAR('Données relatives aux bénéf.'!F38))</f>
        <v/>
      </c>
    </row>
    <row r="39" spans="1:16">
      <c r="A39" s="50" t="str">
        <f t="shared" si="0"/>
        <v/>
      </c>
      <c r="B39" s="51"/>
      <c r="C39" s="52"/>
      <c r="D39" s="52"/>
      <c r="E39" s="53"/>
      <c r="F39" s="52"/>
      <c r="G39" s="52"/>
      <c r="H39" s="52"/>
      <c r="I39" s="52"/>
      <c r="J39" s="52"/>
      <c r="K39" s="52"/>
      <c r="L39" s="52"/>
      <c r="M39" s="52"/>
      <c r="N39" s="52"/>
      <c r="O39" s="55" t="str">
        <f>IF(J39="Non","Demande d'information",IF(AND(YEAR(I39)='Récapitulatif des données RASH'!$B$2,'Données relatives aux bénéf.'!J39="Oui",'Données relatives aux bénéf.'!K39="Non"),"Dossier ouvert au cours de l'année de référence",IF(AND(YEAR(I39)='Récapitulatif des données RASH'!$B$2,'Données relatives aux bénéf.'!J39="Oui",'Données relatives aux bénéf.'!K39="Oui"),"Dossier ouvert au cours de l'année de référence - dont clôturé au cours de l'année de référence",IF(AND(YEAR(I39)&lt;'Récapitulatif des données RASH'!$B$2,'Données relatives aux bénéf.'!K39="Non",'Données relatives aux bénéf.'!L39="Oui"),"Dossier actif valorisable dans le cadre de la subvention",IF(AND(YEAR(I39)&lt;'Récapitulatif des données RASH'!$B$2,'Données relatives aux bénéf.'!K39="Oui",'Données relatives aux bénéf.'!L39="Oui"),"Dossier actif valorisable dans le cadre de la subvention - dont cloturé au cours de l'année de référence",IF(AND(YEAR(I39)&lt;'Récapitulatif des données RASH'!$B$2,'Données relatives aux bénéf.'!K39="Non",'Données relatives aux bénéf.'!L39="Non"),"Dossier actif non-valorisable dans le cadre de la subvention",IF(AND(YEAR(I39)&lt;'Récapitulatif des données RASH'!$B$2,'Données relatives aux bénéf.'!K39="Oui",'Données relatives aux bénéf.'!L39="Non"),"Dossier actif non-valorisable dans le cadre de la subvention - dont cloturé au cours de l'année de référence","")))))))</f>
        <v/>
      </c>
      <c r="P39" s="16" t="str">
        <f>IF(ISBLANK(F39),"",'Récapitulatif des données RASH'!$B$2-YEAR('Données relatives aux bénéf.'!F39))</f>
        <v/>
      </c>
    </row>
    <row r="40" spans="1:16">
      <c r="A40" s="50" t="str">
        <f t="shared" si="0"/>
        <v/>
      </c>
      <c r="B40" s="51"/>
      <c r="C40" s="52"/>
      <c r="D40" s="52"/>
      <c r="E40" s="53"/>
      <c r="F40" s="52"/>
      <c r="G40" s="52"/>
      <c r="H40" s="52"/>
      <c r="I40" s="52"/>
      <c r="J40" s="52"/>
      <c r="K40" s="52"/>
      <c r="L40" s="52"/>
      <c r="M40" s="52"/>
      <c r="N40" s="52"/>
      <c r="O40" s="55" t="str">
        <f>IF(J40="Non","Demande d'information",IF(AND(YEAR(I40)='Récapitulatif des données RASH'!$B$2,'Données relatives aux bénéf.'!J40="Oui",'Données relatives aux bénéf.'!K40="Non"),"Dossier ouvert au cours de l'année de référence",IF(AND(YEAR(I40)='Récapitulatif des données RASH'!$B$2,'Données relatives aux bénéf.'!J40="Oui",'Données relatives aux bénéf.'!K40="Oui"),"Dossier ouvert au cours de l'année de référence - dont clôturé au cours de l'année de référence",IF(AND(YEAR(I40)&lt;'Récapitulatif des données RASH'!$B$2,'Données relatives aux bénéf.'!K40="Non",'Données relatives aux bénéf.'!L40="Oui"),"Dossier actif valorisable dans le cadre de la subvention",IF(AND(YEAR(I40)&lt;'Récapitulatif des données RASH'!$B$2,'Données relatives aux bénéf.'!K40="Oui",'Données relatives aux bénéf.'!L40="Oui"),"Dossier actif valorisable dans le cadre de la subvention - dont cloturé au cours de l'année de référence",IF(AND(YEAR(I40)&lt;'Récapitulatif des données RASH'!$B$2,'Données relatives aux bénéf.'!K40="Non",'Données relatives aux bénéf.'!L40="Non"),"Dossier actif non-valorisable dans le cadre de la subvention",IF(AND(YEAR(I40)&lt;'Récapitulatif des données RASH'!$B$2,'Données relatives aux bénéf.'!K40="Oui",'Données relatives aux bénéf.'!L40="Non"),"Dossier actif non-valorisable dans le cadre de la subvention - dont cloturé au cours de l'année de référence","")))))))</f>
        <v/>
      </c>
      <c r="P40" s="16" t="str">
        <f>IF(ISBLANK(F40),"",'Récapitulatif des données RASH'!$B$2-YEAR('Données relatives aux bénéf.'!F40))</f>
        <v/>
      </c>
    </row>
    <row r="41" spans="1:16">
      <c r="A41" s="50" t="str">
        <f t="shared" si="0"/>
        <v/>
      </c>
      <c r="B41" s="51"/>
      <c r="C41" s="52"/>
      <c r="D41" s="52"/>
      <c r="E41" s="53"/>
      <c r="F41" s="52"/>
      <c r="G41" s="52"/>
      <c r="H41" s="52"/>
      <c r="I41" s="52"/>
      <c r="J41" s="52"/>
      <c r="K41" s="52"/>
      <c r="L41" s="52"/>
      <c r="M41" s="52"/>
      <c r="N41" s="52"/>
      <c r="O41" s="55" t="str">
        <f>IF(J41="Non","Demande d'information",IF(AND(YEAR(I41)='Récapitulatif des données RASH'!$B$2,'Données relatives aux bénéf.'!J41="Oui",'Données relatives aux bénéf.'!K41="Non"),"Dossier ouvert au cours de l'année de référence",IF(AND(YEAR(I41)='Récapitulatif des données RASH'!$B$2,'Données relatives aux bénéf.'!J41="Oui",'Données relatives aux bénéf.'!K41="Oui"),"Dossier ouvert au cours de l'année de référence - dont clôturé au cours de l'année de référence",IF(AND(YEAR(I41)&lt;'Récapitulatif des données RASH'!$B$2,'Données relatives aux bénéf.'!K41="Non",'Données relatives aux bénéf.'!L41="Oui"),"Dossier actif valorisable dans le cadre de la subvention",IF(AND(YEAR(I41)&lt;'Récapitulatif des données RASH'!$B$2,'Données relatives aux bénéf.'!K41="Oui",'Données relatives aux bénéf.'!L41="Oui"),"Dossier actif valorisable dans le cadre de la subvention - dont cloturé au cours de l'année de référence",IF(AND(YEAR(I41)&lt;'Récapitulatif des données RASH'!$B$2,'Données relatives aux bénéf.'!K41="Non",'Données relatives aux bénéf.'!L41="Non"),"Dossier actif non-valorisable dans le cadre de la subvention",IF(AND(YEAR(I41)&lt;'Récapitulatif des données RASH'!$B$2,'Données relatives aux bénéf.'!K41="Oui",'Données relatives aux bénéf.'!L41="Non"),"Dossier actif non-valorisable dans le cadre de la subvention - dont cloturé au cours de l'année de référence","")))))))</f>
        <v/>
      </c>
      <c r="P41" s="16" t="str">
        <f>IF(ISBLANK(F41),"",'Récapitulatif des données RASH'!$B$2-YEAR('Données relatives aux bénéf.'!F41))</f>
        <v/>
      </c>
    </row>
    <row r="42" spans="1:16">
      <c r="A42" s="50" t="str">
        <f t="shared" si="0"/>
        <v/>
      </c>
      <c r="B42" s="51"/>
      <c r="C42" s="52"/>
      <c r="D42" s="52"/>
      <c r="E42" s="53"/>
      <c r="F42" s="52"/>
      <c r="G42" s="52"/>
      <c r="H42" s="52"/>
      <c r="I42" s="52"/>
      <c r="J42" s="52"/>
      <c r="K42" s="52"/>
      <c r="L42" s="52"/>
      <c r="M42" s="52"/>
      <c r="N42" s="52"/>
      <c r="O42" s="55" t="str">
        <f>IF(J42="Non","Demande d'information",IF(AND(YEAR(I42)='Récapitulatif des données RASH'!$B$2,'Données relatives aux bénéf.'!J42="Oui",'Données relatives aux bénéf.'!K42="Non"),"Dossier ouvert au cours de l'année de référence",IF(AND(YEAR(I42)='Récapitulatif des données RASH'!$B$2,'Données relatives aux bénéf.'!J42="Oui",'Données relatives aux bénéf.'!K42="Oui"),"Dossier ouvert au cours de l'année de référence - dont clôturé au cours de l'année de référence",IF(AND(YEAR(I42)&lt;'Récapitulatif des données RASH'!$B$2,'Données relatives aux bénéf.'!K42="Non",'Données relatives aux bénéf.'!L42="Oui"),"Dossier actif valorisable dans le cadre de la subvention",IF(AND(YEAR(I42)&lt;'Récapitulatif des données RASH'!$B$2,'Données relatives aux bénéf.'!K42="Oui",'Données relatives aux bénéf.'!L42="Oui"),"Dossier actif valorisable dans le cadre de la subvention - dont cloturé au cours de l'année de référence",IF(AND(YEAR(I42)&lt;'Récapitulatif des données RASH'!$B$2,'Données relatives aux bénéf.'!K42="Non",'Données relatives aux bénéf.'!L42="Non"),"Dossier actif non-valorisable dans le cadre de la subvention",IF(AND(YEAR(I42)&lt;'Récapitulatif des données RASH'!$B$2,'Données relatives aux bénéf.'!K42="Oui",'Données relatives aux bénéf.'!L42="Non"),"Dossier actif non-valorisable dans le cadre de la subvention - dont cloturé au cours de l'année de référence","")))))))</f>
        <v/>
      </c>
      <c r="P42" s="16" t="str">
        <f>IF(ISBLANK(F42),"",'Récapitulatif des données RASH'!$B$2-YEAR('Données relatives aux bénéf.'!F42))</f>
        <v/>
      </c>
    </row>
    <row r="43" spans="1:16">
      <c r="A43" s="50" t="str">
        <f t="shared" si="0"/>
        <v/>
      </c>
      <c r="B43" s="51"/>
      <c r="C43" s="52"/>
      <c r="D43" s="52"/>
      <c r="E43" s="53"/>
      <c r="F43" s="52"/>
      <c r="G43" s="52"/>
      <c r="H43" s="52"/>
      <c r="I43" s="52"/>
      <c r="J43" s="52"/>
      <c r="K43" s="52"/>
      <c r="L43" s="52"/>
      <c r="M43" s="52"/>
      <c r="N43" s="52"/>
      <c r="O43" s="55" t="str">
        <f>IF(J43="Non","Demande d'information",IF(AND(YEAR(I43)='Récapitulatif des données RASH'!$B$2,'Données relatives aux bénéf.'!J43="Oui",'Données relatives aux bénéf.'!K43="Non"),"Dossier ouvert au cours de l'année de référence",IF(AND(YEAR(I43)='Récapitulatif des données RASH'!$B$2,'Données relatives aux bénéf.'!J43="Oui",'Données relatives aux bénéf.'!K43="Oui"),"Dossier ouvert au cours de l'année de référence - dont clôturé au cours de l'année de référence",IF(AND(YEAR(I43)&lt;'Récapitulatif des données RASH'!$B$2,'Données relatives aux bénéf.'!K43="Non",'Données relatives aux bénéf.'!L43="Oui"),"Dossier actif valorisable dans le cadre de la subvention",IF(AND(YEAR(I43)&lt;'Récapitulatif des données RASH'!$B$2,'Données relatives aux bénéf.'!K43="Oui",'Données relatives aux bénéf.'!L43="Oui"),"Dossier actif valorisable dans le cadre de la subvention - dont cloturé au cours de l'année de référence",IF(AND(YEAR(I43)&lt;'Récapitulatif des données RASH'!$B$2,'Données relatives aux bénéf.'!K43="Non",'Données relatives aux bénéf.'!L43="Non"),"Dossier actif non-valorisable dans le cadre de la subvention",IF(AND(YEAR(I43)&lt;'Récapitulatif des données RASH'!$B$2,'Données relatives aux bénéf.'!K43="Oui",'Données relatives aux bénéf.'!L43="Non"),"Dossier actif non-valorisable dans le cadre de la subvention - dont cloturé au cours de l'année de référence","")))))))</f>
        <v/>
      </c>
      <c r="P43" s="16" t="str">
        <f>IF(ISBLANK(F43),"",'Récapitulatif des données RASH'!$B$2-YEAR('Données relatives aux bénéf.'!F43))</f>
        <v/>
      </c>
    </row>
    <row r="44" spans="1:16">
      <c r="A44" s="50" t="str">
        <f t="shared" si="0"/>
        <v/>
      </c>
      <c r="B44" s="51"/>
      <c r="C44" s="52"/>
      <c r="D44" s="52"/>
      <c r="E44" s="53"/>
      <c r="F44" s="52"/>
      <c r="G44" s="52"/>
      <c r="H44" s="52"/>
      <c r="I44" s="52"/>
      <c r="J44" s="52"/>
      <c r="K44" s="52"/>
      <c r="L44" s="52"/>
      <c r="M44" s="52"/>
      <c r="N44" s="52"/>
      <c r="O44" s="55" t="str">
        <f>IF(J44="Non","Demande d'information",IF(AND(YEAR(I44)='Récapitulatif des données RASH'!$B$2,'Données relatives aux bénéf.'!J44="Oui",'Données relatives aux bénéf.'!K44="Non"),"Dossier ouvert au cours de l'année de référence",IF(AND(YEAR(I44)='Récapitulatif des données RASH'!$B$2,'Données relatives aux bénéf.'!J44="Oui",'Données relatives aux bénéf.'!K44="Oui"),"Dossier ouvert au cours de l'année de référence - dont clôturé au cours de l'année de référence",IF(AND(YEAR(I44)&lt;'Récapitulatif des données RASH'!$B$2,'Données relatives aux bénéf.'!K44="Non",'Données relatives aux bénéf.'!L44="Oui"),"Dossier actif valorisable dans le cadre de la subvention",IF(AND(YEAR(I44)&lt;'Récapitulatif des données RASH'!$B$2,'Données relatives aux bénéf.'!K44="Oui",'Données relatives aux bénéf.'!L44="Oui"),"Dossier actif valorisable dans le cadre de la subvention - dont cloturé au cours de l'année de référence",IF(AND(YEAR(I44)&lt;'Récapitulatif des données RASH'!$B$2,'Données relatives aux bénéf.'!K44="Non",'Données relatives aux bénéf.'!L44="Non"),"Dossier actif non-valorisable dans le cadre de la subvention",IF(AND(YEAR(I44)&lt;'Récapitulatif des données RASH'!$B$2,'Données relatives aux bénéf.'!K44="Oui",'Données relatives aux bénéf.'!L44="Non"),"Dossier actif non-valorisable dans le cadre de la subvention - dont cloturé au cours de l'année de référence","")))))))</f>
        <v/>
      </c>
      <c r="P44" s="16" t="str">
        <f>IF(ISBLANK(F44),"",'Récapitulatif des données RASH'!$B$2-YEAR('Données relatives aux bénéf.'!F44))</f>
        <v/>
      </c>
    </row>
    <row r="45" spans="1:16">
      <c r="A45" s="50" t="str">
        <f t="shared" si="0"/>
        <v/>
      </c>
      <c r="B45" s="51"/>
      <c r="C45" s="52"/>
      <c r="D45" s="52"/>
      <c r="E45" s="53"/>
      <c r="F45" s="52"/>
      <c r="G45" s="52"/>
      <c r="H45" s="52"/>
      <c r="I45" s="52"/>
      <c r="J45" s="52"/>
      <c r="K45" s="52"/>
      <c r="L45" s="52"/>
      <c r="M45" s="52"/>
      <c r="N45" s="52"/>
      <c r="O45" s="55" t="str">
        <f>IF(J45="Non","Demande d'information",IF(AND(YEAR(I45)='Récapitulatif des données RASH'!$B$2,'Données relatives aux bénéf.'!J45="Oui",'Données relatives aux bénéf.'!K45="Non"),"Dossier ouvert au cours de l'année de référence",IF(AND(YEAR(I45)='Récapitulatif des données RASH'!$B$2,'Données relatives aux bénéf.'!J45="Oui",'Données relatives aux bénéf.'!K45="Oui"),"Dossier ouvert au cours de l'année de référence - dont clôturé au cours de l'année de référence",IF(AND(YEAR(I45)&lt;'Récapitulatif des données RASH'!$B$2,'Données relatives aux bénéf.'!K45="Non",'Données relatives aux bénéf.'!L45="Oui"),"Dossier actif valorisable dans le cadre de la subvention",IF(AND(YEAR(I45)&lt;'Récapitulatif des données RASH'!$B$2,'Données relatives aux bénéf.'!K45="Oui",'Données relatives aux bénéf.'!L45="Oui"),"Dossier actif valorisable dans le cadre de la subvention - dont cloturé au cours de l'année de référence",IF(AND(YEAR(I45)&lt;'Récapitulatif des données RASH'!$B$2,'Données relatives aux bénéf.'!K45="Non",'Données relatives aux bénéf.'!L45="Non"),"Dossier actif non-valorisable dans le cadre de la subvention",IF(AND(YEAR(I45)&lt;'Récapitulatif des données RASH'!$B$2,'Données relatives aux bénéf.'!K45="Oui",'Données relatives aux bénéf.'!L45="Non"),"Dossier actif non-valorisable dans le cadre de la subvention - dont cloturé au cours de l'année de référence","")))))))</f>
        <v/>
      </c>
      <c r="P45" s="16" t="str">
        <f>IF(ISBLANK(F45),"",'Récapitulatif des données RASH'!$B$2-YEAR('Données relatives aux bénéf.'!F45))</f>
        <v/>
      </c>
    </row>
    <row r="46" spans="1:16">
      <c r="A46" s="50" t="str">
        <f t="shared" si="0"/>
        <v/>
      </c>
      <c r="B46" s="51"/>
      <c r="C46" s="52"/>
      <c r="D46" s="52"/>
      <c r="E46" s="53"/>
      <c r="F46" s="52"/>
      <c r="G46" s="52"/>
      <c r="H46" s="52"/>
      <c r="I46" s="52"/>
      <c r="J46" s="52"/>
      <c r="K46" s="52"/>
      <c r="L46" s="52"/>
      <c r="M46" s="52"/>
      <c r="N46" s="52"/>
      <c r="O46" s="55" t="str">
        <f>IF(J46="Non","Demande d'information",IF(AND(YEAR(I46)='Récapitulatif des données RASH'!$B$2,'Données relatives aux bénéf.'!J46="Oui",'Données relatives aux bénéf.'!K46="Non"),"Dossier ouvert au cours de l'année de référence",IF(AND(YEAR(I46)='Récapitulatif des données RASH'!$B$2,'Données relatives aux bénéf.'!J46="Oui",'Données relatives aux bénéf.'!K46="Oui"),"Dossier ouvert au cours de l'année de référence - dont clôturé au cours de l'année de référence",IF(AND(YEAR(I46)&lt;'Récapitulatif des données RASH'!$B$2,'Données relatives aux bénéf.'!K46="Non",'Données relatives aux bénéf.'!L46="Oui"),"Dossier actif valorisable dans le cadre de la subvention",IF(AND(YEAR(I46)&lt;'Récapitulatif des données RASH'!$B$2,'Données relatives aux bénéf.'!K46="Oui",'Données relatives aux bénéf.'!L46="Oui"),"Dossier actif valorisable dans le cadre de la subvention - dont cloturé au cours de l'année de référence",IF(AND(YEAR(I46)&lt;'Récapitulatif des données RASH'!$B$2,'Données relatives aux bénéf.'!K46="Non",'Données relatives aux bénéf.'!L46="Non"),"Dossier actif non-valorisable dans le cadre de la subvention",IF(AND(YEAR(I46)&lt;'Récapitulatif des données RASH'!$B$2,'Données relatives aux bénéf.'!K46="Oui",'Données relatives aux bénéf.'!L46="Non"),"Dossier actif non-valorisable dans le cadre de la subvention - dont cloturé au cours de l'année de référence","")))))))</f>
        <v/>
      </c>
      <c r="P46" s="16" t="str">
        <f>IF(ISBLANK(F46),"",'Récapitulatif des données RASH'!$B$2-YEAR('Données relatives aux bénéf.'!F46))</f>
        <v/>
      </c>
    </row>
    <row r="47" spans="1:16">
      <c r="A47" s="50" t="str">
        <f t="shared" si="0"/>
        <v/>
      </c>
      <c r="B47" s="51"/>
      <c r="C47" s="52"/>
      <c r="D47" s="52"/>
      <c r="E47" s="53"/>
      <c r="F47" s="52"/>
      <c r="G47" s="52"/>
      <c r="H47" s="52"/>
      <c r="I47" s="52"/>
      <c r="J47" s="52"/>
      <c r="K47" s="52"/>
      <c r="L47" s="52"/>
      <c r="M47" s="52"/>
      <c r="N47" s="52"/>
      <c r="O47" s="55" t="str">
        <f>IF(J47="Non","Demande d'information",IF(AND(YEAR(I47)='Récapitulatif des données RASH'!$B$2,'Données relatives aux bénéf.'!J47="Oui",'Données relatives aux bénéf.'!K47="Non"),"Dossier ouvert au cours de l'année de référence",IF(AND(YEAR(I47)='Récapitulatif des données RASH'!$B$2,'Données relatives aux bénéf.'!J47="Oui",'Données relatives aux bénéf.'!K47="Oui"),"Dossier ouvert au cours de l'année de référence - dont clôturé au cours de l'année de référence",IF(AND(YEAR(I47)&lt;'Récapitulatif des données RASH'!$B$2,'Données relatives aux bénéf.'!K47="Non",'Données relatives aux bénéf.'!L47="Oui"),"Dossier actif valorisable dans le cadre de la subvention",IF(AND(YEAR(I47)&lt;'Récapitulatif des données RASH'!$B$2,'Données relatives aux bénéf.'!K47="Oui",'Données relatives aux bénéf.'!L47="Oui"),"Dossier actif valorisable dans le cadre de la subvention - dont cloturé au cours de l'année de référence",IF(AND(YEAR(I47)&lt;'Récapitulatif des données RASH'!$B$2,'Données relatives aux bénéf.'!K47="Non",'Données relatives aux bénéf.'!L47="Non"),"Dossier actif non-valorisable dans le cadre de la subvention",IF(AND(YEAR(I47)&lt;'Récapitulatif des données RASH'!$B$2,'Données relatives aux bénéf.'!K47="Oui",'Données relatives aux bénéf.'!L47="Non"),"Dossier actif non-valorisable dans le cadre de la subvention - dont cloturé au cours de l'année de référence","")))))))</f>
        <v/>
      </c>
      <c r="P47" s="16" t="str">
        <f>IF(ISBLANK(F47),"",'Récapitulatif des données RASH'!$B$2-YEAR('Données relatives aux bénéf.'!F47))</f>
        <v/>
      </c>
    </row>
    <row r="48" spans="1:16">
      <c r="A48" s="50" t="str">
        <f t="shared" si="0"/>
        <v/>
      </c>
      <c r="B48" s="51"/>
      <c r="C48" s="52"/>
      <c r="D48" s="52"/>
      <c r="E48" s="53"/>
      <c r="F48" s="52"/>
      <c r="G48" s="52"/>
      <c r="H48" s="52"/>
      <c r="I48" s="52"/>
      <c r="J48" s="52"/>
      <c r="K48" s="52"/>
      <c r="L48" s="52"/>
      <c r="M48" s="52"/>
      <c r="N48" s="52"/>
      <c r="O48" s="55" t="str">
        <f>IF(J48="Non","Demande d'information",IF(AND(YEAR(I48)='Récapitulatif des données RASH'!$B$2,'Données relatives aux bénéf.'!J48="Oui",'Données relatives aux bénéf.'!K48="Non"),"Dossier ouvert au cours de l'année de référence",IF(AND(YEAR(I48)='Récapitulatif des données RASH'!$B$2,'Données relatives aux bénéf.'!J48="Oui",'Données relatives aux bénéf.'!K48="Oui"),"Dossier ouvert au cours de l'année de référence - dont clôturé au cours de l'année de référence",IF(AND(YEAR(I48)&lt;'Récapitulatif des données RASH'!$B$2,'Données relatives aux bénéf.'!K48="Non",'Données relatives aux bénéf.'!L48="Oui"),"Dossier actif valorisable dans le cadre de la subvention",IF(AND(YEAR(I48)&lt;'Récapitulatif des données RASH'!$B$2,'Données relatives aux bénéf.'!K48="Oui",'Données relatives aux bénéf.'!L48="Oui"),"Dossier actif valorisable dans le cadre de la subvention - dont cloturé au cours de l'année de référence",IF(AND(YEAR(I48)&lt;'Récapitulatif des données RASH'!$B$2,'Données relatives aux bénéf.'!K48="Non",'Données relatives aux bénéf.'!L48="Non"),"Dossier actif non-valorisable dans le cadre de la subvention",IF(AND(YEAR(I48)&lt;'Récapitulatif des données RASH'!$B$2,'Données relatives aux bénéf.'!K48="Oui",'Données relatives aux bénéf.'!L48="Non"),"Dossier actif non-valorisable dans le cadre de la subvention - dont cloturé au cours de l'année de référence","")))))))</f>
        <v/>
      </c>
      <c r="P48" s="16" t="str">
        <f>IF(ISBLANK(F48),"",'Récapitulatif des données RASH'!$B$2-YEAR('Données relatives aux bénéf.'!F48))</f>
        <v/>
      </c>
    </row>
    <row r="49" spans="1:16">
      <c r="A49" s="50" t="str">
        <f t="shared" si="0"/>
        <v/>
      </c>
      <c r="B49" s="51"/>
      <c r="C49" s="52"/>
      <c r="D49" s="52"/>
      <c r="E49" s="53"/>
      <c r="F49" s="54"/>
      <c r="G49" s="52"/>
      <c r="H49" s="52"/>
      <c r="I49" s="54"/>
      <c r="J49" s="52"/>
      <c r="K49" s="52"/>
      <c r="L49" s="52"/>
      <c r="M49" s="52"/>
      <c r="N49" s="52"/>
      <c r="O49" s="55" t="str">
        <f>IF(J49="Non","Demande d'information",IF(AND(YEAR(I49)='Récapitulatif des données RASH'!$B$2,'Données relatives aux bénéf.'!J49="Oui",'Données relatives aux bénéf.'!K49="Non"),"Dossier ouvert au cours de l'année de référence",IF(AND(YEAR(I49)='Récapitulatif des données RASH'!$B$2,'Données relatives aux bénéf.'!J49="Oui",'Données relatives aux bénéf.'!K49="Oui"),"Dossier ouvert au cours de l'année de référence - dont clôturé au cours de l'année de référence",IF(AND(YEAR(I49)&lt;'Récapitulatif des données RASH'!$B$2,'Données relatives aux bénéf.'!K49="Non",'Données relatives aux bénéf.'!L49="Oui"),"Dossier actif valorisable dans le cadre de la subvention",IF(AND(YEAR(I49)&lt;'Récapitulatif des données RASH'!$B$2,'Données relatives aux bénéf.'!K49="Oui",'Données relatives aux bénéf.'!L49="Oui"),"Dossier actif valorisable dans le cadre de la subvention - dont cloturé au cours de l'année de référence",IF(AND(YEAR(I49)&lt;'Récapitulatif des données RASH'!$B$2,'Données relatives aux bénéf.'!K49="Non",'Données relatives aux bénéf.'!L49="Non"),"Dossier actif non-valorisable dans le cadre de la subvention",IF(AND(YEAR(I49)&lt;'Récapitulatif des données RASH'!$B$2,'Données relatives aux bénéf.'!K49="Oui",'Données relatives aux bénéf.'!L49="Non"),"Dossier actif non-valorisable dans le cadre de la subvention - dont cloturé au cours de l'année de référence","")))))))</f>
        <v/>
      </c>
      <c r="P49" s="16" t="str">
        <f>IF(ISBLANK(F49),"",'Récapitulatif des données RASH'!$B$2-YEAR('Données relatives aux bénéf.'!F49))</f>
        <v/>
      </c>
    </row>
    <row r="50" spans="1:16">
      <c r="A50" s="50" t="str">
        <f t="shared" si="0"/>
        <v/>
      </c>
      <c r="B50" s="51"/>
      <c r="C50" s="52"/>
      <c r="D50" s="52"/>
      <c r="E50" s="53"/>
      <c r="F50" s="52"/>
      <c r="G50" s="52"/>
      <c r="H50" s="52"/>
      <c r="I50" s="52"/>
      <c r="J50" s="52"/>
      <c r="K50" s="52"/>
      <c r="L50" s="52"/>
      <c r="M50" s="52"/>
      <c r="N50" s="52"/>
      <c r="O50" s="55" t="str">
        <f>IF(J50="Non","Demande d'information",IF(AND(YEAR(I50)='Récapitulatif des données RASH'!$B$2,'Données relatives aux bénéf.'!J50="Oui",'Données relatives aux bénéf.'!K50="Non"),"Dossier ouvert au cours de l'année de référence",IF(AND(YEAR(I50)='Récapitulatif des données RASH'!$B$2,'Données relatives aux bénéf.'!J50="Oui",'Données relatives aux bénéf.'!K50="Oui"),"Dossier ouvert au cours de l'année de référence - dont clôturé au cours de l'année de référence",IF(AND(YEAR(I50)&lt;'Récapitulatif des données RASH'!$B$2,'Données relatives aux bénéf.'!K50="Non",'Données relatives aux bénéf.'!L50="Oui"),"Dossier actif valorisable dans le cadre de la subvention",IF(AND(YEAR(I50)&lt;'Récapitulatif des données RASH'!$B$2,'Données relatives aux bénéf.'!K50="Oui",'Données relatives aux bénéf.'!L50="Oui"),"Dossier actif valorisable dans le cadre de la subvention - dont cloturé au cours de l'année de référence",IF(AND(YEAR(I50)&lt;'Récapitulatif des données RASH'!$B$2,'Données relatives aux bénéf.'!K50="Non",'Données relatives aux bénéf.'!L50="Non"),"Dossier actif non-valorisable dans le cadre de la subvention",IF(AND(YEAR(I50)&lt;'Récapitulatif des données RASH'!$B$2,'Données relatives aux bénéf.'!K50="Oui",'Données relatives aux bénéf.'!L50="Non"),"Dossier actif non-valorisable dans le cadre de la subvention - dont cloturé au cours de l'année de référence","")))))))</f>
        <v/>
      </c>
      <c r="P50" s="16" t="str">
        <f>IF(ISBLANK(F50),"",'Récapitulatif des données RASH'!$B$2-YEAR('Données relatives aux bénéf.'!F50))</f>
        <v/>
      </c>
    </row>
    <row r="51" spans="1:16">
      <c r="A51" s="50" t="str">
        <f t="shared" si="0"/>
        <v/>
      </c>
      <c r="B51" s="51"/>
      <c r="C51" s="52"/>
      <c r="D51" s="52"/>
      <c r="E51" s="53"/>
      <c r="F51" s="52"/>
      <c r="G51" s="52"/>
      <c r="H51" s="52"/>
      <c r="I51" s="52"/>
      <c r="J51" s="52"/>
      <c r="K51" s="52"/>
      <c r="L51" s="52"/>
      <c r="M51" s="52"/>
      <c r="N51" s="52"/>
      <c r="O51" s="55" t="str">
        <f>IF(J51="Non","Demande d'information",IF(AND(YEAR(I51)='Récapitulatif des données RASH'!$B$2,'Données relatives aux bénéf.'!J51="Oui",'Données relatives aux bénéf.'!K51="Non"),"Dossier ouvert au cours de l'année de référence",IF(AND(YEAR(I51)='Récapitulatif des données RASH'!$B$2,'Données relatives aux bénéf.'!J51="Oui",'Données relatives aux bénéf.'!K51="Oui"),"Dossier ouvert au cours de l'année de référence - dont clôturé au cours de l'année de référence",IF(AND(YEAR(I51)&lt;'Récapitulatif des données RASH'!$B$2,'Données relatives aux bénéf.'!K51="Non",'Données relatives aux bénéf.'!L51="Oui"),"Dossier actif valorisable dans le cadre de la subvention",IF(AND(YEAR(I51)&lt;'Récapitulatif des données RASH'!$B$2,'Données relatives aux bénéf.'!K51="Oui",'Données relatives aux bénéf.'!L51="Oui"),"Dossier actif valorisable dans le cadre de la subvention - dont cloturé au cours de l'année de référence",IF(AND(YEAR(I51)&lt;'Récapitulatif des données RASH'!$B$2,'Données relatives aux bénéf.'!K51="Non",'Données relatives aux bénéf.'!L51="Non"),"Dossier actif non-valorisable dans le cadre de la subvention",IF(AND(YEAR(I51)&lt;'Récapitulatif des données RASH'!$B$2,'Données relatives aux bénéf.'!K51="Oui",'Données relatives aux bénéf.'!L51="Non"),"Dossier actif non-valorisable dans le cadre de la subvention - dont cloturé au cours de l'année de référence","")))))))</f>
        <v/>
      </c>
      <c r="P51" s="16" t="str">
        <f>IF(ISBLANK(F51),"",'Récapitulatif des données RASH'!$B$2-YEAR('Données relatives aux bénéf.'!F51))</f>
        <v/>
      </c>
    </row>
    <row r="52" spans="1:16">
      <c r="A52" s="50" t="str">
        <f t="shared" si="0"/>
        <v/>
      </c>
      <c r="B52" s="51"/>
      <c r="C52" s="52"/>
      <c r="D52" s="52"/>
      <c r="E52" s="53"/>
      <c r="F52" s="52"/>
      <c r="G52" s="52"/>
      <c r="H52" s="52"/>
      <c r="I52" s="52"/>
      <c r="J52" s="52"/>
      <c r="K52" s="52"/>
      <c r="L52" s="52"/>
      <c r="M52" s="52"/>
      <c r="N52" s="52"/>
      <c r="O52" s="55" t="str">
        <f>IF(J52="Non","Demande d'information",IF(AND(YEAR(I52)='Récapitulatif des données RASH'!$B$2,'Données relatives aux bénéf.'!J52="Oui",'Données relatives aux bénéf.'!K52="Non"),"Dossier ouvert au cours de l'année de référence",IF(AND(YEAR(I52)='Récapitulatif des données RASH'!$B$2,'Données relatives aux bénéf.'!J52="Oui",'Données relatives aux bénéf.'!K52="Oui"),"Dossier ouvert au cours de l'année de référence - dont clôturé au cours de l'année de référence",IF(AND(YEAR(I52)&lt;'Récapitulatif des données RASH'!$B$2,'Données relatives aux bénéf.'!K52="Non",'Données relatives aux bénéf.'!L52="Oui"),"Dossier actif valorisable dans le cadre de la subvention",IF(AND(YEAR(I52)&lt;'Récapitulatif des données RASH'!$B$2,'Données relatives aux bénéf.'!K52="Oui",'Données relatives aux bénéf.'!L52="Oui"),"Dossier actif valorisable dans le cadre de la subvention - dont cloturé au cours de l'année de référence",IF(AND(YEAR(I52)&lt;'Récapitulatif des données RASH'!$B$2,'Données relatives aux bénéf.'!K52="Non",'Données relatives aux bénéf.'!L52="Non"),"Dossier actif non-valorisable dans le cadre de la subvention",IF(AND(YEAR(I52)&lt;'Récapitulatif des données RASH'!$B$2,'Données relatives aux bénéf.'!K52="Oui",'Données relatives aux bénéf.'!L52="Non"),"Dossier actif non-valorisable dans le cadre de la subvention - dont cloturé au cours de l'année de référence","")))))))</f>
        <v/>
      </c>
      <c r="P52" s="16" t="str">
        <f>IF(ISBLANK(F52),"",'Récapitulatif des données RASH'!$B$2-YEAR('Données relatives aux bénéf.'!F52))</f>
        <v/>
      </c>
    </row>
    <row r="53" spans="1:16">
      <c r="A53" s="50" t="str">
        <f t="shared" si="0"/>
        <v/>
      </c>
      <c r="B53" s="51"/>
      <c r="C53" s="52"/>
      <c r="D53" s="52"/>
      <c r="E53" s="53"/>
      <c r="F53" s="52"/>
      <c r="G53" s="52"/>
      <c r="H53" s="52"/>
      <c r="I53" s="52"/>
      <c r="J53" s="52"/>
      <c r="K53" s="52"/>
      <c r="L53" s="52"/>
      <c r="M53" s="52"/>
      <c r="N53" s="52"/>
      <c r="O53" s="55" t="str">
        <f>IF(J53="Non","Demande d'information",IF(AND(YEAR(I53)='Récapitulatif des données RASH'!$B$2,'Données relatives aux bénéf.'!J53="Oui",'Données relatives aux bénéf.'!K53="Non"),"Dossier ouvert au cours de l'année de référence",IF(AND(YEAR(I53)='Récapitulatif des données RASH'!$B$2,'Données relatives aux bénéf.'!J53="Oui",'Données relatives aux bénéf.'!K53="Oui"),"Dossier ouvert au cours de l'année de référence - dont clôturé au cours de l'année de référence",IF(AND(YEAR(I53)&lt;'Récapitulatif des données RASH'!$B$2,'Données relatives aux bénéf.'!K53="Non",'Données relatives aux bénéf.'!L53="Oui"),"Dossier actif valorisable dans le cadre de la subvention",IF(AND(YEAR(I53)&lt;'Récapitulatif des données RASH'!$B$2,'Données relatives aux bénéf.'!K53="Oui",'Données relatives aux bénéf.'!L53="Oui"),"Dossier actif valorisable dans le cadre de la subvention - dont cloturé au cours de l'année de référence",IF(AND(YEAR(I53)&lt;'Récapitulatif des données RASH'!$B$2,'Données relatives aux bénéf.'!K53="Non",'Données relatives aux bénéf.'!L53="Non"),"Dossier actif non-valorisable dans le cadre de la subvention",IF(AND(YEAR(I53)&lt;'Récapitulatif des données RASH'!$B$2,'Données relatives aux bénéf.'!K53="Oui",'Données relatives aux bénéf.'!L53="Non"),"Dossier actif non-valorisable dans le cadre de la subvention - dont cloturé au cours de l'année de référence","")))))))</f>
        <v/>
      </c>
      <c r="P53" s="16" t="str">
        <f>IF(ISBLANK(F53),"",'Récapitulatif des données RASH'!$B$2-YEAR('Données relatives aux bénéf.'!F53))</f>
        <v/>
      </c>
    </row>
    <row r="54" spans="1:16">
      <c r="A54" s="50" t="str">
        <f t="shared" si="0"/>
        <v/>
      </c>
      <c r="B54" s="51"/>
      <c r="C54" s="52"/>
      <c r="D54" s="52"/>
      <c r="E54" s="53"/>
      <c r="F54" s="52"/>
      <c r="G54" s="52"/>
      <c r="H54" s="52"/>
      <c r="I54" s="52"/>
      <c r="J54" s="52"/>
      <c r="K54" s="52"/>
      <c r="L54" s="52"/>
      <c r="M54" s="52"/>
      <c r="N54" s="52"/>
      <c r="O54" s="55" t="str">
        <f>IF(J54="Non","Demande d'information",IF(AND(YEAR(I54)='Récapitulatif des données RASH'!$B$2,'Données relatives aux bénéf.'!J54="Oui",'Données relatives aux bénéf.'!K54="Non"),"Dossier ouvert au cours de l'année de référence",IF(AND(YEAR(I54)='Récapitulatif des données RASH'!$B$2,'Données relatives aux bénéf.'!J54="Oui",'Données relatives aux bénéf.'!K54="Oui"),"Dossier ouvert au cours de l'année de référence - dont clôturé au cours de l'année de référence",IF(AND(YEAR(I54)&lt;'Récapitulatif des données RASH'!$B$2,'Données relatives aux bénéf.'!K54="Non",'Données relatives aux bénéf.'!L54="Oui"),"Dossier actif valorisable dans le cadre de la subvention",IF(AND(YEAR(I54)&lt;'Récapitulatif des données RASH'!$B$2,'Données relatives aux bénéf.'!K54="Oui",'Données relatives aux bénéf.'!L54="Oui"),"Dossier actif valorisable dans le cadre de la subvention - dont cloturé au cours de l'année de référence",IF(AND(YEAR(I54)&lt;'Récapitulatif des données RASH'!$B$2,'Données relatives aux bénéf.'!K54="Non",'Données relatives aux bénéf.'!L54="Non"),"Dossier actif non-valorisable dans le cadre de la subvention",IF(AND(YEAR(I54)&lt;'Récapitulatif des données RASH'!$B$2,'Données relatives aux bénéf.'!K54="Oui",'Données relatives aux bénéf.'!L54="Non"),"Dossier actif non-valorisable dans le cadre de la subvention - dont cloturé au cours de l'année de référence","")))))))</f>
        <v/>
      </c>
      <c r="P54" s="16" t="str">
        <f>IF(ISBLANK(F54),"",'Récapitulatif des données RASH'!$B$2-YEAR('Données relatives aux bénéf.'!F54))</f>
        <v/>
      </c>
    </row>
    <row r="55" spans="1:16">
      <c r="A55" s="50" t="str">
        <f t="shared" si="0"/>
        <v/>
      </c>
      <c r="B55" s="51"/>
      <c r="C55" s="52"/>
      <c r="D55" s="52"/>
      <c r="E55" s="53"/>
      <c r="F55" s="52"/>
      <c r="G55" s="52"/>
      <c r="H55" s="52"/>
      <c r="I55" s="52"/>
      <c r="J55" s="52"/>
      <c r="K55" s="52"/>
      <c r="L55" s="52"/>
      <c r="M55" s="52"/>
      <c r="N55" s="52"/>
      <c r="O55" s="55" t="str">
        <f>IF(J55="Non","Demande d'information",IF(AND(YEAR(I55)='Récapitulatif des données RASH'!$B$2,'Données relatives aux bénéf.'!J55="Oui",'Données relatives aux bénéf.'!K55="Non"),"Dossier ouvert au cours de l'année de référence",IF(AND(YEAR(I55)='Récapitulatif des données RASH'!$B$2,'Données relatives aux bénéf.'!J55="Oui",'Données relatives aux bénéf.'!K55="Oui"),"Dossier ouvert au cours de l'année de référence - dont clôturé au cours de l'année de référence",IF(AND(YEAR(I55)&lt;'Récapitulatif des données RASH'!$B$2,'Données relatives aux bénéf.'!K55="Non",'Données relatives aux bénéf.'!L55="Oui"),"Dossier actif valorisable dans le cadre de la subvention",IF(AND(YEAR(I55)&lt;'Récapitulatif des données RASH'!$B$2,'Données relatives aux bénéf.'!K55="Oui",'Données relatives aux bénéf.'!L55="Oui"),"Dossier actif valorisable dans le cadre de la subvention - dont cloturé au cours de l'année de référence",IF(AND(YEAR(I55)&lt;'Récapitulatif des données RASH'!$B$2,'Données relatives aux bénéf.'!K55="Non",'Données relatives aux bénéf.'!L55="Non"),"Dossier actif non-valorisable dans le cadre de la subvention",IF(AND(YEAR(I55)&lt;'Récapitulatif des données RASH'!$B$2,'Données relatives aux bénéf.'!K55="Oui",'Données relatives aux bénéf.'!L55="Non"),"Dossier actif non-valorisable dans le cadre de la subvention - dont cloturé au cours de l'année de référence","")))))))</f>
        <v/>
      </c>
      <c r="P55" s="16" t="str">
        <f>IF(ISBLANK(F55),"",'Récapitulatif des données RASH'!$B$2-YEAR('Données relatives aux bénéf.'!F55))</f>
        <v/>
      </c>
    </row>
    <row r="56" spans="1:16">
      <c r="A56" s="50" t="str">
        <f t="shared" si="0"/>
        <v/>
      </c>
      <c r="B56" s="51"/>
      <c r="C56" s="52"/>
      <c r="D56" s="52"/>
      <c r="E56" s="53"/>
      <c r="F56" s="52"/>
      <c r="G56" s="52"/>
      <c r="H56" s="52"/>
      <c r="I56" s="52"/>
      <c r="J56" s="52"/>
      <c r="K56" s="52"/>
      <c r="L56" s="52"/>
      <c r="M56" s="52"/>
      <c r="N56" s="52"/>
      <c r="O56" s="55" t="str">
        <f>IF(J56="Non","Demande d'information",IF(AND(YEAR(I56)='Récapitulatif des données RASH'!$B$2,'Données relatives aux bénéf.'!J56="Oui",'Données relatives aux bénéf.'!K56="Non"),"Dossier ouvert au cours de l'année de référence",IF(AND(YEAR(I56)='Récapitulatif des données RASH'!$B$2,'Données relatives aux bénéf.'!J56="Oui",'Données relatives aux bénéf.'!K56="Oui"),"Dossier ouvert au cours de l'année de référence - dont clôturé au cours de l'année de référence",IF(AND(YEAR(I56)&lt;'Récapitulatif des données RASH'!$B$2,'Données relatives aux bénéf.'!K56="Non",'Données relatives aux bénéf.'!L56="Oui"),"Dossier actif valorisable dans le cadre de la subvention",IF(AND(YEAR(I56)&lt;'Récapitulatif des données RASH'!$B$2,'Données relatives aux bénéf.'!K56="Oui",'Données relatives aux bénéf.'!L56="Oui"),"Dossier actif valorisable dans le cadre de la subvention - dont cloturé au cours de l'année de référence",IF(AND(YEAR(I56)&lt;'Récapitulatif des données RASH'!$B$2,'Données relatives aux bénéf.'!K56="Non",'Données relatives aux bénéf.'!L56="Non"),"Dossier actif non-valorisable dans le cadre de la subvention",IF(AND(YEAR(I56)&lt;'Récapitulatif des données RASH'!$B$2,'Données relatives aux bénéf.'!K56="Oui",'Données relatives aux bénéf.'!L56="Non"),"Dossier actif non-valorisable dans le cadre de la subvention - dont cloturé au cours de l'année de référence","")))))))</f>
        <v/>
      </c>
      <c r="P56" s="16" t="str">
        <f>IF(ISBLANK(F56),"",'Récapitulatif des données RASH'!$B$2-YEAR('Données relatives aux bénéf.'!F56))</f>
        <v/>
      </c>
    </row>
    <row r="57" spans="1:16">
      <c r="A57" s="50" t="str">
        <f t="shared" si="0"/>
        <v/>
      </c>
      <c r="B57" s="51"/>
      <c r="C57" s="52"/>
      <c r="D57" s="52"/>
      <c r="E57" s="53"/>
      <c r="F57" s="52"/>
      <c r="G57" s="52"/>
      <c r="H57" s="52"/>
      <c r="I57" s="52"/>
      <c r="J57" s="52"/>
      <c r="K57" s="52"/>
      <c r="L57" s="52"/>
      <c r="M57" s="52"/>
      <c r="N57" s="52"/>
      <c r="O57" s="55" t="str">
        <f>IF(J57="Non","Demande d'information",IF(AND(YEAR(I57)='Récapitulatif des données RASH'!$B$2,'Données relatives aux bénéf.'!J57="Oui",'Données relatives aux bénéf.'!K57="Non"),"Dossier ouvert au cours de l'année de référence",IF(AND(YEAR(I57)='Récapitulatif des données RASH'!$B$2,'Données relatives aux bénéf.'!J57="Oui",'Données relatives aux bénéf.'!K57="Oui"),"Dossier ouvert au cours de l'année de référence - dont clôturé au cours de l'année de référence",IF(AND(YEAR(I57)&lt;'Récapitulatif des données RASH'!$B$2,'Données relatives aux bénéf.'!K57="Non",'Données relatives aux bénéf.'!L57="Oui"),"Dossier actif valorisable dans le cadre de la subvention",IF(AND(YEAR(I57)&lt;'Récapitulatif des données RASH'!$B$2,'Données relatives aux bénéf.'!K57="Oui",'Données relatives aux bénéf.'!L57="Oui"),"Dossier actif valorisable dans le cadre de la subvention - dont cloturé au cours de l'année de référence",IF(AND(YEAR(I57)&lt;'Récapitulatif des données RASH'!$B$2,'Données relatives aux bénéf.'!K57="Non",'Données relatives aux bénéf.'!L57="Non"),"Dossier actif non-valorisable dans le cadre de la subvention",IF(AND(YEAR(I57)&lt;'Récapitulatif des données RASH'!$B$2,'Données relatives aux bénéf.'!K57="Oui",'Données relatives aux bénéf.'!L57="Non"),"Dossier actif non-valorisable dans le cadre de la subvention - dont cloturé au cours de l'année de référence","")))))))</f>
        <v/>
      </c>
      <c r="P57" s="16" t="str">
        <f>IF(ISBLANK(F57),"",'Récapitulatif des données RASH'!$B$2-YEAR('Données relatives aux bénéf.'!F57))</f>
        <v/>
      </c>
    </row>
    <row r="58" spans="1:16">
      <c r="A58" s="50" t="str">
        <f t="shared" si="0"/>
        <v/>
      </c>
      <c r="B58" s="51"/>
      <c r="C58" s="52"/>
      <c r="D58" s="52"/>
      <c r="E58" s="53"/>
      <c r="F58" s="52"/>
      <c r="G58" s="52"/>
      <c r="H58" s="52"/>
      <c r="I58" s="52"/>
      <c r="J58" s="52"/>
      <c r="K58" s="52"/>
      <c r="L58" s="52"/>
      <c r="M58" s="52"/>
      <c r="N58" s="52"/>
      <c r="O58" s="55" t="str">
        <f>IF(J58="Non","Demande d'information",IF(AND(YEAR(I58)='Récapitulatif des données RASH'!$B$2,'Données relatives aux bénéf.'!J58="Oui",'Données relatives aux bénéf.'!K58="Non"),"Dossier ouvert au cours de l'année de référence",IF(AND(YEAR(I58)='Récapitulatif des données RASH'!$B$2,'Données relatives aux bénéf.'!J58="Oui",'Données relatives aux bénéf.'!K58="Oui"),"Dossier ouvert au cours de l'année de référence - dont clôturé au cours de l'année de référence",IF(AND(YEAR(I58)&lt;'Récapitulatif des données RASH'!$B$2,'Données relatives aux bénéf.'!K58="Non",'Données relatives aux bénéf.'!L58="Oui"),"Dossier actif valorisable dans le cadre de la subvention",IF(AND(YEAR(I58)&lt;'Récapitulatif des données RASH'!$B$2,'Données relatives aux bénéf.'!K58="Oui",'Données relatives aux bénéf.'!L58="Oui"),"Dossier actif valorisable dans le cadre de la subvention - dont cloturé au cours de l'année de référence",IF(AND(YEAR(I58)&lt;'Récapitulatif des données RASH'!$B$2,'Données relatives aux bénéf.'!K58="Non",'Données relatives aux bénéf.'!L58="Non"),"Dossier actif non-valorisable dans le cadre de la subvention",IF(AND(YEAR(I58)&lt;'Récapitulatif des données RASH'!$B$2,'Données relatives aux bénéf.'!K58="Oui",'Données relatives aux bénéf.'!L58="Non"),"Dossier actif non-valorisable dans le cadre de la subvention - dont cloturé au cours de l'année de référence","")))))))</f>
        <v/>
      </c>
      <c r="P58" s="16" t="str">
        <f>IF(ISBLANK(F58),"",'Récapitulatif des données RASH'!$B$2-YEAR('Données relatives aux bénéf.'!F58))</f>
        <v/>
      </c>
    </row>
    <row r="59" spans="1:16">
      <c r="A59" s="50" t="str">
        <f t="shared" si="0"/>
        <v/>
      </c>
      <c r="B59" s="51"/>
      <c r="C59" s="52"/>
      <c r="D59" s="52"/>
      <c r="E59" s="53"/>
      <c r="F59" s="52"/>
      <c r="G59" s="52"/>
      <c r="H59" s="52"/>
      <c r="I59" s="52"/>
      <c r="J59" s="52"/>
      <c r="K59" s="52"/>
      <c r="L59" s="52"/>
      <c r="M59" s="52"/>
      <c r="N59" s="52"/>
      <c r="O59" s="55" t="str">
        <f>IF(J59="Non","Demande d'information",IF(AND(YEAR(I59)='Récapitulatif des données RASH'!$B$2,'Données relatives aux bénéf.'!J59="Oui",'Données relatives aux bénéf.'!K59="Non"),"Dossier ouvert au cours de l'année de référence",IF(AND(YEAR(I59)='Récapitulatif des données RASH'!$B$2,'Données relatives aux bénéf.'!J59="Oui",'Données relatives aux bénéf.'!K59="Oui"),"Dossier ouvert au cours de l'année de référence - dont clôturé au cours de l'année de référence",IF(AND(YEAR(I59)&lt;'Récapitulatif des données RASH'!$B$2,'Données relatives aux bénéf.'!K59="Non",'Données relatives aux bénéf.'!L59="Oui"),"Dossier actif valorisable dans le cadre de la subvention",IF(AND(YEAR(I59)&lt;'Récapitulatif des données RASH'!$B$2,'Données relatives aux bénéf.'!K59="Oui",'Données relatives aux bénéf.'!L59="Oui"),"Dossier actif valorisable dans le cadre de la subvention - dont cloturé au cours de l'année de référence",IF(AND(YEAR(I59)&lt;'Récapitulatif des données RASH'!$B$2,'Données relatives aux bénéf.'!K59="Non",'Données relatives aux bénéf.'!L59="Non"),"Dossier actif non-valorisable dans le cadre de la subvention",IF(AND(YEAR(I59)&lt;'Récapitulatif des données RASH'!$B$2,'Données relatives aux bénéf.'!K59="Oui",'Données relatives aux bénéf.'!L59="Non"),"Dossier actif non-valorisable dans le cadre de la subvention - dont cloturé au cours de l'année de référence","")))))))</f>
        <v/>
      </c>
      <c r="P59" s="16" t="str">
        <f>IF(ISBLANK(F59),"",'Récapitulatif des données RASH'!$B$2-YEAR('Données relatives aux bénéf.'!F59))</f>
        <v/>
      </c>
    </row>
    <row r="60" spans="1:16">
      <c r="A60" s="50" t="str">
        <f t="shared" si="0"/>
        <v/>
      </c>
      <c r="B60" s="51"/>
      <c r="C60" s="52"/>
      <c r="D60" s="52"/>
      <c r="E60" s="53"/>
      <c r="F60" s="52"/>
      <c r="G60" s="52"/>
      <c r="H60" s="52"/>
      <c r="I60" s="52"/>
      <c r="J60" s="52"/>
      <c r="K60" s="52"/>
      <c r="L60" s="52"/>
      <c r="M60" s="52"/>
      <c r="N60" s="52"/>
      <c r="O60" s="55" t="str">
        <f>IF(J60="Non","Demande d'information",IF(AND(YEAR(I60)='Récapitulatif des données RASH'!$B$2,'Données relatives aux bénéf.'!J60="Oui",'Données relatives aux bénéf.'!K60="Non"),"Dossier ouvert au cours de l'année de référence",IF(AND(YEAR(I60)='Récapitulatif des données RASH'!$B$2,'Données relatives aux bénéf.'!J60="Oui",'Données relatives aux bénéf.'!K60="Oui"),"Dossier ouvert au cours de l'année de référence - dont clôturé au cours de l'année de référence",IF(AND(YEAR(I60)&lt;'Récapitulatif des données RASH'!$B$2,'Données relatives aux bénéf.'!K60="Non",'Données relatives aux bénéf.'!L60="Oui"),"Dossier actif valorisable dans le cadre de la subvention",IF(AND(YEAR(I60)&lt;'Récapitulatif des données RASH'!$B$2,'Données relatives aux bénéf.'!K60="Oui",'Données relatives aux bénéf.'!L60="Oui"),"Dossier actif valorisable dans le cadre de la subvention - dont cloturé au cours de l'année de référence",IF(AND(YEAR(I60)&lt;'Récapitulatif des données RASH'!$B$2,'Données relatives aux bénéf.'!K60="Non",'Données relatives aux bénéf.'!L60="Non"),"Dossier actif non-valorisable dans le cadre de la subvention",IF(AND(YEAR(I60)&lt;'Récapitulatif des données RASH'!$B$2,'Données relatives aux bénéf.'!K60="Oui",'Données relatives aux bénéf.'!L60="Non"),"Dossier actif non-valorisable dans le cadre de la subvention - dont cloturé au cours de l'année de référence","")))))))</f>
        <v/>
      </c>
      <c r="P60" s="16" t="str">
        <f>IF(ISBLANK(F60),"",'Récapitulatif des données RASH'!$B$2-YEAR('Données relatives aux bénéf.'!F60))</f>
        <v/>
      </c>
    </row>
    <row r="61" spans="1:16">
      <c r="A61" s="50" t="str">
        <f t="shared" si="0"/>
        <v/>
      </c>
      <c r="B61" s="51"/>
      <c r="C61" s="52"/>
      <c r="D61" s="52"/>
      <c r="E61" s="53"/>
      <c r="F61" s="52"/>
      <c r="G61" s="52"/>
      <c r="H61" s="52"/>
      <c r="I61" s="52"/>
      <c r="J61" s="52"/>
      <c r="K61" s="52"/>
      <c r="L61" s="52"/>
      <c r="M61" s="52"/>
      <c r="N61" s="52"/>
      <c r="O61" s="55" t="str">
        <f>IF(J61="Non","Demande d'information",IF(AND(YEAR(I61)='Récapitulatif des données RASH'!$B$2,'Données relatives aux bénéf.'!J61="Oui",'Données relatives aux bénéf.'!K61="Non"),"Dossier ouvert au cours de l'année de référence",IF(AND(YEAR(I61)='Récapitulatif des données RASH'!$B$2,'Données relatives aux bénéf.'!J61="Oui",'Données relatives aux bénéf.'!K61="Oui"),"Dossier ouvert au cours de l'année de référence - dont clôturé au cours de l'année de référence",IF(AND(YEAR(I61)&lt;'Récapitulatif des données RASH'!$B$2,'Données relatives aux bénéf.'!K61="Non",'Données relatives aux bénéf.'!L61="Oui"),"Dossier actif valorisable dans le cadre de la subvention",IF(AND(YEAR(I61)&lt;'Récapitulatif des données RASH'!$B$2,'Données relatives aux bénéf.'!K61="Oui",'Données relatives aux bénéf.'!L61="Oui"),"Dossier actif valorisable dans le cadre de la subvention - dont cloturé au cours de l'année de référence",IF(AND(YEAR(I61)&lt;'Récapitulatif des données RASH'!$B$2,'Données relatives aux bénéf.'!K61="Non",'Données relatives aux bénéf.'!L61="Non"),"Dossier actif non-valorisable dans le cadre de la subvention",IF(AND(YEAR(I61)&lt;'Récapitulatif des données RASH'!$B$2,'Données relatives aux bénéf.'!K61="Oui",'Données relatives aux bénéf.'!L61="Non"),"Dossier actif non-valorisable dans le cadre de la subvention - dont cloturé au cours de l'année de référence","")))))))</f>
        <v/>
      </c>
      <c r="P61" s="16" t="str">
        <f>IF(ISBLANK(F61),"",'Récapitulatif des données RASH'!$B$2-YEAR('Données relatives aux bénéf.'!F61))</f>
        <v/>
      </c>
    </row>
    <row r="62" spans="1:16">
      <c r="A62" s="50" t="str">
        <f t="shared" si="0"/>
        <v/>
      </c>
      <c r="B62" s="51"/>
      <c r="C62" s="52"/>
      <c r="D62" s="52"/>
      <c r="E62" s="53"/>
      <c r="F62" s="52"/>
      <c r="G62" s="52"/>
      <c r="H62" s="52"/>
      <c r="I62" s="52"/>
      <c r="J62" s="52"/>
      <c r="K62" s="52"/>
      <c r="L62" s="52"/>
      <c r="M62" s="52"/>
      <c r="N62" s="52"/>
      <c r="O62" s="55" t="str">
        <f>IF(J62="Non","Demande d'information",IF(AND(YEAR(I62)='Récapitulatif des données RASH'!$B$2,'Données relatives aux bénéf.'!J62="Oui",'Données relatives aux bénéf.'!K62="Non"),"Dossier ouvert au cours de l'année de référence",IF(AND(YEAR(I62)='Récapitulatif des données RASH'!$B$2,'Données relatives aux bénéf.'!J62="Oui",'Données relatives aux bénéf.'!K62="Oui"),"Dossier ouvert au cours de l'année de référence - dont clôturé au cours de l'année de référence",IF(AND(YEAR(I62)&lt;'Récapitulatif des données RASH'!$B$2,'Données relatives aux bénéf.'!K62="Non",'Données relatives aux bénéf.'!L62="Oui"),"Dossier actif valorisable dans le cadre de la subvention",IF(AND(YEAR(I62)&lt;'Récapitulatif des données RASH'!$B$2,'Données relatives aux bénéf.'!K62="Oui",'Données relatives aux bénéf.'!L62="Oui"),"Dossier actif valorisable dans le cadre de la subvention - dont cloturé au cours de l'année de référence",IF(AND(YEAR(I62)&lt;'Récapitulatif des données RASH'!$B$2,'Données relatives aux bénéf.'!K62="Non",'Données relatives aux bénéf.'!L62="Non"),"Dossier actif non-valorisable dans le cadre de la subvention",IF(AND(YEAR(I62)&lt;'Récapitulatif des données RASH'!$B$2,'Données relatives aux bénéf.'!K62="Oui",'Données relatives aux bénéf.'!L62="Non"),"Dossier actif non-valorisable dans le cadre de la subvention - dont cloturé au cours de l'année de référence","")))))))</f>
        <v/>
      </c>
      <c r="P62" s="16" t="str">
        <f>IF(ISBLANK(F62),"",'Récapitulatif des données RASH'!$B$2-YEAR('Données relatives aux bénéf.'!F62))</f>
        <v/>
      </c>
    </row>
    <row r="63" spans="1:16">
      <c r="A63" s="50" t="str">
        <f t="shared" si="0"/>
        <v/>
      </c>
      <c r="B63" s="51"/>
      <c r="C63" s="52"/>
      <c r="D63" s="52"/>
      <c r="E63" s="53"/>
      <c r="F63" s="52"/>
      <c r="G63" s="52"/>
      <c r="H63" s="52"/>
      <c r="I63" s="52"/>
      <c r="J63" s="52"/>
      <c r="K63" s="52"/>
      <c r="L63" s="52"/>
      <c r="M63" s="52"/>
      <c r="N63" s="52"/>
      <c r="O63" s="55" t="str">
        <f>IF(J63="Non","Demande d'information",IF(AND(YEAR(I63)='Récapitulatif des données RASH'!$B$2,'Données relatives aux bénéf.'!J63="Oui",'Données relatives aux bénéf.'!K63="Non"),"Dossier ouvert au cours de l'année de référence",IF(AND(YEAR(I63)='Récapitulatif des données RASH'!$B$2,'Données relatives aux bénéf.'!J63="Oui",'Données relatives aux bénéf.'!K63="Oui"),"Dossier ouvert au cours de l'année de référence - dont clôturé au cours de l'année de référence",IF(AND(YEAR(I63)&lt;'Récapitulatif des données RASH'!$B$2,'Données relatives aux bénéf.'!K63="Non",'Données relatives aux bénéf.'!L63="Oui"),"Dossier actif valorisable dans le cadre de la subvention",IF(AND(YEAR(I63)&lt;'Récapitulatif des données RASH'!$B$2,'Données relatives aux bénéf.'!K63="Oui",'Données relatives aux bénéf.'!L63="Oui"),"Dossier actif valorisable dans le cadre de la subvention - dont cloturé au cours de l'année de référence",IF(AND(YEAR(I63)&lt;'Récapitulatif des données RASH'!$B$2,'Données relatives aux bénéf.'!K63="Non",'Données relatives aux bénéf.'!L63="Non"),"Dossier actif non-valorisable dans le cadre de la subvention",IF(AND(YEAR(I63)&lt;'Récapitulatif des données RASH'!$B$2,'Données relatives aux bénéf.'!K63="Oui",'Données relatives aux bénéf.'!L63="Non"),"Dossier actif non-valorisable dans le cadre de la subvention - dont cloturé au cours de l'année de référence","")))))))</f>
        <v/>
      </c>
      <c r="P63" s="16" t="str">
        <f>IF(ISBLANK(F63),"",'Récapitulatif des données RASH'!$B$2-YEAR('Données relatives aux bénéf.'!F63))</f>
        <v/>
      </c>
    </row>
    <row r="64" spans="1:16">
      <c r="A64" s="50" t="str">
        <f t="shared" si="0"/>
        <v/>
      </c>
      <c r="B64" s="51"/>
      <c r="C64" s="52"/>
      <c r="D64" s="52"/>
      <c r="E64" s="53"/>
      <c r="F64" s="52"/>
      <c r="G64" s="52"/>
      <c r="H64" s="52"/>
      <c r="I64" s="52"/>
      <c r="J64" s="52"/>
      <c r="K64" s="52"/>
      <c r="L64" s="52"/>
      <c r="M64" s="52"/>
      <c r="N64" s="52"/>
      <c r="O64" s="55" t="str">
        <f>IF(J64="Non","Demande d'information",IF(AND(YEAR(I64)='Récapitulatif des données RASH'!$B$2,'Données relatives aux bénéf.'!J64="Oui",'Données relatives aux bénéf.'!K64="Non"),"Dossier ouvert au cours de l'année de référence",IF(AND(YEAR(I64)='Récapitulatif des données RASH'!$B$2,'Données relatives aux bénéf.'!J64="Oui",'Données relatives aux bénéf.'!K64="Oui"),"Dossier ouvert au cours de l'année de référence - dont clôturé au cours de l'année de référence",IF(AND(YEAR(I64)&lt;'Récapitulatif des données RASH'!$B$2,'Données relatives aux bénéf.'!K64="Non",'Données relatives aux bénéf.'!L64="Oui"),"Dossier actif valorisable dans le cadre de la subvention",IF(AND(YEAR(I64)&lt;'Récapitulatif des données RASH'!$B$2,'Données relatives aux bénéf.'!K64="Oui",'Données relatives aux bénéf.'!L64="Oui"),"Dossier actif valorisable dans le cadre de la subvention - dont cloturé au cours de l'année de référence",IF(AND(YEAR(I64)&lt;'Récapitulatif des données RASH'!$B$2,'Données relatives aux bénéf.'!K64="Non",'Données relatives aux bénéf.'!L64="Non"),"Dossier actif non-valorisable dans le cadre de la subvention",IF(AND(YEAR(I64)&lt;'Récapitulatif des données RASH'!$B$2,'Données relatives aux bénéf.'!K64="Oui",'Données relatives aux bénéf.'!L64="Non"),"Dossier actif non-valorisable dans le cadre de la subvention - dont cloturé au cours de l'année de référence","")))))))</f>
        <v/>
      </c>
      <c r="P64" s="16" t="str">
        <f>IF(ISBLANK(F64),"",'Récapitulatif des données RASH'!$B$2-YEAR('Données relatives aux bénéf.'!F64))</f>
        <v/>
      </c>
    </row>
    <row r="65" spans="1:16">
      <c r="A65" s="50" t="str">
        <f t="shared" si="0"/>
        <v/>
      </c>
      <c r="B65" s="51"/>
      <c r="C65" s="52"/>
      <c r="D65" s="52"/>
      <c r="E65" s="53"/>
      <c r="F65" s="52"/>
      <c r="G65" s="52"/>
      <c r="H65" s="52"/>
      <c r="I65" s="52"/>
      <c r="J65" s="52"/>
      <c r="K65" s="52"/>
      <c r="L65" s="52"/>
      <c r="M65" s="52"/>
      <c r="N65" s="52"/>
      <c r="O65" s="55" t="str">
        <f>IF(J65="Non","Demande d'information",IF(AND(YEAR(I65)='Récapitulatif des données RASH'!$B$2,'Données relatives aux bénéf.'!J65="Oui",'Données relatives aux bénéf.'!K65="Non"),"Dossier ouvert au cours de l'année de référence",IF(AND(YEAR(I65)='Récapitulatif des données RASH'!$B$2,'Données relatives aux bénéf.'!J65="Oui",'Données relatives aux bénéf.'!K65="Oui"),"Dossier ouvert au cours de l'année de référence - dont clôturé au cours de l'année de référence",IF(AND(YEAR(I65)&lt;'Récapitulatif des données RASH'!$B$2,'Données relatives aux bénéf.'!K65="Non",'Données relatives aux bénéf.'!L65="Oui"),"Dossier actif valorisable dans le cadre de la subvention",IF(AND(YEAR(I65)&lt;'Récapitulatif des données RASH'!$B$2,'Données relatives aux bénéf.'!K65="Oui",'Données relatives aux bénéf.'!L65="Oui"),"Dossier actif valorisable dans le cadre de la subvention - dont cloturé au cours de l'année de référence",IF(AND(YEAR(I65)&lt;'Récapitulatif des données RASH'!$B$2,'Données relatives aux bénéf.'!K65="Non",'Données relatives aux bénéf.'!L65="Non"),"Dossier actif non-valorisable dans le cadre de la subvention",IF(AND(YEAR(I65)&lt;'Récapitulatif des données RASH'!$B$2,'Données relatives aux bénéf.'!K65="Oui",'Données relatives aux bénéf.'!L65="Non"),"Dossier actif non-valorisable dans le cadre de la subvention - dont cloturé au cours de l'année de référence","")))))))</f>
        <v/>
      </c>
      <c r="P65" s="16" t="str">
        <f>IF(ISBLANK(F65),"",'Récapitulatif des données RASH'!$B$2-YEAR('Données relatives aux bénéf.'!F65))</f>
        <v/>
      </c>
    </row>
    <row r="66" spans="1:16">
      <c r="A66" s="50" t="str">
        <f t="shared" si="0"/>
        <v/>
      </c>
      <c r="B66" s="51"/>
      <c r="C66" s="52"/>
      <c r="D66" s="52"/>
      <c r="E66" s="53"/>
      <c r="F66" s="52"/>
      <c r="G66" s="52"/>
      <c r="H66" s="52"/>
      <c r="I66" s="52"/>
      <c r="J66" s="52"/>
      <c r="K66" s="52"/>
      <c r="L66" s="52"/>
      <c r="M66" s="52"/>
      <c r="N66" s="52"/>
      <c r="O66" s="55" t="str">
        <f>IF(J66="Non","Demande d'information",IF(AND(YEAR(I66)='Récapitulatif des données RASH'!$B$2,'Données relatives aux bénéf.'!J66="Oui",'Données relatives aux bénéf.'!K66="Non"),"Dossier ouvert au cours de l'année de référence",IF(AND(YEAR(I66)='Récapitulatif des données RASH'!$B$2,'Données relatives aux bénéf.'!J66="Oui",'Données relatives aux bénéf.'!K66="Oui"),"Dossier ouvert au cours de l'année de référence - dont clôturé au cours de l'année de référence",IF(AND(YEAR(I66)&lt;'Récapitulatif des données RASH'!$B$2,'Données relatives aux bénéf.'!K66="Non",'Données relatives aux bénéf.'!L66="Oui"),"Dossier actif valorisable dans le cadre de la subvention",IF(AND(YEAR(I66)&lt;'Récapitulatif des données RASH'!$B$2,'Données relatives aux bénéf.'!K66="Oui",'Données relatives aux bénéf.'!L66="Oui"),"Dossier actif valorisable dans le cadre de la subvention - dont cloturé au cours de l'année de référence",IF(AND(YEAR(I66)&lt;'Récapitulatif des données RASH'!$B$2,'Données relatives aux bénéf.'!K66="Non",'Données relatives aux bénéf.'!L66="Non"),"Dossier actif non-valorisable dans le cadre de la subvention",IF(AND(YEAR(I66)&lt;'Récapitulatif des données RASH'!$B$2,'Données relatives aux bénéf.'!K66="Oui",'Données relatives aux bénéf.'!L66="Non"),"Dossier actif non-valorisable dans le cadre de la subvention - dont cloturé au cours de l'année de référence","")))))))</f>
        <v/>
      </c>
      <c r="P66" s="16" t="str">
        <f>IF(ISBLANK(F66),"",'Récapitulatif des données RASH'!$B$2-YEAR('Données relatives aux bénéf.'!F66))</f>
        <v/>
      </c>
    </row>
    <row r="67" spans="1:16">
      <c r="A67" s="50" t="str">
        <f t="shared" si="0"/>
        <v/>
      </c>
      <c r="B67" s="51"/>
      <c r="C67" s="52"/>
      <c r="D67" s="52"/>
      <c r="E67" s="53"/>
      <c r="F67" s="52"/>
      <c r="G67" s="52"/>
      <c r="H67" s="52"/>
      <c r="I67" s="52"/>
      <c r="J67" s="52"/>
      <c r="K67" s="52"/>
      <c r="L67" s="52"/>
      <c r="M67" s="52"/>
      <c r="N67" s="52"/>
      <c r="O67" s="55" t="str">
        <f>IF(J67="Non","Demande d'information",IF(AND(YEAR(I67)='Récapitulatif des données RASH'!$B$2,'Données relatives aux bénéf.'!J67="Oui",'Données relatives aux bénéf.'!K67="Non"),"Dossier ouvert au cours de l'année de référence",IF(AND(YEAR(I67)='Récapitulatif des données RASH'!$B$2,'Données relatives aux bénéf.'!J67="Oui",'Données relatives aux bénéf.'!K67="Oui"),"Dossier ouvert au cours de l'année de référence - dont clôturé au cours de l'année de référence",IF(AND(YEAR(I67)&lt;'Récapitulatif des données RASH'!$B$2,'Données relatives aux bénéf.'!K67="Non",'Données relatives aux bénéf.'!L67="Oui"),"Dossier actif valorisable dans le cadre de la subvention",IF(AND(YEAR(I67)&lt;'Récapitulatif des données RASH'!$B$2,'Données relatives aux bénéf.'!K67="Oui",'Données relatives aux bénéf.'!L67="Oui"),"Dossier actif valorisable dans le cadre de la subvention - dont cloturé au cours de l'année de référence",IF(AND(YEAR(I67)&lt;'Récapitulatif des données RASH'!$B$2,'Données relatives aux bénéf.'!K67="Non",'Données relatives aux bénéf.'!L67="Non"),"Dossier actif non-valorisable dans le cadre de la subvention",IF(AND(YEAR(I67)&lt;'Récapitulatif des données RASH'!$B$2,'Données relatives aux bénéf.'!K67="Oui",'Données relatives aux bénéf.'!L67="Non"),"Dossier actif non-valorisable dans le cadre de la subvention - dont cloturé au cours de l'année de référence","")))))))</f>
        <v/>
      </c>
      <c r="P67" s="16" t="str">
        <f>IF(ISBLANK(F67),"",'Récapitulatif des données RASH'!$B$2-YEAR('Données relatives aux bénéf.'!F67))</f>
        <v/>
      </c>
    </row>
    <row r="68" spans="1:16">
      <c r="A68" s="50" t="str">
        <f t="shared" si="0"/>
        <v/>
      </c>
      <c r="B68" s="51"/>
      <c r="C68" s="52"/>
      <c r="D68" s="52"/>
      <c r="E68" s="53"/>
      <c r="F68" s="52"/>
      <c r="G68" s="52"/>
      <c r="H68" s="52"/>
      <c r="I68" s="52"/>
      <c r="J68" s="52"/>
      <c r="K68" s="52"/>
      <c r="L68" s="52"/>
      <c r="M68" s="52"/>
      <c r="N68" s="52"/>
      <c r="O68" s="55" t="str">
        <f>IF(J68="Non","Demande d'information",IF(AND(YEAR(I68)='Récapitulatif des données RASH'!$B$2,'Données relatives aux bénéf.'!J68="Oui",'Données relatives aux bénéf.'!K68="Non"),"Dossier ouvert au cours de l'année de référence",IF(AND(YEAR(I68)='Récapitulatif des données RASH'!$B$2,'Données relatives aux bénéf.'!J68="Oui",'Données relatives aux bénéf.'!K68="Oui"),"Dossier ouvert au cours de l'année de référence - dont clôturé au cours de l'année de référence",IF(AND(YEAR(I68)&lt;'Récapitulatif des données RASH'!$B$2,'Données relatives aux bénéf.'!K68="Non",'Données relatives aux bénéf.'!L68="Oui"),"Dossier actif valorisable dans le cadre de la subvention",IF(AND(YEAR(I68)&lt;'Récapitulatif des données RASH'!$B$2,'Données relatives aux bénéf.'!K68="Oui",'Données relatives aux bénéf.'!L68="Oui"),"Dossier actif valorisable dans le cadre de la subvention - dont cloturé au cours de l'année de référence",IF(AND(YEAR(I68)&lt;'Récapitulatif des données RASH'!$B$2,'Données relatives aux bénéf.'!K68="Non",'Données relatives aux bénéf.'!L68="Non"),"Dossier actif non-valorisable dans le cadre de la subvention",IF(AND(YEAR(I68)&lt;'Récapitulatif des données RASH'!$B$2,'Données relatives aux bénéf.'!K68="Oui",'Données relatives aux bénéf.'!L68="Non"),"Dossier actif non-valorisable dans le cadre de la subvention - dont cloturé au cours de l'année de référence","")))))))</f>
        <v/>
      </c>
      <c r="P68" s="16" t="str">
        <f>IF(ISBLANK(F68),"",'Récapitulatif des données RASH'!$B$2-YEAR('Données relatives aux bénéf.'!F68))</f>
        <v/>
      </c>
    </row>
    <row r="69" spans="1:16">
      <c r="A69" s="50" t="str">
        <f t="shared" ref="A69:A132" si="1">IF(ISBLANK(C69),"",A68+1)</f>
        <v/>
      </c>
      <c r="B69" s="51"/>
      <c r="C69" s="52"/>
      <c r="D69" s="52"/>
      <c r="E69" s="53"/>
      <c r="F69" s="52"/>
      <c r="G69" s="52"/>
      <c r="H69" s="52"/>
      <c r="I69" s="52"/>
      <c r="J69" s="52"/>
      <c r="K69" s="52"/>
      <c r="L69" s="52"/>
      <c r="M69" s="52"/>
      <c r="N69" s="52"/>
      <c r="O69" s="55" t="str">
        <f>IF(J69="Non","Demande d'information",IF(AND(YEAR(I69)='Récapitulatif des données RASH'!$B$2,'Données relatives aux bénéf.'!J69="Oui",'Données relatives aux bénéf.'!K69="Non"),"Dossier ouvert au cours de l'année de référence",IF(AND(YEAR(I69)='Récapitulatif des données RASH'!$B$2,'Données relatives aux bénéf.'!J69="Oui",'Données relatives aux bénéf.'!K69="Oui"),"Dossier ouvert au cours de l'année de référence - dont clôturé au cours de l'année de référence",IF(AND(YEAR(I69)&lt;'Récapitulatif des données RASH'!$B$2,'Données relatives aux bénéf.'!K69="Non",'Données relatives aux bénéf.'!L69="Oui"),"Dossier actif valorisable dans le cadre de la subvention",IF(AND(YEAR(I69)&lt;'Récapitulatif des données RASH'!$B$2,'Données relatives aux bénéf.'!K69="Oui",'Données relatives aux bénéf.'!L69="Oui"),"Dossier actif valorisable dans le cadre de la subvention - dont cloturé au cours de l'année de référence",IF(AND(YEAR(I69)&lt;'Récapitulatif des données RASH'!$B$2,'Données relatives aux bénéf.'!K69="Non",'Données relatives aux bénéf.'!L69="Non"),"Dossier actif non-valorisable dans le cadre de la subvention",IF(AND(YEAR(I69)&lt;'Récapitulatif des données RASH'!$B$2,'Données relatives aux bénéf.'!K69="Oui",'Données relatives aux bénéf.'!L69="Non"),"Dossier actif non-valorisable dans le cadre de la subvention - dont cloturé au cours de l'année de référence","")))))))</f>
        <v/>
      </c>
      <c r="P69" s="16" t="str">
        <f>IF(ISBLANK(F69),"",'Récapitulatif des données RASH'!$B$2-YEAR('Données relatives aux bénéf.'!F69))</f>
        <v/>
      </c>
    </row>
    <row r="70" spans="1:16">
      <c r="A70" s="50" t="str">
        <f t="shared" si="1"/>
        <v/>
      </c>
      <c r="B70" s="51"/>
      <c r="C70" s="52"/>
      <c r="D70" s="52"/>
      <c r="E70" s="53"/>
      <c r="F70" s="52"/>
      <c r="G70" s="52"/>
      <c r="H70" s="52"/>
      <c r="I70" s="52"/>
      <c r="J70" s="52"/>
      <c r="K70" s="52"/>
      <c r="L70" s="52"/>
      <c r="M70" s="52"/>
      <c r="N70" s="52"/>
      <c r="O70" s="55" t="str">
        <f>IF(J70="Non","Demande d'information",IF(AND(YEAR(I70)='Récapitulatif des données RASH'!$B$2,'Données relatives aux bénéf.'!J70="Oui",'Données relatives aux bénéf.'!K70="Non"),"Dossier ouvert au cours de l'année de référence",IF(AND(YEAR(I70)='Récapitulatif des données RASH'!$B$2,'Données relatives aux bénéf.'!J70="Oui",'Données relatives aux bénéf.'!K70="Oui"),"Dossier ouvert au cours de l'année de référence - dont clôturé au cours de l'année de référence",IF(AND(YEAR(I70)&lt;'Récapitulatif des données RASH'!$B$2,'Données relatives aux bénéf.'!K70="Non",'Données relatives aux bénéf.'!L70="Oui"),"Dossier actif valorisable dans le cadre de la subvention",IF(AND(YEAR(I70)&lt;'Récapitulatif des données RASH'!$B$2,'Données relatives aux bénéf.'!K70="Oui",'Données relatives aux bénéf.'!L70="Oui"),"Dossier actif valorisable dans le cadre de la subvention - dont cloturé au cours de l'année de référence",IF(AND(YEAR(I70)&lt;'Récapitulatif des données RASH'!$B$2,'Données relatives aux bénéf.'!K70="Non",'Données relatives aux bénéf.'!L70="Non"),"Dossier actif non-valorisable dans le cadre de la subvention",IF(AND(YEAR(I70)&lt;'Récapitulatif des données RASH'!$B$2,'Données relatives aux bénéf.'!K70="Oui",'Données relatives aux bénéf.'!L70="Non"),"Dossier actif non-valorisable dans le cadre de la subvention - dont cloturé au cours de l'année de référence","")))))))</f>
        <v/>
      </c>
      <c r="P70" s="16" t="str">
        <f>IF(ISBLANK(F70),"",'Récapitulatif des données RASH'!$B$2-YEAR('Données relatives aux bénéf.'!F70))</f>
        <v/>
      </c>
    </row>
    <row r="71" spans="1:16">
      <c r="A71" s="50" t="str">
        <f t="shared" si="1"/>
        <v/>
      </c>
      <c r="B71" s="51"/>
      <c r="C71" s="52"/>
      <c r="D71" s="52"/>
      <c r="E71" s="53"/>
      <c r="F71" s="52"/>
      <c r="G71" s="52"/>
      <c r="H71" s="52"/>
      <c r="I71" s="52"/>
      <c r="J71" s="52"/>
      <c r="K71" s="52"/>
      <c r="L71" s="52"/>
      <c r="M71" s="52"/>
      <c r="N71" s="52"/>
      <c r="O71" s="55" t="str">
        <f>IF(J71="Non","Demande d'information",IF(AND(YEAR(I71)='Récapitulatif des données RASH'!$B$2,'Données relatives aux bénéf.'!J71="Oui",'Données relatives aux bénéf.'!K71="Non"),"Dossier ouvert au cours de l'année de référence",IF(AND(YEAR(I71)='Récapitulatif des données RASH'!$B$2,'Données relatives aux bénéf.'!J71="Oui",'Données relatives aux bénéf.'!K71="Oui"),"Dossier ouvert au cours de l'année de référence - dont clôturé au cours de l'année de référence",IF(AND(YEAR(I71)&lt;'Récapitulatif des données RASH'!$B$2,'Données relatives aux bénéf.'!K71="Non",'Données relatives aux bénéf.'!L71="Oui"),"Dossier actif valorisable dans le cadre de la subvention",IF(AND(YEAR(I71)&lt;'Récapitulatif des données RASH'!$B$2,'Données relatives aux bénéf.'!K71="Oui",'Données relatives aux bénéf.'!L71="Oui"),"Dossier actif valorisable dans le cadre de la subvention - dont cloturé au cours de l'année de référence",IF(AND(YEAR(I71)&lt;'Récapitulatif des données RASH'!$B$2,'Données relatives aux bénéf.'!K71="Non",'Données relatives aux bénéf.'!L71="Non"),"Dossier actif non-valorisable dans le cadre de la subvention",IF(AND(YEAR(I71)&lt;'Récapitulatif des données RASH'!$B$2,'Données relatives aux bénéf.'!K71="Oui",'Données relatives aux bénéf.'!L71="Non"),"Dossier actif non-valorisable dans le cadre de la subvention - dont cloturé au cours de l'année de référence","")))))))</f>
        <v/>
      </c>
      <c r="P71" s="16" t="str">
        <f>IF(ISBLANK(F71),"",'Récapitulatif des données RASH'!$B$2-YEAR('Données relatives aux bénéf.'!F71))</f>
        <v/>
      </c>
    </row>
    <row r="72" spans="1:16">
      <c r="A72" s="50" t="str">
        <f t="shared" si="1"/>
        <v/>
      </c>
      <c r="B72" s="51"/>
      <c r="C72" s="52"/>
      <c r="D72" s="52"/>
      <c r="E72" s="53"/>
      <c r="F72" s="52"/>
      <c r="G72" s="52"/>
      <c r="H72" s="52"/>
      <c r="I72" s="52"/>
      <c r="J72" s="52"/>
      <c r="K72" s="52"/>
      <c r="L72" s="52"/>
      <c r="M72" s="52"/>
      <c r="N72" s="52"/>
      <c r="O72" s="55" t="str">
        <f>IF(J72="Non","Demande d'information",IF(AND(YEAR(I72)='Récapitulatif des données RASH'!$B$2,'Données relatives aux bénéf.'!J72="Oui",'Données relatives aux bénéf.'!K72="Non"),"Dossier ouvert au cours de l'année de référence",IF(AND(YEAR(I72)='Récapitulatif des données RASH'!$B$2,'Données relatives aux bénéf.'!J72="Oui",'Données relatives aux bénéf.'!K72="Oui"),"Dossier ouvert au cours de l'année de référence - dont clôturé au cours de l'année de référence",IF(AND(YEAR(I72)&lt;'Récapitulatif des données RASH'!$B$2,'Données relatives aux bénéf.'!K72="Non",'Données relatives aux bénéf.'!L72="Oui"),"Dossier actif valorisable dans le cadre de la subvention",IF(AND(YEAR(I72)&lt;'Récapitulatif des données RASH'!$B$2,'Données relatives aux bénéf.'!K72="Oui",'Données relatives aux bénéf.'!L72="Oui"),"Dossier actif valorisable dans le cadre de la subvention - dont cloturé au cours de l'année de référence",IF(AND(YEAR(I72)&lt;'Récapitulatif des données RASH'!$B$2,'Données relatives aux bénéf.'!K72="Non",'Données relatives aux bénéf.'!L72="Non"),"Dossier actif non-valorisable dans le cadre de la subvention",IF(AND(YEAR(I72)&lt;'Récapitulatif des données RASH'!$B$2,'Données relatives aux bénéf.'!K72="Oui",'Données relatives aux bénéf.'!L72="Non"),"Dossier actif non-valorisable dans le cadre de la subvention - dont cloturé au cours de l'année de référence","")))))))</f>
        <v/>
      </c>
      <c r="P72" s="16" t="str">
        <f>IF(ISBLANK(F72),"",'Récapitulatif des données RASH'!$B$2-YEAR('Données relatives aux bénéf.'!F72))</f>
        <v/>
      </c>
    </row>
    <row r="73" spans="1:16">
      <c r="A73" s="50" t="str">
        <f t="shared" si="1"/>
        <v/>
      </c>
      <c r="B73" s="51"/>
      <c r="C73" s="52"/>
      <c r="D73" s="52"/>
      <c r="E73" s="53"/>
      <c r="F73" s="52"/>
      <c r="G73" s="52"/>
      <c r="H73" s="52"/>
      <c r="I73" s="52"/>
      <c r="J73" s="52"/>
      <c r="K73" s="52"/>
      <c r="L73" s="52"/>
      <c r="M73" s="52"/>
      <c r="N73" s="52"/>
      <c r="O73" s="55" t="str">
        <f>IF(J73="Non","Demande d'information",IF(AND(YEAR(I73)='Récapitulatif des données RASH'!$B$2,'Données relatives aux bénéf.'!J73="Oui",'Données relatives aux bénéf.'!K73="Non"),"Dossier ouvert au cours de l'année de référence",IF(AND(YEAR(I73)='Récapitulatif des données RASH'!$B$2,'Données relatives aux bénéf.'!J73="Oui",'Données relatives aux bénéf.'!K73="Oui"),"Dossier ouvert au cours de l'année de référence - dont clôturé au cours de l'année de référence",IF(AND(YEAR(I73)&lt;'Récapitulatif des données RASH'!$B$2,'Données relatives aux bénéf.'!K73="Non",'Données relatives aux bénéf.'!L73="Oui"),"Dossier actif valorisable dans le cadre de la subvention",IF(AND(YEAR(I73)&lt;'Récapitulatif des données RASH'!$B$2,'Données relatives aux bénéf.'!K73="Oui",'Données relatives aux bénéf.'!L73="Oui"),"Dossier actif valorisable dans le cadre de la subvention - dont cloturé au cours de l'année de référence",IF(AND(YEAR(I73)&lt;'Récapitulatif des données RASH'!$B$2,'Données relatives aux bénéf.'!K73="Non",'Données relatives aux bénéf.'!L73="Non"),"Dossier actif non-valorisable dans le cadre de la subvention",IF(AND(YEAR(I73)&lt;'Récapitulatif des données RASH'!$B$2,'Données relatives aux bénéf.'!K73="Oui",'Données relatives aux bénéf.'!L73="Non"),"Dossier actif non-valorisable dans le cadre de la subvention - dont cloturé au cours de l'année de référence","")))))))</f>
        <v/>
      </c>
      <c r="P73" s="16" t="str">
        <f>IF(ISBLANK(F73),"",'Récapitulatif des données RASH'!$B$2-YEAR('Données relatives aux bénéf.'!F73))</f>
        <v/>
      </c>
    </row>
    <row r="74" spans="1:16">
      <c r="A74" s="50" t="str">
        <f t="shared" si="1"/>
        <v/>
      </c>
      <c r="B74" s="51"/>
      <c r="C74" s="52"/>
      <c r="D74" s="52"/>
      <c r="E74" s="53"/>
      <c r="F74" s="52"/>
      <c r="G74" s="52"/>
      <c r="H74" s="52"/>
      <c r="I74" s="52"/>
      <c r="J74" s="52"/>
      <c r="K74" s="52"/>
      <c r="L74" s="52"/>
      <c r="M74" s="52"/>
      <c r="N74" s="52"/>
      <c r="O74" s="55" t="str">
        <f>IF(J74="Non","Demande d'information",IF(AND(YEAR(I74)='Récapitulatif des données RASH'!$B$2,'Données relatives aux bénéf.'!J74="Oui",'Données relatives aux bénéf.'!K74="Non"),"Dossier ouvert au cours de l'année de référence",IF(AND(YEAR(I74)='Récapitulatif des données RASH'!$B$2,'Données relatives aux bénéf.'!J74="Oui",'Données relatives aux bénéf.'!K74="Oui"),"Dossier ouvert au cours de l'année de référence - dont clôturé au cours de l'année de référence",IF(AND(YEAR(I74)&lt;'Récapitulatif des données RASH'!$B$2,'Données relatives aux bénéf.'!K74="Non",'Données relatives aux bénéf.'!L74="Oui"),"Dossier actif valorisable dans le cadre de la subvention",IF(AND(YEAR(I74)&lt;'Récapitulatif des données RASH'!$B$2,'Données relatives aux bénéf.'!K74="Oui",'Données relatives aux bénéf.'!L74="Oui"),"Dossier actif valorisable dans le cadre de la subvention - dont cloturé au cours de l'année de référence",IF(AND(YEAR(I74)&lt;'Récapitulatif des données RASH'!$B$2,'Données relatives aux bénéf.'!K74="Non",'Données relatives aux bénéf.'!L74="Non"),"Dossier actif non-valorisable dans le cadre de la subvention",IF(AND(YEAR(I74)&lt;'Récapitulatif des données RASH'!$B$2,'Données relatives aux bénéf.'!K74="Oui",'Données relatives aux bénéf.'!L74="Non"),"Dossier actif non-valorisable dans le cadre de la subvention - dont cloturé au cours de l'année de référence","")))))))</f>
        <v/>
      </c>
      <c r="P74" s="16" t="str">
        <f>IF(ISBLANK(F74),"",'Récapitulatif des données RASH'!$B$2-YEAR('Données relatives aux bénéf.'!F74))</f>
        <v/>
      </c>
    </row>
    <row r="75" spans="1:16">
      <c r="A75" s="50" t="str">
        <f t="shared" si="1"/>
        <v/>
      </c>
      <c r="B75" s="51"/>
      <c r="C75" s="52"/>
      <c r="D75" s="52"/>
      <c r="E75" s="53"/>
      <c r="F75" s="52"/>
      <c r="G75" s="52"/>
      <c r="H75" s="52"/>
      <c r="I75" s="52"/>
      <c r="J75" s="52"/>
      <c r="K75" s="52"/>
      <c r="L75" s="52"/>
      <c r="M75" s="52"/>
      <c r="N75" s="52"/>
      <c r="O75" s="55" t="str">
        <f>IF(J75="Non","Demande d'information",IF(AND(YEAR(I75)='Récapitulatif des données RASH'!$B$2,'Données relatives aux bénéf.'!J75="Oui",'Données relatives aux bénéf.'!K75="Non"),"Dossier ouvert au cours de l'année de référence",IF(AND(YEAR(I75)='Récapitulatif des données RASH'!$B$2,'Données relatives aux bénéf.'!J75="Oui",'Données relatives aux bénéf.'!K75="Oui"),"Dossier ouvert au cours de l'année de référence - dont clôturé au cours de l'année de référence",IF(AND(YEAR(I75)&lt;'Récapitulatif des données RASH'!$B$2,'Données relatives aux bénéf.'!K75="Non",'Données relatives aux bénéf.'!L75="Oui"),"Dossier actif valorisable dans le cadre de la subvention",IF(AND(YEAR(I75)&lt;'Récapitulatif des données RASH'!$B$2,'Données relatives aux bénéf.'!K75="Oui",'Données relatives aux bénéf.'!L75="Oui"),"Dossier actif valorisable dans le cadre de la subvention - dont cloturé au cours de l'année de référence",IF(AND(YEAR(I75)&lt;'Récapitulatif des données RASH'!$B$2,'Données relatives aux bénéf.'!K75="Non",'Données relatives aux bénéf.'!L75="Non"),"Dossier actif non-valorisable dans le cadre de la subvention",IF(AND(YEAR(I75)&lt;'Récapitulatif des données RASH'!$B$2,'Données relatives aux bénéf.'!K75="Oui",'Données relatives aux bénéf.'!L75="Non"),"Dossier actif non-valorisable dans le cadre de la subvention - dont cloturé au cours de l'année de référence","")))))))</f>
        <v/>
      </c>
      <c r="P75" s="16" t="str">
        <f>IF(ISBLANK(F75),"",'Récapitulatif des données RASH'!$B$2-YEAR('Données relatives aux bénéf.'!F75))</f>
        <v/>
      </c>
    </row>
    <row r="76" spans="1:16">
      <c r="A76" s="50" t="str">
        <f t="shared" si="1"/>
        <v/>
      </c>
      <c r="B76" s="51"/>
      <c r="C76" s="52"/>
      <c r="D76" s="52"/>
      <c r="E76" s="53"/>
      <c r="F76" s="52"/>
      <c r="G76" s="52"/>
      <c r="H76" s="52"/>
      <c r="I76" s="52"/>
      <c r="J76" s="52"/>
      <c r="K76" s="52"/>
      <c r="L76" s="52"/>
      <c r="M76" s="52"/>
      <c r="N76" s="52"/>
      <c r="O76" s="55" t="str">
        <f>IF(J76="Non","Demande d'information",IF(AND(YEAR(I76)='Récapitulatif des données RASH'!$B$2,'Données relatives aux bénéf.'!J76="Oui",'Données relatives aux bénéf.'!K76="Non"),"Dossier ouvert au cours de l'année de référence",IF(AND(YEAR(I76)='Récapitulatif des données RASH'!$B$2,'Données relatives aux bénéf.'!J76="Oui",'Données relatives aux bénéf.'!K76="Oui"),"Dossier ouvert au cours de l'année de référence - dont clôturé au cours de l'année de référence",IF(AND(YEAR(I76)&lt;'Récapitulatif des données RASH'!$B$2,'Données relatives aux bénéf.'!K76="Non",'Données relatives aux bénéf.'!L76="Oui"),"Dossier actif valorisable dans le cadre de la subvention",IF(AND(YEAR(I76)&lt;'Récapitulatif des données RASH'!$B$2,'Données relatives aux bénéf.'!K76="Oui",'Données relatives aux bénéf.'!L76="Oui"),"Dossier actif valorisable dans le cadre de la subvention - dont cloturé au cours de l'année de référence",IF(AND(YEAR(I76)&lt;'Récapitulatif des données RASH'!$B$2,'Données relatives aux bénéf.'!K76="Non",'Données relatives aux bénéf.'!L76="Non"),"Dossier actif non-valorisable dans le cadre de la subvention",IF(AND(YEAR(I76)&lt;'Récapitulatif des données RASH'!$B$2,'Données relatives aux bénéf.'!K76="Oui",'Données relatives aux bénéf.'!L76="Non"),"Dossier actif non-valorisable dans le cadre de la subvention - dont cloturé au cours de l'année de référence","")))))))</f>
        <v/>
      </c>
      <c r="P76" s="16" t="str">
        <f>IF(ISBLANK(F76),"",'Récapitulatif des données RASH'!$B$2-YEAR('Données relatives aux bénéf.'!F76))</f>
        <v/>
      </c>
    </row>
    <row r="77" spans="1:16">
      <c r="A77" s="50" t="str">
        <f t="shared" si="1"/>
        <v/>
      </c>
      <c r="B77" s="51"/>
      <c r="C77" s="52"/>
      <c r="D77" s="52"/>
      <c r="E77" s="53"/>
      <c r="F77" s="52"/>
      <c r="G77" s="52"/>
      <c r="H77" s="52"/>
      <c r="I77" s="52"/>
      <c r="J77" s="52"/>
      <c r="K77" s="52"/>
      <c r="L77" s="52"/>
      <c r="M77" s="52"/>
      <c r="N77" s="52"/>
      <c r="O77" s="55" t="str">
        <f>IF(J77="Non","Demande d'information",IF(AND(YEAR(I77)='Récapitulatif des données RASH'!$B$2,'Données relatives aux bénéf.'!J77="Oui",'Données relatives aux bénéf.'!K77="Non"),"Dossier ouvert au cours de l'année de référence",IF(AND(YEAR(I77)='Récapitulatif des données RASH'!$B$2,'Données relatives aux bénéf.'!J77="Oui",'Données relatives aux bénéf.'!K77="Oui"),"Dossier ouvert au cours de l'année de référence - dont clôturé au cours de l'année de référence",IF(AND(YEAR(I77)&lt;'Récapitulatif des données RASH'!$B$2,'Données relatives aux bénéf.'!K77="Non",'Données relatives aux bénéf.'!L77="Oui"),"Dossier actif valorisable dans le cadre de la subvention",IF(AND(YEAR(I77)&lt;'Récapitulatif des données RASH'!$B$2,'Données relatives aux bénéf.'!K77="Oui",'Données relatives aux bénéf.'!L77="Oui"),"Dossier actif valorisable dans le cadre de la subvention - dont cloturé au cours de l'année de référence",IF(AND(YEAR(I77)&lt;'Récapitulatif des données RASH'!$B$2,'Données relatives aux bénéf.'!K77="Non",'Données relatives aux bénéf.'!L77="Non"),"Dossier actif non-valorisable dans le cadre de la subvention",IF(AND(YEAR(I77)&lt;'Récapitulatif des données RASH'!$B$2,'Données relatives aux bénéf.'!K77="Oui",'Données relatives aux bénéf.'!L77="Non"),"Dossier actif non-valorisable dans le cadre de la subvention - dont cloturé au cours de l'année de référence","")))))))</f>
        <v/>
      </c>
      <c r="P77" s="16" t="str">
        <f>IF(ISBLANK(F77),"",'Récapitulatif des données RASH'!$B$2-YEAR('Données relatives aux bénéf.'!F77))</f>
        <v/>
      </c>
    </row>
    <row r="78" spans="1:16">
      <c r="A78" s="50" t="str">
        <f t="shared" si="1"/>
        <v/>
      </c>
      <c r="B78" s="51"/>
      <c r="C78" s="52"/>
      <c r="D78" s="52"/>
      <c r="E78" s="53"/>
      <c r="F78" s="52"/>
      <c r="G78" s="52"/>
      <c r="H78" s="52"/>
      <c r="I78" s="52"/>
      <c r="J78" s="52"/>
      <c r="K78" s="52"/>
      <c r="L78" s="52"/>
      <c r="M78" s="52"/>
      <c r="N78" s="52"/>
      <c r="O78" s="55" t="str">
        <f>IF(J78="Non","Demande d'information",IF(AND(YEAR(I78)='Récapitulatif des données RASH'!$B$2,'Données relatives aux bénéf.'!J78="Oui",'Données relatives aux bénéf.'!K78="Non"),"Dossier ouvert au cours de l'année de référence",IF(AND(YEAR(I78)='Récapitulatif des données RASH'!$B$2,'Données relatives aux bénéf.'!J78="Oui",'Données relatives aux bénéf.'!K78="Oui"),"Dossier ouvert au cours de l'année de référence - dont clôturé au cours de l'année de référence",IF(AND(YEAR(I78)&lt;'Récapitulatif des données RASH'!$B$2,'Données relatives aux bénéf.'!K78="Non",'Données relatives aux bénéf.'!L78="Oui"),"Dossier actif valorisable dans le cadre de la subvention",IF(AND(YEAR(I78)&lt;'Récapitulatif des données RASH'!$B$2,'Données relatives aux bénéf.'!K78="Oui",'Données relatives aux bénéf.'!L78="Oui"),"Dossier actif valorisable dans le cadre de la subvention - dont cloturé au cours de l'année de référence",IF(AND(YEAR(I78)&lt;'Récapitulatif des données RASH'!$B$2,'Données relatives aux bénéf.'!K78="Non",'Données relatives aux bénéf.'!L78="Non"),"Dossier actif non-valorisable dans le cadre de la subvention",IF(AND(YEAR(I78)&lt;'Récapitulatif des données RASH'!$B$2,'Données relatives aux bénéf.'!K78="Oui",'Données relatives aux bénéf.'!L78="Non"),"Dossier actif non-valorisable dans le cadre de la subvention - dont cloturé au cours de l'année de référence","")))))))</f>
        <v/>
      </c>
      <c r="P78" s="16" t="str">
        <f>IF(ISBLANK(F78),"",'Récapitulatif des données RASH'!$B$2-YEAR('Données relatives aux bénéf.'!F78))</f>
        <v/>
      </c>
    </row>
    <row r="79" spans="1:16">
      <c r="A79" s="50" t="str">
        <f t="shared" si="1"/>
        <v/>
      </c>
      <c r="B79" s="51"/>
      <c r="C79" s="52"/>
      <c r="D79" s="52"/>
      <c r="E79" s="53"/>
      <c r="F79" s="52"/>
      <c r="G79" s="52"/>
      <c r="H79" s="52"/>
      <c r="I79" s="52"/>
      <c r="J79" s="52"/>
      <c r="K79" s="52"/>
      <c r="L79" s="52"/>
      <c r="M79" s="52"/>
      <c r="N79" s="52"/>
      <c r="O79" s="55" t="str">
        <f>IF(J79="Non","Demande d'information",IF(AND(YEAR(I79)='Récapitulatif des données RASH'!$B$2,'Données relatives aux bénéf.'!J79="Oui",'Données relatives aux bénéf.'!K79="Non"),"Dossier ouvert au cours de l'année de référence",IF(AND(YEAR(I79)='Récapitulatif des données RASH'!$B$2,'Données relatives aux bénéf.'!J79="Oui",'Données relatives aux bénéf.'!K79="Oui"),"Dossier ouvert au cours de l'année de référence - dont clôturé au cours de l'année de référence",IF(AND(YEAR(I79)&lt;'Récapitulatif des données RASH'!$B$2,'Données relatives aux bénéf.'!K79="Non",'Données relatives aux bénéf.'!L79="Oui"),"Dossier actif valorisable dans le cadre de la subvention",IF(AND(YEAR(I79)&lt;'Récapitulatif des données RASH'!$B$2,'Données relatives aux bénéf.'!K79="Oui",'Données relatives aux bénéf.'!L79="Oui"),"Dossier actif valorisable dans le cadre de la subvention - dont cloturé au cours de l'année de référence",IF(AND(YEAR(I79)&lt;'Récapitulatif des données RASH'!$B$2,'Données relatives aux bénéf.'!K79="Non",'Données relatives aux bénéf.'!L79="Non"),"Dossier actif non-valorisable dans le cadre de la subvention",IF(AND(YEAR(I79)&lt;'Récapitulatif des données RASH'!$B$2,'Données relatives aux bénéf.'!K79="Oui",'Données relatives aux bénéf.'!L79="Non"),"Dossier actif non-valorisable dans le cadre de la subvention - dont cloturé au cours de l'année de référence","")))))))</f>
        <v/>
      </c>
      <c r="P79" s="16" t="str">
        <f>IF(ISBLANK(F79),"",'Récapitulatif des données RASH'!$B$2-YEAR('Données relatives aux bénéf.'!F79))</f>
        <v/>
      </c>
    </row>
    <row r="80" spans="1:16">
      <c r="A80" s="50" t="str">
        <f t="shared" si="1"/>
        <v/>
      </c>
      <c r="B80" s="51"/>
      <c r="C80" s="52"/>
      <c r="D80" s="52"/>
      <c r="E80" s="53"/>
      <c r="F80" s="52"/>
      <c r="G80" s="52"/>
      <c r="H80" s="52"/>
      <c r="I80" s="52"/>
      <c r="J80" s="52"/>
      <c r="K80" s="52"/>
      <c r="L80" s="52"/>
      <c r="M80" s="52"/>
      <c r="N80" s="52"/>
      <c r="O80" s="55" t="str">
        <f>IF(J80="Non","Demande d'information",IF(AND(YEAR(I80)='Récapitulatif des données RASH'!$B$2,'Données relatives aux bénéf.'!J80="Oui",'Données relatives aux bénéf.'!K80="Non"),"Dossier ouvert au cours de l'année de référence",IF(AND(YEAR(I80)='Récapitulatif des données RASH'!$B$2,'Données relatives aux bénéf.'!J80="Oui",'Données relatives aux bénéf.'!K80="Oui"),"Dossier ouvert au cours de l'année de référence - dont clôturé au cours de l'année de référence",IF(AND(YEAR(I80)&lt;'Récapitulatif des données RASH'!$B$2,'Données relatives aux bénéf.'!K80="Non",'Données relatives aux bénéf.'!L80="Oui"),"Dossier actif valorisable dans le cadre de la subvention",IF(AND(YEAR(I80)&lt;'Récapitulatif des données RASH'!$B$2,'Données relatives aux bénéf.'!K80="Oui",'Données relatives aux bénéf.'!L80="Oui"),"Dossier actif valorisable dans le cadre de la subvention - dont cloturé au cours de l'année de référence",IF(AND(YEAR(I80)&lt;'Récapitulatif des données RASH'!$B$2,'Données relatives aux bénéf.'!K80="Non",'Données relatives aux bénéf.'!L80="Non"),"Dossier actif non-valorisable dans le cadre de la subvention",IF(AND(YEAR(I80)&lt;'Récapitulatif des données RASH'!$B$2,'Données relatives aux bénéf.'!K80="Oui",'Données relatives aux bénéf.'!L80="Non"),"Dossier actif non-valorisable dans le cadre de la subvention - dont cloturé au cours de l'année de référence","")))))))</f>
        <v/>
      </c>
      <c r="P80" s="16" t="str">
        <f>IF(ISBLANK(F80),"",'Récapitulatif des données RASH'!$B$2-YEAR('Données relatives aux bénéf.'!F80))</f>
        <v/>
      </c>
    </row>
    <row r="81" spans="1:16">
      <c r="A81" s="50" t="str">
        <f t="shared" si="1"/>
        <v/>
      </c>
      <c r="B81" s="51"/>
      <c r="C81" s="52"/>
      <c r="D81" s="52"/>
      <c r="E81" s="53"/>
      <c r="F81" s="52"/>
      <c r="G81" s="52"/>
      <c r="H81" s="52"/>
      <c r="I81" s="52"/>
      <c r="J81" s="52"/>
      <c r="K81" s="52"/>
      <c r="L81" s="52"/>
      <c r="M81" s="52"/>
      <c r="N81" s="52"/>
      <c r="O81" s="55" t="str">
        <f>IF(J81="Non","Demande d'information",IF(AND(YEAR(I81)='Récapitulatif des données RASH'!$B$2,'Données relatives aux bénéf.'!J81="Oui",'Données relatives aux bénéf.'!K81="Non"),"Dossier ouvert au cours de l'année de référence",IF(AND(YEAR(I81)='Récapitulatif des données RASH'!$B$2,'Données relatives aux bénéf.'!J81="Oui",'Données relatives aux bénéf.'!K81="Oui"),"Dossier ouvert au cours de l'année de référence - dont clôturé au cours de l'année de référence",IF(AND(YEAR(I81)&lt;'Récapitulatif des données RASH'!$B$2,'Données relatives aux bénéf.'!K81="Non",'Données relatives aux bénéf.'!L81="Oui"),"Dossier actif valorisable dans le cadre de la subvention",IF(AND(YEAR(I81)&lt;'Récapitulatif des données RASH'!$B$2,'Données relatives aux bénéf.'!K81="Oui",'Données relatives aux bénéf.'!L81="Oui"),"Dossier actif valorisable dans le cadre de la subvention - dont cloturé au cours de l'année de référence",IF(AND(YEAR(I81)&lt;'Récapitulatif des données RASH'!$B$2,'Données relatives aux bénéf.'!K81="Non",'Données relatives aux bénéf.'!L81="Non"),"Dossier actif non-valorisable dans le cadre de la subvention",IF(AND(YEAR(I81)&lt;'Récapitulatif des données RASH'!$B$2,'Données relatives aux bénéf.'!K81="Oui",'Données relatives aux bénéf.'!L81="Non"),"Dossier actif non-valorisable dans le cadre de la subvention - dont cloturé au cours de l'année de référence","")))))))</f>
        <v/>
      </c>
      <c r="P81" s="16" t="str">
        <f>IF(ISBLANK(F81),"",'Récapitulatif des données RASH'!$B$2-YEAR('Données relatives aux bénéf.'!F81))</f>
        <v/>
      </c>
    </row>
    <row r="82" spans="1:16">
      <c r="A82" s="50" t="str">
        <f t="shared" si="1"/>
        <v/>
      </c>
      <c r="B82" s="51"/>
      <c r="C82" s="52"/>
      <c r="D82" s="52"/>
      <c r="E82" s="53"/>
      <c r="F82" s="52"/>
      <c r="G82" s="52"/>
      <c r="H82" s="52"/>
      <c r="I82" s="52"/>
      <c r="J82" s="52"/>
      <c r="K82" s="52"/>
      <c r="L82" s="52"/>
      <c r="M82" s="52"/>
      <c r="N82" s="52"/>
      <c r="O82" s="55" t="str">
        <f>IF(J82="Non","Demande d'information",IF(AND(YEAR(I82)='Récapitulatif des données RASH'!$B$2,'Données relatives aux bénéf.'!J82="Oui",'Données relatives aux bénéf.'!K82="Non"),"Dossier ouvert au cours de l'année de référence",IF(AND(YEAR(I82)='Récapitulatif des données RASH'!$B$2,'Données relatives aux bénéf.'!J82="Oui",'Données relatives aux bénéf.'!K82="Oui"),"Dossier ouvert au cours de l'année de référence - dont clôturé au cours de l'année de référence",IF(AND(YEAR(I82)&lt;'Récapitulatif des données RASH'!$B$2,'Données relatives aux bénéf.'!K82="Non",'Données relatives aux bénéf.'!L82="Oui"),"Dossier actif valorisable dans le cadre de la subvention",IF(AND(YEAR(I82)&lt;'Récapitulatif des données RASH'!$B$2,'Données relatives aux bénéf.'!K82="Oui",'Données relatives aux bénéf.'!L82="Oui"),"Dossier actif valorisable dans le cadre de la subvention - dont cloturé au cours de l'année de référence",IF(AND(YEAR(I82)&lt;'Récapitulatif des données RASH'!$B$2,'Données relatives aux bénéf.'!K82="Non",'Données relatives aux bénéf.'!L82="Non"),"Dossier actif non-valorisable dans le cadre de la subvention",IF(AND(YEAR(I82)&lt;'Récapitulatif des données RASH'!$B$2,'Données relatives aux bénéf.'!K82="Oui",'Données relatives aux bénéf.'!L82="Non"),"Dossier actif non-valorisable dans le cadre de la subvention - dont cloturé au cours de l'année de référence","")))))))</f>
        <v/>
      </c>
      <c r="P82" s="16" t="str">
        <f>IF(ISBLANK(F82),"",'Récapitulatif des données RASH'!$B$2-YEAR('Données relatives aux bénéf.'!F82))</f>
        <v/>
      </c>
    </row>
    <row r="83" spans="1:16">
      <c r="A83" s="50" t="str">
        <f t="shared" si="1"/>
        <v/>
      </c>
      <c r="B83" s="51"/>
      <c r="C83" s="52"/>
      <c r="D83" s="52"/>
      <c r="E83" s="53"/>
      <c r="F83" s="52"/>
      <c r="G83" s="52"/>
      <c r="H83" s="52"/>
      <c r="I83" s="52"/>
      <c r="J83" s="52"/>
      <c r="K83" s="52"/>
      <c r="L83" s="52"/>
      <c r="M83" s="52"/>
      <c r="N83" s="52"/>
      <c r="O83" s="55" t="str">
        <f>IF(J83="Non","Demande d'information",IF(AND(YEAR(I83)='Récapitulatif des données RASH'!$B$2,'Données relatives aux bénéf.'!J83="Oui",'Données relatives aux bénéf.'!K83="Non"),"Dossier ouvert au cours de l'année de référence",IF(AND(YEAR(I83)='Récapitulatif des données RASH'!$B$2,'Données relatives aux bénéf.'!J83="Oui",'Données relatives aux bénéf.'!K83="Oui"),"Dossier ouvert au cours de l'année de référence - dont clôturé au cours de l'année de référence",IF(AND(YEAR(I83)&lt;'Récapitulatif des données RASH'!$B$2,'Données relatives aux bénéf.'!K83="Non",'Données relatives aux bénéf.'!L83="Oui"),"Dossier actif valorisable dans le cadre de la subvention",IF(AND(YEAR(I83)&lt;'Récapitulatif des données RASH'!$B$2,'Données relatives aux bénéf.'!K83="Oui",'Données relatives aux bénéf.'!L83="Oui"),"Dossier actif valorisable dans le cadre de la subvention - dont cloturé au cours de l'année de référence",IF(AND(YEAR(I83)&lt;'Récapitulatif des données RASH'!$B$2,'Données relatives aux bénéf.'!K83="Non",'Données relatives aux bénéf.'!L83="Non"),"Dossier actif non-valorisable dans le cadre de la subvention",IF(AND(YEAR(I83)&lt;'Récapitulatif des données RASH'!$B$2,'Données relatives aux bénéf.'!K83="Oui",'Données relatives aux bénéf.'!L83="Non"),"Dossier actif non-valorisable dans le cadre de la subvention - dont cloturé au cours de l'année de référence","")))))))</f>
        <v/>
      </c>
      <c r="P83" s="16" t="str">
        <f>IF(ISBLANK(F83),"",'Récapitulatif des données RASH'!$B$2-YEAR('Données relatives aux bénéf.'!F83))</f>
        <v/>
      </c>
    </row>
    <row r="84" spans="1:16">
      <c r="A84" s="50" t="str">
        <f t="shared" si="1"/>
        <v/>
      </c>
      <c r="B84" s="51"/>
      <c r="C84" s="52"/>
      <c r="D84" s="52"/>
      <c r="E84" s="53"/>
      <c r="F84" s="52"/>
      <c r="G84" s="52"/>
      <c r="H84" s="52"/>
      <c r="I84" s="52"/>
      <c r="J84" s="52"/>
      <c r="K84" s="52"/>
      <c r="L84" s="52"/>
      <c r="M84" s="52"/>
      <c r="N84" s="52"/>
      <c r="O84" s="55" t="str">
        <f>IF(J84="Non","Demande d'information",IF(AND(YEAR(I84)='Récapitulatif des données RASH'!$B$2,'Données relatives aux bénéf.'!J84="Oui",'Données relatives aux bénéf.'!K84="Non"),"Dossier ouvert au cours de l'année de référence",IF(AND(YEAR(I84)='Récapitulatif des données RASH'!$B$2,'Données relatives aux bénéf.'!J84="Oui",'Données relatives aux bénéf.'!K84="Oui"),"Dossier ouvert au cours de l'année de référence - dont clôturé au cours de l'année de référence",IF(AND(YEAR(I84)&lt;'Récapitulatif des données RASH'!$B$2,'Données relatives aux bénéf.'!K84="Non",'Données relatives aux bénéf.'!L84="Oui"),"Dossier actif valorisable dans le cadre de la subvention",IF(AND(YEAR(I84)&lt;'Récapitulatif des données RASH'!$B$2,'Données relatives aux bénéf.'!K84="Oui",'Données relatives aux bénéf.'!L84="Oui"),"Dossier actif valorisable dans le cadre de la subvention - dont cloturé au cours de l'année de référence",IF(AND(YEAR(I84)&lt;'Récapitulatif des données RASH'!$B$2,'Données relatives aux bénéf.'!K84="Non",'Données relatives aux bénéf.'!L84="Non"),"Dossier actif non-valorisable dans le cadre de la subvention",IF(AND(YEAR(I84)&lt;'Récapitulatif des données RASH'!$B$2,'Données relatives aux bénéf.'!K84="Oui",'Données relatives aux bénéf.'!L84="Non"),"Dossier actif non-valorisable dans le cadre de la subvention - dont cloturé au cours de l'année de référence","")))))))</f>
        <v/>
      </c>
      <c r="P84" s="16" t="str">
        <f>IF(ISBLANK(F84),"",'Récapitulatif des données RASH'!$B$2-YEAR('Données relatives aux bénéf.'!F84))</f>
        <v/>
      </c>
    </row>
    <row r="85" spans="1:16">
      <c r="A85" s="50" t="str">
        <f t="shared" si="1"/>
        <v/>
      </c>
      <c r="B85" s="51"/>
      <c r="C85" s="52"/>
      <c r="D85" s="52"/>
      <c r="E85" s="53"/>
      <c r="F85" s="52"/>
      <c r="G85" s="52"/>
      <c r="H85" s="52"/>
      <c r="I85" s="52"/>
      <c r="J85" s="52"/>
      <c r="K85" s="52"/>
      <c r="L85" s="52"/>
      <c r="M85" s="52"/>
      <c r="N85" s="52"/>
      <c r="O85" s="55" t="str">
        <f>IF(J85="Non","Demande d'information",IF(AND(YEAR(I85)='Récapitulatif des données RASH'!$B$2,'Données relatives aux bénéf.'!J85="Oui",'Données relatives aux bénéf.'!K85="Non"),"Dossier ouvert au cours de l'année de référence",IF(AND(YEAR(I85)='Récapitulatif des données RASH'!$B$2,'Données relatives aux bénéf.'!J85="Oui",'Données relatives aux bénéf.'!K85="Oui"),"Dossier ouvert au cours de l'année de référence - dont clôturé au cours de l'année de référence",IF(AND(YEAR(I85)&lt;'Récapitulatif des données RASH'!$B$2,'Données relatives aux bénéf.'!K85="Non",'Données relatives aux bénéf.'!L85="Oui"),"Dossier actif valorisable dans le cadre de la subvention",IF(AND(YEAR(I85)&lt;'Récapitulatif des données RASH'!$B$2,'Données relatives aux bénéf.'!K85="Oui",'Données relatives aux bénéf.'!L85="Oui"),"Dossier actif valorisable dans le cadre de la subvention - dont cloturé au cours de l'année de référence",IF(AND(YEAR(I85)&lt;'Récapitulatif des données RASH'!$B$2,'Données relatives aux bénéf.'!K85="Non",'Données relatives aux bénéf.'!L85="Non"),"Dossier actif non-valorisable dans le cadre de la subvention",IF(AND(YEAR(I85)&lt;'Récapitulatif des données RASH'!$B$2,'Données relatives aux bénéf.'!K85="Oui",'Données relatives aux bénéf.'!L85="Non"),"Dossier actif non-valorisable dans le cadre de la subvention - dont cloturé au cours de l'année de référence","")))))))</f>
        <v/>
      </c>
      <c r="P85" s="16" t="str">
        <f>IF(ISBLANK(F85),"",'Récapitulatif des données RASH'!$B$2-YEAR('Données relatives aux bénéf.'!F85))</f>
        <v/>
      </c>
    </row>
    <row r="86" spans="1:16">
      <c r="A86" s="50" t="str">
        <f t="shared" si="1"/>
        <v/>
      </c>
      <c r="B86" s="51"/>
      <c r="C86" s="52"/>
      <c r="D86" s="52"/>
      <c r="E86" s="53"/>
      <c r="F86" s="52"/>
      <c r="G86" s="52"/>
      <c r="H86" s="52"/>
      <c r="I86" s="52"/>
      <c r="J86" s="52"/>
      <c r="K86" s="52"/>
      <c r="L86" s="52"/>
      <c r="M86" s="52"/>
      <c r="N86" s="52"/>
      <c r="O86" s="55" t="str">
        <f>IF(J86="Non","Demande d'information",IF(AND(YEAR(I86)='Récapitulatif des données RASH'!$B$2,'Données relatives aux bénéf.'!J86="Oui",'Données relatives aux bénéf.'!K86="Non"),"Dossier ouvert au cours de l'année de référence",IF(AND(YEAR(I86)='Récapitulatif des données RASH'!$B$2,'Données relatives aux bénéf.'!J86="Oui",'Données relatives aux bénéf.'!K86="Oui"),"Dossier ouvert au cours de l'année de référence - dont clôturé au cours de l'année de référence",IF(AND(YEAR(I86)&lt;'Récapitulatif des données RASH'!$B$2,'Données relatives aux bénéf.'!K86="Non",'Données relatives aux bénéf.'!L86="Oui"),"Dossier actif valorisable dans le cadre de la subvention",IF(AND(YEAR(I86)&lt;'Récapitulatif des données RASH'!$B$2,'Données relatives aux bénéf.'!K86="Oui",'Données relatives aux bénéf.'!L86="Oui"),"Dossier actif valorisable dans le cadre de la subvention - dont cloturé au cours de l'année de référence",IF(AND(YEAR(I86)&lt;'Récapitulatif des données RASH'!$B$2,'Données relatives aux bénéf.'!K86="Non",'Données relatives aux bénéf.'!L86="Non"),"Dossier actif non-valorisable dans le cadre de la subvention",IF(AND(YEAR(I86)&lt;'Récapitulatif des données RASH'!$B$2,'Données relatives aux bénéf.'!K86="Oui",'Données relatives aux bénéf.'!L86="Non"),"Dossier actif non-valorisable dans le cadre de la subvention - dont cloturé au cours de l'année de référence","")))))))</f>
        <v/>
      </c>
      <c r="P86" s="16" t="str">
        <f>IF(ISBLANK(F86),"",'Récapitulatif des données RASH'!$B$2-YEAR('Données relatives aux bénéf.'!F86))</f>
        <v/>
      </c>
    </row>
    <row r="87" spans="1:16">
      <c r="A87" s="50" t="str">
        <f t="shared" si="1"/>
        <v/>
      </c>
      <c r="B87" s="51"/>
      <c r="C87" s="52"/>
      <c r="D87" s="52"/>
      <c r="E87" s="53"/>
      <c r="F87" s="52"/>
      <c r="G87" s="52"/>
      <c r="H87" s="52"/>
      <c r="I87" s="52"/>
      <c r="J87" s="52"/>
      <c r="K87" s="52"/>
      <c r="L87" s="52"/>
      <c r="M87" s="52"/>
      <c r="N87" s="52"/>
      <c r="O87" s="55" t="str">
        <f>IF(J87="Non","Demande d'information",IF(AND(YEAR(I87)='Récapitulatif des données RASH'!$B$2,'Données relatives aux bénéf.'!J87="Oui",'Données relatives aux bénéf.'!K87="Non"),"Dossier ouvert au cours de l'année de référence",IF(AND(YEAR(I87)='Récapitulatif des données RASH'!$B$2,'Données relatives aux bénéf.'!J87="Oui",'Données relatives aux bénéf.'!K87="Oui"),"Dossier ouvert au cours de l'année de référence - dont clôturé au cours de l'année de référence",IF(AND(YEAR(I87)&lt;'Récapitulatif des données RASH'!$B$2,'Données relatives aux bénéf.'!K87="Non",'Données relatives aux bénéf.'!L87="Oui"),"Dossier actif valorisable dans le cadre de la subvention",IF(AND(YEAR(I87)&lt;'Récapitulatif des données RASH'!$B$2,'Données relatives aux bénéf.'!K87="Oui",'Données relatives aux bénéf.'!L87="Oui"),"Dossier actif valorisable dans le cadre de la subvention - dont cloturé au cours de l'année de référence",IF(AND(YEAR(I87)&lt;'Récapitulatif des données RASH'!$B$2,'Données relatives aux bénéf.'!K87="Non",'Données relatives aux bénéf.'!L87="Non"),"Dossier actif non-valorisable dans le cadre de la subvention",IF(AND(YEAR(I87)&lt;'Récapitulatif des données RASH'!$B$2,'Données relatives aux bénéf.'!K87="Oui",'Données relatives aux bénéf.'!L87="Non"),"Dossier actif non-valorisable dans le cadre de la subvention - dont cloturé au cours de l'année de référence","")))))))</f>
        <v/>
      </c>
      <c r="P87" s="16" t="str">
        <f>IF(ISBLANK(F87),"",'Récapitulatif des données RASH'!$B$2-YEAR('Données relatives aux bénéf.'!F87))</f>
        <v/>
      </c>
    </row>
    <row r="88" spans="1:16">
      <c r="A88" s="50" t="str">
        <f t="shared" si="1"/>
        <v/>
      </c>
      <c r="B88" s="51"/>
      <c r="C88" s="52"/>
      <c r="D88" s="52"/>
      <c r="E88" s="53"/>
      <c r="F88" s="52"/>
      <c r="G88" s="52"/>
      <c r="H88" s="52"/>
      <c r="I88" s="52"/>
      <c r="J88" s="52"/>
      <c r="K88" s="52"/>
      <c r="L88" s="52"/>
      <c r="M88" s="52"/>
      <c r="N88" s="52"/>
      <c r="O88" s="55" t="str">
        <f>IF(J88="Non","Demande d'information",IF(AND(YEAR(I88)='Récapitulatif des données RASH'!$B$2,'Données relatives aux bénéf.'!J88="Oui",'Données relatives aux bénéf.'!K88="Non"),"Dossier ouvert au cours de l'année de référence",IF(AND(YEAR(I88)='Récapitulatif des données RASH'!$B$2,'Données relatives aux bénéf.'!J88="Oui",'Données relatives aux bénéf.'!K88="Oui"),"Dossier ouvert au cours de l'année de référence - dont clôturé au cours de l'année de référence",IF(AND(YEAR(I88)&lt;'Récapitulatif des données RASH'!$B$2,'Données relatives aux bénéf.'!K88="Non",'Données relatives aux bénéf.'!L88="Oui"),"Dossier actif valorisable dans le cadre de la subvention",IF(AND(YEAR(I88)&lt;'Récapitulatif des données RASH'!$B$2,'Données relatives aux bénéf.'!K88="Oui",'Données relatives aux bénéf.'!L88="Oui"),"Dossier actif valorisable dans le cadre de la subvention - dont cloturé au cours de l'année de référence",IF(AND(YEAR(I88)&lt;'Récapitulatif des données RASH'!$B$2,'Données relatives aux bénéf.'!K88="Non",'Données relatives aux bénéf.'!L88="Non"),"Dossier actif non-valorisable dans le cadre de la subvention",IF(AND(YEAR(I88)&lt;'Récapitulatif des données RASH'!$B$2,'Données relatives aux bénéf.'!K88="Oui",'Données relatives aux bénéf.'!L88="Non"),"Dossier actif non-valorisable dans le cadre de la subvention - dont cloturé au cours de l'année de référence","")))))))</f>
        <v/>
      </c>
      <c r="P88" s="16" t="str">
        <f>IF(ISBLANK(F88),"",'Récapitulatif des données RASH'!$B$2-YEAR('Données relatives aux bénéf.'!F88))</f>
        <v/>
      </c>
    </row>
    <row r="89" spans="1:16">
      <c r="A89" s="50" t="str">
        <f t="shared" si="1"/>
        <v/>
      </c>
      <c r="B89" s="51"/>
      <c r="C89" s="52"/>
      <c r="D89" s="52"/>
      <c r="E89" s="53"/>
      <c r="F89" s="52"/>
      <c r="G89" s="52"/>
      <c r="H89" s="52"/>
      <c r="I89" s="52"/>
      <c r="J89" s="52"/>
      <c r="K89" s="52"/>
      <c r="L89" s="52"/>
      <c r="M89" s="52"/>
      <c r="N89" s="52"/>
      <c r="O89" s="55" t="str">
        <f>IF(J89="Non","Demande d'information",IF(AND(YEAR(I89)='Récapitulatif des données RASH'!$B$2,'Données relatives aux bénéf.'!J89="Oui",'Données relatives aux bénéf.'!K89="Non"),"Dossier ouvert au cours de l'année de référence",IF(AND(YEAR(I89)='Récapitulatif des données RASH'!$B$2,'Données relatives aux bénéf.'!J89="Oui",'Données relatives aux bénéf.'!K89="Oui"),"Dossier ouvert au cours de l'année de référence - dont clôturé au cours de l'année de référence",IF(AND(YEAR(I89)&lt;'Récapitulatif des données RASH'!$B$2,'Données relatives aux bénéf.'!K89="Non",'Données relatives aux bénéf.'!L89="Oui"),"Dossier actif valorisable dans le cadre de la subvention",IF(AND(YEAR(I89)&lt;'Récapitulatif des données RASH'!$B$2,'Données relatives aux bénéf.'!K89="Oui",'Données relatives aux bénéf.'!L89="Oui"),"Dossier actif valorisable dans le cadre de la subvention - dont cloturé au cours de l'année de référence",IF(AND(YEAR(I89)&lt;'Récapitulatif des données RASH'!$B$2,'Données relatives aux bénéf.'!K89="Non",'Données relatives aux bénéf.'!L89="Non"),"Dossier actif non-valorisable dans le cadre de la subvention",IF(AND(YEAR(I89)&lt;'Récapitulatif des données RASH'!$B$2,'Données relatives aux bénéf.'!K89="Oui",'Données relatives aux bénéf.'!L89="Non"),"Dossier actif non-valorisable dans le cadre de la subvention - dont cloturé au cours de l'année de référence","")))))))</f>
        <v/>
      </c>
      <c r="P89" s="16" t="str">
        <f>IF(ISBLANK(F89),"",'Récapitulatif des données RASH'!$B$2-YEAR('Données relatives aux bénéf.'!F89))</f>
        <v/>
      </c>
    </row>
    <row r="90" spans="1:16">
      <c r="A90" s="50" t="str">
        <f t="shared" si="1"/>
        <v/>
      </c>
      <c r="B90" s="51"/>
      <c r="C90" s="52"/>
      <c r="D90" s="52"/>
      <c r="E90" s="53"/>
      <c r="F90" s="52"/>
      <c r="G90" s="52"/>
      <c r="H90" s="52"/>
      <c r="I90" s="52"/>
      <c r="J90" s="52"/>
      <c r="K90" s="52"/>
      <c r="L90" s="52"/>
      <c r="M90" s="52"/>
      <c r="N90" s="52"/>
      <c r="O90" s="55" t="str">
        <f>IF(J90="Non","Demande d'information",IF(AND(YEAR(I90)='Récapitulatif des données RASH'!$B$2,'Données relatives aux bénéf.'!J90="Oui",'Données relatives aux bénéf.'!K90="Non"),"Dossier ouvert au cours de l'année de référence",IF(AND(YEAR(I90)='Récapitulatif des données RASH'!$B$2,'Données relatives aux bénéf.'!J90="Oui",'Données relatives aux bénéf.'!K90="Oui"),"Dossier ouvert au cours de l'année de référence - dont clôturé au cours de l'année de référence",IF(AND(YEAR(I90)&lt;'Récapitulatif des données RASH'!$B$2,'Données relatives aux bénéf.'!K90="Non",'Données relatives aux bénéf.'!L90="Oui"),"Dossier actif valorisable dans le cadre de la subvention",IF(AND(YEAR(I90)&lt;'Récapitulatif des données RASH'!$B$2,'Données relatives aux bénéf.'!K90="Oui",'Données relatives aux bénéf.'!L90="Oui"),"Dossier actif valorisable dans le cadre de la subvention - dont cloturé au cours de l'année de référence",IF(AND(YEAR(I90)&lt;'Récapitulatif des données RASH'!$B$2,'Données relatives aux bénéf.'!K90="Non",'Données relatives aux bénéf.'!L90="Non"),"Dossier actif non-valorisable dans le cadre de la subvention",IF(AND(YEAR(I90)&lt;'Récapitulatif des données RASH'!$B$2,'Données relatives aux bénéf.'!K90="Oui",'Données relatives aux bénéf.'!L90="Non"),"Dossier actif non-valorisable dans le cadre de la subvention - dont cloturé au cours de l'année de référence","")))))))</f>
        <v/>
      </c>
      <c r="P90" s="16" t="str">
        <f>IF(ISBLANK(F90),"",'Récapitulatif des données RASH'!$B$2-YEAR('Données relatives aux bénéf.'!F90))</f>
        <v/>
      </c>
    </row>
    <row r="91" spans="1:16">
      <c r="A91" s="50" t="str">
        <f t="shared" si="1"/>
        <v/>
      </c>
      <c r="B91" s="51"/>
      <c r="C91" s="52"/>
      <c r="D91" s="52"/>
      <c r="E91" s="53"/>
      <c r="F91" s="52"/>
      <c r="G91" s="52"/>
      <c r="H91" s="52"/>
      <c r="I91" s="52"/>
      <c r="J91" s="52"/>
      <c r="K91" s="52"/>
      <c r="L91" s="52"/>
      <c r="M91" s="52"/>
      <c r="N91" s="52"/>
      <c r="O91" s="55" t="str">
        <f>IF(J91="Non","Demande d'information",IF(AND(YEAR(I91)='Récapitulatif des données RASH'!$B$2,'Données relatives aux bénéf.'!J91="Oui",'Données relatives aux bénéf.'!K91="Non"),"Dossier ouvert au cours de l'année de référence",IF(AND(YEAR(I91)='Récapitulatif des données RASH'!$B$2,'Données relatives aux bénéf.'!J91="Oui",'Données relatives aux bénéf.'!K91="Oui"),"Dossier ouvert au cours de l'année de référence - dont clôturé au cours de l'année de référence",IF(AND(YEAR(I91)&lt;'Récapitulatif des données RASH'!$B$2,'Données relatives aux bénéf.'!K91="Non",'Données relatives aux bénéf.'!L91="Oui"),"Dossier actif valorisable dans le cadre de la subvention",IF(AND(YEAR(I91)&lt;'Récapitulatif des données RASH'!$B$2,'Données relatives aux bénéf.'!K91="Oui",'Données relatives aux bénéf.'!L91="Oui"),"Dossier actif valorisable dans le cadre de la subvention - dont cloturé au cours de l'année de référence",IF(AND(YEAR(I91)&lt;'Récapitulatif des données RASH'!$B$2,'Données relatives aux bénéf.'!K91="Non",'Données relatives aux bénéf.'!L91="Non"),"Dossier actif non-valorisable dans le cadre de la subvention",IF(AND(YEAR(I91)&lt;'Récapitulatif des données RASH'!$B$2,'Données relatives aux bénéf.'!K91="Oui",'Données relatives aux bénéf.'!L91="Non"),"Dossier actif non-valorisable dans le cadre de la subvention - dont cloturé au cours de l'année de référence","")))))))</f>
        <v/>
      </c>
      <c r="P91" s="16" t="str">
        <f>IF(ISBLANK(F91),"",'Récapitulatif des données RASH'!$B$2-YEAR('Données relatives aux bénéf.'!F91))</f>
        <v/>
      </c>
    </row>
    <row r="92" spans="1:16">
      <c r="A92" s="50" t="str">
        <f t="shared" si="1"/>
        <v/>
      </c>
      <c r="B92" s="51"/>
      <c r="C92" s="52"/>
      <c r="D92" s="52"/>
      <c r="E92" s="53"/>
      <c r="F92" s="52"/>
      <c r="G92" s="52"/>
      <c r="H92" s="52"/>
      <c r="I92" s="52"/>
      <c r="J92" s="52"/>
      <c r="K92" s="52"/>
      <c r="L92" s="52"/>
      <c r="M92" s="52"/>
      <c r="N92" s="52"/>
      <c r="O92" s="55" t="str">
        <f>IF(J92="Non","Demande d'information",IF(AND(YEAR(I92)='Récapitulatif des données RASH'!$B$2,'Données relatives aux bénéf.'!J92="Oui",'Données relatives aux bénéf.'!K92="Non"),"Dossier ouvert au cours de l'année de référence",IF(AND(YEAR(I92)='Récapitulatif des données RASH'!$B$2,'Données relatives aux bénéf.'!J92="Oui",'Données relatives aux bénéf.'!K92="Oui"),"Dossier ouvert au cours de l'année de référence - dont clôturé au cours de l'année de référence",IF(AND(YEAR(I92)&lt;'Récapitulatif des données RASH'!$B$2,'Données relatives aux bénéf.'!K92="Non",'Données relatives aux bénéf.'!L92="Oui"),"Dossier actif valorisable dans le cadre de la subvention",IF(AND(YEAR(I92)&lt;'Récapitulatif des données RASH'!$B$2,'Données relatives aux bénéf.'!K92="Oui",'Données relatives aux bénéf.'!L92="Oui"),"Dossier actif valorisable dans le cadre de la subvention - dont cloturé au cours de l'année de référence",IF(AND(YEAR(I92)&lt;'Récapitulatif des données RASH'!$B$2,'Données relatives aux bénéf.'!K92="Non",'Données relatives aux bénéf.'!L92="Non"),"Dossier actif non-valorisable dans le cadre de la subvention",IF(AND(YEAR(I92)&lt;'Récapitulatif des données RASH'!$B$2,'Données relatives aux bénéf.'!K92="Oui",'Données relatives aux bénéf.'!L92="Non"),"Dossier actif non-valorisable dans le cadre de la subvention - dont cloturé au cours de l'année de référence","")))))))</f>
        <v/>
      </c>
      <c r="P92" s="16" t="str">
        <f>IF(ISBLANK(F92),"",'Récapitulatif des données RASH'!$B$2-YEAR('Données relatives aux bénéf.'!F92))</f>
        <v/>
      </c>
    </row>
    <row r="93" spans="1:16">
      <c r="A93" s="50" t="str">
        <f t="shared" si="1"/>
        <v/>
      </c>
      <c r="B93" s="51"/>
      <c r="C93" s="52"/>
      <c r="D93" s="52"/>
      <c r="E93" s="53"/>
      <c r="F93" s="52"/>
      <c r="G93" s="52"/>
      <c r="H93" s="52"/>
      <c r="I93" s="52"/>
      <c r="J93" s="52"/>
      <c r="K93" s="52"/>
      <c r="L93" s="52"/>
      <c r="M93" s="52"/>
      <c r="N93" s="52"/>
      <c r="O93" s="55" t="str">
        <f>IF(J93="Non","Demande d'information",IF(AND(YEAR(I93)='Récapitulatif des données RASH'!$B$2,'Données relatives aux bénéf.'!J93="Oui",'Données relatives aux bénéf.'!K93="Non"),"Dossier ouvert au cours de l'année de référence",IF(AND(YEAR(I93)='Récapitulatif des données RASH'!$B$2,'Données relatives aux bénéf.'!J93="Oui",'Données relatives aux bénéf.'!K93="Oui"),"Dossier ouvert au cours de l'année de référence - dont clôturé au cours de l'année de référence",IF(AND(YEAR(I93)&lt;'Récapitulatif des données RASH'!$B$2,'Données relatives aux bénéf.'!K93="Non",'Données relatives aux bénéf.'!L93="Oui"),"Dossier actif valorisable dans le cadre de la subvention",IF(AND(YEAR(I93)&lt;'Récapitulatif des données RASH'!$B$2,'Données relatives aux bénéf.'!K93="Oui",'Données relatives aux bénéf.'!L93="Oui"),"Dossier actif valorisable dans le cadre de la subvention - dont cloturé au cours de l'année de référence",IF(AND(YEAR(I93)&lt;'Récapitulatif des données RASH'!$B$2,'Données relatives aux bénéf.'!K93="Non",'Données relatives aux bénéf.'!L93="Non"),"Dossier actif non-valorisable dans le cadre de la subvention",IF(AND(YEAR(I93)&lt;'Récapitulatif des données RASH'!$B$2,'Données relatives aux bénéf.'!K93="Oui",'Données relatives aux bénéf.'!L93="Non"),"Dossier actif non-valorisable dans le cadre de la subvention - dont cloturé au cours de l'année de référence","")))))))</f>
        <v/>
      </c>
      <c r="P93" s="16" t="str">
        <f>IF(ISBLANK(F93),"",'Récapitulatif des données RASH'!$B$2-YEAR('Données relatives aux bénéf.'!F93))</f>
        <v/>
      </c>
    </row>
    <row r="94" spans="1:16">
      <c r="A94" s="50" t="str">
        <f t="shared" si="1"/>
        <v/>
      </c>
      <c r="B94" s="51"/>
      <c r="C94" s="52"/>
      <c r="D94" s="52"/>
      <c r="E94" s="53"/>
      <c r="F94" s="52"/>
      <c r="G94" s="52"/>
      <c r="H94" s="52"/>
      <c r="I94" s="52"/>
      <c r="J94" s="52"/>
      <c r="K94" s="52"/>
      <c r="L94" s="52"/>
      <c r="M94" s="52"/>
      <c r="N94" s="52"/>
      <c r="O94" s="55" t="str">
        <f>IF(J94="Non","Demande d'information",IF(AND(YEAR(I94)='Récapitulatif des données RASH'!$B$2,'Données relatives aux bénéf.'!J94="Oui",'Données relatives aux bénéf.'!K94="Non"),"Dossier ouvert au cours de l'année de référence",IF(AND(YEAR(I94)='Récapitulatif des données RASH'!$B$2,'Données relatives aux bénéf.'!J94="Oui",'Données relatives aux bénéf.'!K94="Oui"),"Dossier ouvert au cours de l'année de référence - dont clôturé au cours de l'année de référence",IF(AND(YEAR(I94)&lt;'Récapitulatif des données RASH'!$B$2,'Données relatives aux bénéf.'!K94="Non",'Données relatives aux bénéf.'!L94="Oui"),"Dossier actif valorisable dans le cadre de la subvention",IF(AND(YEAR(I94)&lt;'Récapitulatif des données RASH'!$B$2,'Données relatives aux bénéf.'!K94="Oui",'Données relatives aux bénéf.'!L94="Oui"),"Dossier actif valorisable dans le cadre de la subvention - dont cloturé au cours de l'année de référence",IF(AND(YEAR(I94)&lt;'Récapitulatif des données RASH'!$B$2,'Données relatives aux bénéf.'!K94="Non",'Données relatives aux bénéf.'!L94="Non"),"Dossier actif non-valorisable dans le cadre de la subvention",IF(AND(YEAR(I94)&lt;'Récapitulatif des données RASH'!$B$2,'Données relatives aux bénéf.'!K94="Oui",'Données relatives aux bénéf.'!L94="Non"),"Dossier actif non-valorisable dans le cadre de la subvention - dont cloturé au cours de l'année de référence","")))))))</f>
        <v/>
      </c>
      <c r="P94" s="16" t="str">
        <f>IF(ISBLANK(F94),"",'Récapitulatif des données RASH'!$B$2-YEAR('Données relatives aux bénéf.'!F94))</f>
        <v/>
      </c>
    </row>
    <row r="95" spans="1:16">
      <c r="A95" s="50" t="str">
        <f t="shared" si="1"/>
        <v/>
      </c>
      <c r="B95" s="51"/>
      <c r="C95" s="52"/>
      <c r="D95" s="52"/>
      <c r="E95" s="53"/>
      <c r="F95" s="52"/>
      <c r="G95" s="52"/>
      <c r="H95" s="52"/>
      <c r="I95" s="52"/>
      <c r="J95" s="52"/>
      <c r="K95" s="52"/>
      <c r="L95" s="52"/>
      <c r="M95" s="52"/>
      <c r="N95" s="52"/>
      <c r="O95" s="55" t="str">
        <f>IF(J95="Non","Demande d'information",IF(AND(YEAR(I95)='Récapitulatif des données RASH'!$B$2,'Données relatives aux bénéf.'!J95="Oui",'Données relatives aux bénéf.'!K95="Non"),"Dossier ouvert au cours de l'année de référence",IF(AND(YEAR(I95)='Récapitulatif des données RASH'!$B$2,'Données relatives aux bénéf.'!J95="Oui",'Données relatives aux bénéf.'!K95="Oui"),"Dossier ouvert au cours de l'année de référence - dont clôturé au cours de l'année de référence",IF(AND(YEAR(I95)&lt;'Récapitulatif des données RASH'!$B$2,'Données relatives aux bénéf.'!K95="Non",'Données relatives aux bénéf.'!L95="Oui"),"Dossier actif valorisable dans le cadre de la subvention",IF(AND(YEAR(I95)&lt;'Récapitulatif des données RASH'!$B$2,'Données relatives aux bénéf.'!K95="Oui",'Données relatives aux bénéf.'!L95="Oui"),"Dossier actif valorisable dans le cadre de la subvention - dont cloturé au cours de l'année de référence",IF(AND(YEAR(I95)&lt;'Récapitulatif des données RASH'!$B$2,'Données relatives aux bénéf.'!K95="Non",'Données relatives aux bénéf.'!L95="Non"),"Dossier actif non-valorisable dans le cadre de la subvention",IF(AND(YEAR(I95)&lt;'Récapitulatif des données RASH'!$B$2,'Données relatives aux bénéf.'!K95="Oui",'Données relatives aux bénéf.'!L95="Non"),"Dossier actif non-valorisable dans le cadre de la subvention - dont cloturé au cours de l'année de référence","")))))))</f>
        <v/>
      </c>
      <c r="P95" s="16" t="str">
        <f>IF(ISBLANK(F95),"",'Récapitulatif des données RASH'!$B$2-YEAR('Données relatives aux bénéf.'!F95))</f>
        <v/>
      </c>
    </row>
    <row r="96" spans="1:16">
      <c r="A96" s="50" t="str">
        <f t="shared" si="1"/>
        <v/>
      </c>
      <c r="B96" s="51"/>
      <c r="C96" s="52"/>
      <c r="D96" s="52"/>
      <c r="E96" s="53"/>
      <c r="F96" s="52"/>
      <c r="G96" s="52"/>
      <c r="H96" s="52"/>
      <c r="I96" s="52"/>
      <c r="J96" s="52"/>
      <c r="K96" s="52"/>
      <c r="L96" s="52"/>
      <c r="M96" s="52"/>
      <c r="N96" s="52"/>
      <c r="O96" s="55" t="str">
        <f>IF(J96="Non","Demande d'information",IF(AND(YEAR(I96)='Récapitulatif des données RASH'!$B$2,'Données relatives aux bénéf.'!J96="Oui",'Données relatives aux bénéf.'!K96="Non"),"Dossier ouvert au cours de l'année de référence",IF(AND(YEAR(I96)='Récapitulatif des données RASH'!$B$2,'Données relatives aux bénéf.'!J96="Oui",'Données relatives aux bénéf.'!K96="Oui"),"Dossier ouvert au cours de l'année de référence - dont clôturé au cours de l'année de référence",IF(AND(YEAR(I96)&lt;'Récapitulatif des données RASH'!$B$2,'Données relatives aux bénéf.'!K96="Non",'Données relatives aux bénéf.'!L96="Oui"),"Dossier actif valorisable dans le cadre de la subvention",IF(AND(YEAR(I96)&lt;'Récapitulatif des données RASH'!$B$2,'Données relatives aux bénéf.'!K96="Oui",'Données relatives aux bénéf.'!L96="Oui"),"Dossier actif valorisable dans le cadre de la subvention - dont cloturé au cours de l'année de référence",IF(AND(YEAR(I96)&lt;'Récapitulatif des données RASH'!$B$2,'Données relatives aux bénéf.'!K96="Non",'Données relatives aux bénéf.'!L96="Non"),"Dossier actif non-valorisable dans le cadre de la subvention",IF(AND(YEAR(I96)&lt;'Récapitulatif des données RASH'!$B$2,'Données relatives aux bénéf.'!K96="Oui",'Données relatives aux bénéf.'!L96="Non"),"Dossier actif non-valorisable dans le cadre de la subvention - dont cloturé au cours de l'année de référence","")))))))</f>
        <v/>
      </c>
      <c r="P96" s="16" t="str">
        <f>IF(ISBLANK(F96),"",'Récapitulatif des données RASH'!$B$2-YEAR('Données relatives aux bénéf.'!F96))</f>
        <v/>
      </c>
    </row>
    <row r="97" spans="1:16">
      <c r="A97" s="50" t="str">
        <f t="shared" si="1"/>
        <v/>
      </c>
      <c r="B97" s="51"/>
      <c r="C97" s="52"/>
      <c r="D97" s="52"/>
      <c r="E97" s="53"/>
      <c r="F97" s="52"/>
      <c r="G97" s="52"/>
      <c r="H97" s="52"/>
      <c r="I97" s="52"/>
      <c r="J97" s="52"/>
      <c r="K97" s="52"/>
      <c r="L97" s="52"/>
      <c r="M97" s="52"/>
      <c r="N97" s="52"/>
      <c r="O97" s="55" t="str">
        <f>IF(J97="Non","Demande d'information",IF(AND(YEAR(I97)='Récapitulatif des données RASH'!$B$2,'Données relatives aux bénéf.'!J97="Oui",'Données relatives aux bénéf.'!K97="Non"),"Dossier ouvert au cours de l'année de référence",IF(AND(YEAR(I97)='Récapitulatif des données RASH'!$B$2,'Données relatives aux bénéf.'!J97="Oui",'Données relatives aux bénéf.'!K97="Oui"),"Dossier ouvert au cours de l'année de référence - dont clôturé au cours de l'année de référence",IF(AND(YEAR(I97)&lt;'Récapitulatif des données RASH'!$B$2,'Données relatives aux bénéf.'!K97="Non",'Données relatives aux bénéf.'!L97="Oui"),"Dossier actif valorisable dans le cadre de la subvention",IF(AND(YEAR(I97)&lt;'Récapitulatif des données RASH'!$B$2,'Données relatives aux bénéf.'!K97="Oui",'Données relatives aux bénéf.'!L97="Oui"),"Dossier actif valorisable dans le cadre de la subvention - dont cloturé au cours de l'année de référence",IF(AND(YEAR(I97)&lt;'Récapitulatif des données RASH'!$B$2,'Données relatives aux bénéf.'!K97="Non",'Données relatives aux bénéf.'!L97="Non"),"Dossier actif non-valorisable dans le cadre de la subvention",IF(AND(YEAR(I97)&lt;'Récapitulatif des données RASH'!$B$2,'Données relatives aux bénéf.'!K97="Oui",'Données relatives aux bénéf.'!L97="Non"),"Dossier actif non-valorisable dans le cadre de la subvention - dont cloturé au cours de l'année de référence","")))))))</f>
        <v/>
      </c>
      <c r="P97" s="16" t="str">
        <f>IF(ISBLANK(F97),"",'Récapitulatif des données RASH'!$B$2-YEAR('Données relatives aux bénéf.'!F97))</f>
        <v/>
      </c>
    </row>
    <row r="98" spans="1:16">
      <c r="A98" s="50" t="str">
        <f t="shared" si="1"/>
        <v/>
      </c>
      <c r="B98" s="51"/>
      <c r="C98" s="52"/>
      <c r="D98" s="52"/>
      <c r="E98" s="53"/>
      <c r="F98" s="52"/>
      <c r="G98" s="52"/>
      <c r="H98" s="52"/>
      <c r="I98" s="52"/>
      <c r="J98" s="52"/>
      <c r="K98" s="52"/>
      <c r="L98" s="52"/>
      <c r="M98" s="52"/>
      <c r="N98" s="52"/>
      <c r="O98" s="55" t="str">
        <f>IF(J98="Non","Demande d'information",IF(AND(YEAR(I98)='Récapitulatif des données RASH'!$B$2,'Données relatives aux bénéf.'!J98="Oui",'Données relatives aux bénéf.'!K98="Non"),"Dossier ouvert au cours de l'année de référence",IF(AND(YEAR(I98)='Récapitulatif des données RASH'!$B$2,'Données relatives aux bénéf.'!J98="Oui",'Données relatives aux bénéf.'!K98="Oui"),"Dossier ouvert au cours de l'année de référence - dont clôturé au cours de l'année de référence",IF(AND(YEAR(I98)&lt;'Récapitulatif des données RASH'!$B$2,'Données relatives aux bénéf.'!K98="Non",'Données relatives aux bénéf.'!L98="Oui"),"Dossier actif valorisable dans le cadre de la subvention",IF(AND(YEAR(I98)&lt;'Récapitulatif des données RASH'!$B$2,'Données relatives aux bénéf.'!K98="Oui",'Données relatives aux bénéf.'!L98="Oui"),"Dossier actif valorisable dans le cadre de la subvention - dont cloturé au cours de l'année de référence",IF(AND(YEAR(I98)&lt;'Récapitulatif des données RASH'!$B$2,'Données relatives aux bénéf.'!K98="Non",'Données relatives aux bénéf.'!L98="Non"),"Dossier actif non-valorisable dans le cadre de la subvention",IF(AND(YEAR(I98)&lt;'Récapitulatif des données RASH'!$B$2,'Données relatives aux bénéf.'!K98="Oui",'Données relatives aux bénéf.'!L98="Non"),"Dossier actif non-valorisable dans le cadre de la subvention - dont cloturé au cours de l'année de référence","")))))))</f>
        <v/>
      </c>
      <c r="P98" s="16" t="str">
        <f>IF(ISBLANK(F98),"",'Récapitulatif des données RASH'!$B$2-YEAR('Données relatives aux bénéf.'!F98))</f>
        <v/>
      </c>
    </row>
    <row r="99" spans="1:16">
      <c r="A99" s="50" t="str">
        <f t="shared" si="1"/>
        <v/>
      </c>
      <c r="B99" s="51"/>
      <c r="C99" s="52"/>
      <c r="D99" s="52"/>
      <c r="E99" s="53"/>
      <c r="F99" s="52"/>
      <c r="G99" s="52"/>
      <c r="H99" s="52"/>
      <c r="I99" s="52"/>
      <c r="J99" s="52"/>
      <c r="K99" s="52"/>
      <c r="L99" s="52"/>
      <c r="M99" s="52"/>
      <c r="N99" s="52"/>
      <c r="O99" s="55" t="str">
        <f>IF(J99="Non","Demande d'information",IF(AND(YEAR(I99)='Récapitulatif des données RASH'!$B$2,'Données relatives aux bénéf.'!J99="Oui",'Données relatives aux bénéf.'!K99="Non"),"Dossier ouvert au cours de l'année de référence",IF(AND(YEAR(I99)='Récapitulatif des données RASH'!$B$2,'Données relatives aux bénéf.'!J99="Oui",'Données relatives aux bénéf.'!K99="Oui"),"Dossier ouvert au cours de l'année de référence - dont clôturé au cours de l'année de référence",IF(AND(YEAR(I99)&lt;'Récapitulatif des données RASH'!$B$2,'Données relatives aux bénéf.'!K99="Non",'Données relatives aux bénéf.'!L99="Oui"),"Dossier actif valorisable dans le cadre de la subvention",IF(AND(YEAR(I99)&lt;'Récapitulatif des données RASH'!$B$2,'Données relatives aux bénéf.'!K99="Oui",'Données relatives aux bénéf.'!L99="Oui"),"Dossier actif valorisable dans le cadre de la subvention - dont cloturé au cours de l'année de référence",IF(AND(YEAR(I99)&lt;'Récapitulatif des données RASH'!$B$2,'Données relatives aux bénéf.'!K99="Non",'Données relatives aux bénéf.'!L99="Non"),"Dossier actif non-valorisable dans le cadre de la subvention",IF(AND(YEAR(I99)&lt;'Récapitulatif des données RASH'!$B$2,'Données relatives aux bénéf.'!K99="Oui",'Données relatives aux bénéf.'!L99="Non"),"Dossier actif non-valorisable dans le cadre de la subvention - dont cloturé au cours de l'année de référence","")))))))</f>
        <v/>
      </c>
      <c r="P99" s="16" t="str">
        <f>IF(ISBLANK(F99),"",'Récapitulatif des données RASH'!$B$2-YEAR('Données relatives aux bénéf.'!F99))</f>
        <v/>
      </c>
    </row>
    <row r="100" spans="1:16">
      <c r="A100" s="50" t="str">
        <f t="shared" si="1"/>
        <v/>
      </c>
      <c r="B100" s="51"/>
      <c r="C100" s="52"/>
      <c r="D100" s="52"/>
      <c r="E100" s="53"/>
      <c r="F100" s="52"/>
      <c r="G100" s="52"/>
      <c r="H100" s="52"/>
      <c r="I100" s="52"/>
      <c r="J100" s="52"/>
      <c r="K100" s="52"/>
      <c r="L100" s="52"/>
      <c r="M100" s="52"/>
      <c r="N100" s="52"/>
      <c r="O100" s="55" t="str">
        <f>IF(J100="Non","Demande d'information",IF(AND(YEAR(I100)='Récapitulatif des données RASH'!$B$2,'Données relatives aux bénéf.'!J100="Oui",'Données relatives aux bénéf.'!K100="Non"),"Dossier ouvert au cours de l'année de référence",IF(AND(YEAR(I100)='Récapitulatif des données RASH'!$B$2,'Données relatives aux bénéf.'!J100="Oui",'Données relatives aux bénéf.'!K100="Oui"),"Dossier ouvert au cours de l'année de référence - dont clôturé au cours de l'année de référence",IF(AND(YEAR(I100)&lt;'Récapitulatif des données RASH'!$B$2,'Données relatives aux bénéf.'!K100="Non",'Données relatives aux bénéf.'!L100="Oui"),"Dossier actif valorisable dans le cadre de la subvention",IF(AND(YEAR(I100)&lt;'Récapitulatif des données RASH'!$B$2,'Données relatives aux bénéf.'!K100="Oui",'Données relatives aux bénéf.'!L100="Oui"),"Dossier actif valorisable dans le cadre de la subvention - dont cloturé au cours de l'année de référence",IF(AND(YEAR(I100)&lt;'Récapitulatif des données RASH'!$B$2,'Données relatives aux bénéf.'!K100="Non",'Données relatives aux bénéf.'!L100="Non"),"Dossier actif non-valorisable dans le cadre de la subvention",IF(AND(YEAR(I100)&lt;'Récapitulatif des données RASH'!$B$2,'Données relatives aux bénéf.'!K100="Oui",'Données relatives aux bénéf.'!L100="Non"),"Dossier actif non-valorisable dans le cadre de la subvention - dont cloturé au cours de l'année de référence","")))))))</f>
        <v/>
      </c>
      <c r="P100" s="16" t="str">
        <f>IF(ISBLANK(F100),"",'Récapitulatif des données RASH'!$B$2-YEAR('Données relatives aux bénéf.'!F100))</f>
        <v/>
      </c>
    </row>
    <row r="101" spans="1:16">
      <c r="A101" s="50" t="str">
        <f t="shared" si="1"/>
        <v/>
      </c>
      <c r="B101" s="51"/>
      <c r="C101" s="52"/>
      <c r="D101" s="52"/>
      <c r="E101" s="53"/>
      <c r="F101" s="52"/>
      <c r="G101" s="52"/>
      <c r="H101" s="52"/>
      <c r="I101" s="52"/>
      <c r="J101" s="52"/>
      <c r="K101" s="52"/>
      <c r="L101" s="52"/>
      <c r="M101" s="52"/>
      <c r="N101" s="52"/>
      <c r="O101" s="55" t="str">
        <f>IF(J101="Non","Demande d'information",IF(AND(YEAR(I101)='Récapitulatif des données RASH'!$B$2,'Données relatives aux bénéf.'!J101="Oui",'Données relatives aux bénéf.'!K101="Non"),"Dossier ouvert au cours de l'année de référence",IF(AND(YEAR(I101)='Récapitulatif des données RASH'!$B$2,'Données relatives aux bénéf.'!J101="Oui",'Données relatives aux bénéf.'!K101="Oui"),"Dossier ouvert au cours de l'année de référence - dont clôturé au cours de l'année de référence",IF(AND(YEAR(I101)&lt;'Récapitulatif des données RASH'!$B$2,'Données relatives aux bénéf.'!K101="Non",'Données relatives aux bénéf.'!L101="Oui"),"Dossier actif valorisable dans le cadre de la subvention",IF(AND(YEAR(I101)&lt;'Récapitulatif des données RASH'!$B$2,'Données relatives aux bénéf.'!K101="Oui",'Données relatives aux bénéf.'!L101="Oui"),"Dossier actif valorisable dans le cadre de la subvention - dont cloturé au cours de l'année de référence",IF(AND(YEAR(I101)&lt;'Récapitulatif des données RASH'!$B$2,'Données relatives aux bénéf.'!K101="Non",'Données relatives aux bénéf.'!L101="Non"),"Dossier actif non-valorisable dans le cadre de la subvention",IF(AND(YEAR(I101)&lt;'Récapitulatif des données RASH'!$B$2,'Données relatives aux bénéf.'!K101="Oui",'Données relatives aux bénéf.'!L101="Non"),"Dossier actif non-valorisable dans le cadre de la subvention - dont cloturé au cours de l'année de référence","")))))))</f>
        <v/>
      </c>
      <c r="P101" s="16" t="str">
        <f>IF(ISBLANK(F101),"",'Récapitulatif des données RASH'!$B$2-YEAR('Données relatives aux bénéf.'!F101))</f>
        <v/>
      </c>
    </row>
    <row r="102" spans="1:16">
      <c r="A102" s="50" t="str">
        <f t="shared" si="1"/>
        <v/>
      </c>
      <c r="B102" s="51"/>
      <c r="C102" s="52"/>
      <c r="D102" s="52"/>
      <c r="E102" s="53"/>
      <c r="F102" s="52"/>
      <c r="G102" s="52"/>
      <c r="H102" s="52"/>
      <c r="I102" s="52"/>
      <c r="J102" s="52"/>
      <c r="K102" s="52"/>
      <c r="L102" s="52"/>
      <c r="M102" s="52"/>
      <c r="N102" s="52"/>
      <c r="O102" s="55" t="str">
        <f>IF(J102="Non","Demande d'information",IF(AND(YEAR(I102)='Récapitulatif des données RASH'!$B$2,'Données relatives aux bénéf.'!J102="Oui",'Données relatives aux bénéf.'!K102="Non"),"Dossier ouvert au cours de l'année de référence",IF(AND(YEAR(I102)='Récapitulatif des données RASH'!$B$2,'Données relatives aux bénéf.'!J102="Oui",'Données relatives aux bénéf.'!K102="Oui"),"Dossier ouvert au cours de l'année de référence - dont clôturé au cours de l'année de référence",IF(AND(YEAR(I102)&lt;'Récapitulatif des données RASH'!$B$2,'Données relatives aux bénéf.'!K102="Non",'Données relatives aux bénéf.'!L102="Oui"),"Dossier actif valorisable dans le cadre de la subvention",IF(AND(YEAR(I102)&lt;'Récapitulatif des données RASH'!$B$2,'Données relatives aux bénéf.'!K102="Oui",'Données relatives aux bénéf.'!L102="Oui"),"Dossier actif valorisable dans le cadre de la subvention - dont cloturé au cours de l'année de référence",IF(AND(YEAR(I102)&lt;'Récapitulatif des données RASH'!$B$2,'Données relatives aux bénéf.'!K102="Non",'Données relatives aux bénéf.'!L102="Non"),"Dossier actif non-valorisable dans le cadre de la subvention",IF(AND(YEAR(I102)&lt;'Récapitulatif des données RASH'!$B$2,'Données relatives aux bénéf.'!K102="Oui",'Données relatives aux bénéf.'!L102="Non"),"Dossier actif non-valorisable dans le cadre de la subvention - dont cloturé au cours de l'année de référence","")))))))</f>
        <v/>
      </c>
      <c r="P102" s="16" t="str">
        <f>IF(ISBLANK(F102),"",'Récapitulatif des données RASH'!$B$2-YEAR('Données relatives aux bénéf.'!F102))</f>
        <v/>
      </c>
    </row>
    <row r="103" spans="1:16">
      <c r="A103" s="50" t="str">
        <f t="shared" si="1"/>
        <v/>
      </c>
      <c r="B103" s="51"/>
      <c r="C103" s="52"/>
      <c r="D103" s="52"/>
      <c r="E103" s="53"/>
      <c r="F103" s="52"/>
      <c r="G103" s="52"/>
      <c r="H103" s="52"/>
      <c r="I103" s="52"/>
      <c r="J103" s="52"/>
      <c r="K103" s="52"/>
      <c r="L103" s="52"/>
      <c r="M103" s="52"/>
      <c r="N103" s="52"/>
      <c r="O103" s="55" t="str">
        <f>IF(J103="Non","Demande d'information",IF(AND(YEAR(I103)='Récapitulatif des données RASH'!$B$2,'Données relatives aux bénéf.'!J103="Oui",'Données relatives aux bénéf.'!K103="Non"),"Dossier ouvert au cours de l'année de référence",IF(AND(YEAR(I103)='Récapitulatif des données RASH'!$B$2,'Données relatives aux bénéf.'!J103="Oui",'Données relatives aux bénéf.'!K103="Oui"),"Dossier ouvert au cours de l'année de référence - dont clôturé au cours de l'année de référence",IF(AND(YEAR(I103)&lt;'Récapitulatif des données RASH'!$B$2,'Données relatives aux bénéf.'!K103="Non",'Données relatives aux bénéf.'!L103="Oui"),"Dossier actif valorisable dans le cadre de la subvention",IF(AND(YEAR(I103)&lt;'Récapitulatif des données RASH'!$B$2,'Données relatives aux bénéf.'!K103="Oui",'Données relatives aux bénéf.'!L103="Oui"),"Dossier actif valorisable dans le cadre de la subvention - dont cloturé au cours de l'année de référence",IF(AND(YEAR(I103)&lt;'Récapitulatif des données RASH'!$B$2,'Données relatives aux bénéf.'!K103="Non",'Données relatives aux bénéf.'!L103="Non"),"Dossier actif non-valorisable dans le cadre de la subvention",IF(AND(YEAR(I103)&lt;'Récapitulatif des données RASH'!$B$2,'Données relatives aux bénéf.'!K103="Oui",'Données relatives aux bénéf.'!L103="Non"),"Dossier actif non-valorisable dans le cadre de la subvention - dont cloturé au cours de l'année de référence","")))))))</f>
        <v/>
      </c>
      <c r="P103" s="16" t="str">
        <f>IF(ISBLANK(F103),"",'Récapitulatif des données RASH'!$B$2-YEAR('Données relatives aux bénéf.'!F103))</f>
        <v/>
      </c>
    </row>
    <row r="104" spans="1:16">
      <c r="A104" s="50" t="str">
        <f t="shared" si="1"/>
        <v/>
      </c>
      <c r="B104" s="51"/>
      <c r="C104" s="52"/>
      <c r="D104" s="52"/>
      <c r="E104" s="53"/>
      <c r="F104" s="52"/>
      <c r="G104" s="52"/>
      <c r="H104" s="52"/>
      <c r="I104" s="52"/>
      <c r="J104" s="52"/>
      <c r="K104" s="52"/>
      <c r="L104" s="52"/>
      <c r="M104" s="52"/>
      <c r="N104" s="52"/>
      <c r="O104" s="55" t="str">
        <f>IF(J104="Non","Demande d'information",IF(AND(YEAR(I104)='Récapitulatif des données RASH'!$B$2,'Données relatives aux bénéf.'!J104="Oui",'Données relatives aux bénéf.'!K104="Non"),"Dossier ouvert au cours de l'année de référence",IF(AND(YEAR(I104)='Récapitulatif des données RASH'!$B$2,'Données relatives aux bénéf.'!J104="Oui",'Données relatives aux bénéf.'!K104="Oui"),"Dossier ouvert au cours de l'année de référence - dont clôturé au cours de l'année de référence",IF(AND(YEAR(I104)&lt;'Récapitulatif des données RASH'!$B$2,'Données relatives aux bénéf.'!K104="Non",'Données relatives aux bénéf.'!L104="Oui"),"Dossier actif valorisable dans le cadre de la subvention",IF(AND(YEAR(I104)&lt;'Récapitulatif des données RASH'!$B$2,'Données relatives aux bénéf.'!K104="Oui",'Données relatives aux bénéf.'!L104="Oui"),"Dossier actif valorisable dans le cadre de la subvention - dont cloturé au cours de l'année de référence",IF(AND(YEAR(I104)&lt;'Récapitulatif des données RASH'!$B$2,'Données relatives aux bénéf.'!K104="Non",'Données relatives aux bénéf.'!L104="Non"),"Dossier actif non-valorisable dans le cadre de la subvention",IF(AND(YEAR(I104)&lt;'Récapitulatif des données RASH'!$B$2,'Données relatives aux bénéf.'!K104="Oui",'Données relatives aux bénéf.'!L104="Non"),"Dossier actif non-valorisable dans le cadre de la subvention - dont cloturé au cours de l'année de référence","")))))))</f>
        <v/>
      </c>
      <c r="P104" s="16" t="str">
        <f>IF(ISBLANK(F104),"",'Récapitulatif des données RASH'!$B$2-YEAR('Données relatives aux bénéf.'!F104))</f>
        <v/>
      </c>
    </row>
    <row r="105" spans="1:16">
      <c r="A105" s="50" t="str">
        <f t="shared" si="1"/>
        <v/>
      </c>
      <c r="B105" s="51"/>
      <c r="C105" s="52"/>
      <c r="D105" s="52"/>
      <c r="E105" s="53"/>
      <c r="F105" s="52"/>
      <c r="G105" s="52"/>
      <c r="H105" s="52"/>
      <c r="I105" s="52"/>
      <c r="J105" s="52"/>
      <c r="K105" s="52"/>
      <c r="L105" s="52"/>
      <c r="M105" s="52"/>
      <c r="N105" s="52"/>
      <c r="O105" s="55" t="str">
        <f>IF(J105="Non","Demande d'information",IF(AND(YEAR(I105)='Récapitulatif des données RASH'!$B$2,'Données relatives aux bénéf.'!J105="Oui",'Données relatives aux bénéf.'!K105="Non"),"Dossier ouvert au cours de l'année de référence",IF(AND(YEAR(I105)='Récapitulatif des données RASH'!$B$2,'Données relatives aux bénéf.'!J105="Oui",'Données relatives aux bénéf.'!K105="Oui"),"Dossier ouvert au cours de l'année de référence - dont clôturé au cours de l'année de référence",IF(AND(YEAR(I105)&lt;'Récapitulatif des données RASH'!$B$2,'Données relatives aux bénéf.'!K105="Non",'Données relatives aux bénéf.'!L105="Oui"),"Dossier actif valorisable dans le cadre de la subvention",IF(AND(YEAR(I105)&lt;'Récapitulatif des données RASH'!$B$2,'Données relatives aux bénéf.'!K105="Oui",'Données relatives aux bénéf.'!L105="Oui"),"Dossier actif valorisable dans le cadre de la subvention - dont cloturé au cours de l'année de référence",IF(AND(YEAR(I105)&lt;'Récapitulatif des données RASH'!$B$2,'Données relatives aux bénéf.'!K105="Non",'Données relatives aux bénéf.'!L105="Non"),"Dossier actif non-valorisable dans le cadre de la subvention",IF(AND(YEAR(I105)&lt;'Récapitulatif des données RASH'!$B$2,'Données relatives aux bénéf.'!K105="Oui",'Données relatives aux bénéf.'!L105="Non"),"Dossier actif non-valorisable dans le cadre de la subvention - dont cloturé au cours de l'année de référence","")))))))</f>
        <v/>
      </c>
      <c r="P105" s="16" t="str">
        <f>IF(ISBLANK(F105),"",'Récapitulatif des données RASH'!$B$2-YEAR('Données relatives aux bénéf.'!F105))</f>
        <v/>
      </c>
    </row>
    <row r="106" spans="1:16">
      <c r="A106" s="50" t="str">
        <f t="shared" si="1"/>
        <v/>
      </c>
      <c r="B106" s="51"/>
      <c r="C106" s="52"/>
      <c r="D106" s="52"/>
      <c r="E106" s="53"/>
      <c r="F106" s="52"/>
      <c r="G106" s="52"/>
      <c r="H106" s="52"/>
      <c r="I106" s="52"/>
      <c r="J106" s="52"/>
      <c r="K106" s="52"/>
      <c r="L106" s="52"/>
      <c r="M106" s="52"/>
      <c r="N106" s="52"/>
      <c r="O106" s="55" t="str">
        <f>IF(J106="Non","Demande d'information",IF(AND(YEAR(I106)='Récapitulatif des données RASH'!$B$2,'Données relatives aux bénéf.'!J106="Oui",'Données relatives aux bénéf.'!K106="Non"),"Dossier ouvert au cours de l'année de référence",IF(AND(YEAR(I106)='Récapitulatif des données RASH'!$B$2,'Données relatives aux bénéf.'!J106="Oui",'Données relatives aux bénéf.'!K106="Oui"),"Dossier ouvert au cours de l'année de référence - dont clôturé au cours de l'année de référence",IF(AND(YEAR(I106)&lt;'Récapitulatif des données RASH'!$B$2,'Données relatives aux bénéf.'!K106="Non",'Données relatives aux bénéf.'!L106="Oui"),"Dossier actif valorisable dans le cadre de la subvention",IF(AND(YEAR(I106)&lt;'Récapitulatif des données RASH'!$B$2,'Données relatives aux bénéf.'!K106="Oui",'Données relatives aux bénéf.'!L106="Oui"),"Dossier actif valorisable dans le cadre de la subvention - dont cloturé au cours de l'année de référence",IF(AND(YEAR(I106)&lt;'Récapitulatif des données RASH'!$B$2,'Données relatives aux bénéf.'!K106="Non",'Données relatives aux bénéf.'!L106="Non"),"Dossier actif non-valorisable dans le cadre de la subvention",IF(AND(YEAR(I106)&lt;'Récapitulatif des données RASH'!$B$2,'Données relatives aux bénéf.'!K106="Oui",'Données relatives aux bénéf.'!L106="Non"),"Dossier actif non-valorisable dans le cadre de la subvention - dont cloturé au cours de l'année de référence","")))))))</f>
        <v/>
      </c>
      <c r="P106" s="16" t="str">
        <f>IF(ISBLANK(F106),"",'Récapitulatif des données RASH'!$B$2-YEAR('Données relatives aux bénéf.'!F106))</f>
        <v/>
      </c>
    </row>
    <row r="107" spans="1:16">
      <c r="A107" s="50" t="str">
        <f t="shared" si="1"/>
        <v/>
      </c>
      <c r="B107" s="51"/>
      <c r="C107" s="52"/>
      <c r="D107" s="52"/>
      <c r="E107" s="53"/>
      <c r="F107" s="52"/>
      <c r="G107" s="52"/>
      <c r="H107" s="52"/>
      <c r="I107" s="52"/>
      <c r="J107" s="52"/>
      <c r="K107" s="52"/>
      <c r="L107" s="52"/>
      <c r="M107" s="52"/>
      <c r="N107" s="52"/>
      <c r="O107" s="55" t="str">
        <f>IF(J107="Non","Demande d'information",IF(AND(YEAR(I107)='Récapitulatif des données RASH'!$B$2,'Données relatives aux bénéf.'!J107="Oui",'Données relatives aux bénéf.'!K107="Non"),"Dossier ouvert au cours de l'année de référence",IF(AND(YEAR(I107)='Récapitulatif des données RASH'!$B$2,'Données relatives aux bénéf.'!J107="Oui",'Données relatives aux bénéf.'!K107="Oui"),"Dossier ouvert au cours de l'année de référence - dont clôturé au cours de l'année de référence",IF(AND(YEAR(I107)&lt;'Récapitulatif des données RASH'!$B$2,'Données relatives aux bénéf.'!K107="Non",'Données relatives aux bénéf.'!L107="Oui"),"Dossier actif valorisable dans le cadre de la subvention",IF(AND(YEAR(I107)&lt;'Récapitulatif des données RASH'!$B$2,'Données relatives aux bénéf.'!K107="Oui",'Données relatives aux bénéf.'!L107="Oui"),"Dossier actif valorisable dans le cadre de la subvention - dont cloturé au cours de l'année de référence",IF(AND(YEAR(I107)&lt;'Récapitulatif des données RASH'!$B$2,'Données relatives aux bénéf.'!K107="Non",'Données relatives aux bénéf.'!L107="Non"),"Dossier actif non-valorisable dans le cadre de la subvention",IF(AND(YEAR(I107)&lt;'Récapitulatif des données RASH'!$B$2,'Données relatives aux bénéf.'!K107="Oui",'Données relatives aux bénéf.'!L107="Non"),"Dossier actif non-valorisable dans le cadre de la subvention - dont cloturé au cours de l'année de référence","")))))))</f>
        <v/>
      </c>
      <c r="P107" s="16" t="str">
        <f>IF(ISBLANK(F107),"",'Récapitulatif des données RASH'!$B$2-YEAR('Données relatives aux bénéf.'!F107))</f>
        <v/>
      </c>
    </row>
    <row r="108" spans="1:16">
      <c r="A108" s="50" t="str">
        <f t="shared" si="1"/>
        <v/>
      </c>
      <c r="B108" s="51"/>
      <c r="C108" s="52"/>
      <c r="D108" s="52"/>
      <c r="E108" s="53"/>
      <c r="F108" s="52"/>
      <c r="G108" s="52"/>
      <c r="H108" s="52"/>
      <c r="I108" s="52"/>
      <c r="J108" s="52"/>
      <c r="K108" s="52"/>
      <c r="L108" s="52"/>
      <c r="M108" s="52"/>
      <c r="N108" s="52"/>
      <c r="O108" s="55" t="str">
        <f>IF(J108="Non","Demande d'information",IF(AND(YEAR(I108)='Récapitulatif des données RASH'!$B$2,'Données relatives aux bénéf.'!J108="Oui",'Données relatives aux bénéf.'!K108="Non"),"Dossier ouvert au cours de l'année de référence",IF(AND(YEAR(I108)='Récapitulatif des données RASH'!$B$2,'Données relatives aux bénéf.'!J108="Oui",'Données relatives aux bénéf.'!K108="Oui"),"Dossier ouvert au cours de l'année de référence - dont clôturé au cours de l'année de référence",IF(AND(YEAR(I108)&lt;'Récapitulatif des données RASH'!$B$2,'Données relatives aux bénéf.'!K108="Non",'Données relatives aux bénéf.'!L108="Oui"),"Dossier actif valorisable dans le cadre de la subvention",IF(AND(YEAR(I108)&lt;'Récapitulatif des données RASH'!$B$2,'Données relatives aux bénéf.'!K108="Oui",'Données relatives aux bénéf.'!L108="Oui"),"Dossier actif valorisable dans le cadre de la subvention - dont cloturé au cours de l'année de référence",IF(AND(YEAR(I108)&lt;'Récapitulatif des données RASH'!$B$2,'Données relatives aux bénéf.'!K108="Non",'Données relatives aux bénéf.'!L108="Non"),"Dossier actif non-valorisable dans le cadre de la subvention",IF(AND(YEAR(I108)&lt;'Récapitulatif des données RASH'!$B$2,'Données relatives aux bénéf.'!K108="Oui",'Données relatives aux bénéf.'!L108="Non"),"Dossier actif non-valorisable dans le cadre de la subvention - dont cloturé au cours de l'année de référence","")))))))</f>
        <v/>
      </c>
      <c r="P108" s="16" t="str">
        <f>IF(ISBLANK(F108),"",'Récapitulatif des données RASH'!$B$2-YEAR('Données relatives aux bénéf.'!F108))</f>
        <v/>
      </c>
    </row>
    <row r="109" spans="1:16">
      <c r="A109" s="50" t="str">
        <f t="shared" si="1"/>
        <v/>
      </c>
      <c r="B109" s="51"/>
      <c r="C109" s="52"/>
      <c r="D109" s="52"/>
      <c r="E109" s="53"/>
      <c r="F109" s="52"/>
      <c r="G109" s="52"/>
      <c r="H109" s="52"/>
      <c r="I109" s="52"/>
      <c r="J109" s="52"/>
      <c r="K109" s="52"/>
      <c r="L109" s="52"/>
      <c r="M109" s="52"/>
      <c r="N109" s="52"/>
      <c r="O109" s="55" t="str">
        <f>IF(J109="Non","Demande d'information",IF(AND(YEAR(I109)='Récapitulatif des données RASH'!$B$2,'Données relatives aux bénéf.'!J109="Oui",'Données relatives aux bénéf.'!K109="Non"),"Dossier ouvert au cours de l'année de référence",IF(AND(YEAR(I109)='Récapitulatif des données RASH'!$B$2,'Données relatives aux bénéf.'!J109="Oui",'Données relatives aux bénéf.'!K109="Oui"),"Dossier ouvert au cours de l'année de référence - dont clôturé au cours de l'année de référence",IF(AND(YEAR(I109)&lt;'Récapitulatif des données RASH'!$B$2,'Données relatives aux bénéf.'!K109="Non",'Données relatives aux bénéf.'!L109="Oui"),"Dossier actif valorisable dans le cadre de la subvention",IF(AND(YEAR(I109)&lt;'Récapitulatif des données RASH'!$B$2,'Données relatives aux bénéf.'!K109="Oui",'Données relatives aux bénéf.'!L109="Oui"),"Dossier actif valorisable dans le cadre de la subvention - dont cloturé au cours de l'année de référence",IF(AND(YEAR(I109)&lt;'Récapitulatif des données RASH'!$B$2,'Données relatives aux bénéf.'!K109="Non",'Données relatives aux bénéf.'!L109="Non"),"Dossier actif non-valorisable dans le cadre de la subvention",IF(AND(YEAR(I109)&lt;'Récapitulatif des données RASH'!$B$2,'Données relatives aux bénéf.'!K109="Oui",'Données relatives aux bénéf.'!L109="Non"),"Dossier actif non-valorisable dans le cadre de la subvention - dont cloturé au cours de l'année de référence","")))))))</f>
        <v/>
      </c>
      <c r="P109" s="16" t="str">
        <f>IF(ISBLANK(F109),"",'Récapitulatif des données RASH'!$B$2-YEAR('Données relatives aux bénéf.'!F109))</f>
        <v/>
      </c>
    </row>
    <row r="110" spans="1:16">
      <c r="A110" s="50" t="str">
        <f t="shared" si="1"/>
        <v/>
      </c>
      <c r="B110" s="51"/>
      <c r="C110" s="52"/>
      <c r="D110" s="52"/>
      <c r="E110" s="53"/>
      <c r="F110" s="52"/>
      <c r="G110" s="52"/>
      <c r="H110" s="52"/>
      <c r="I110" s="52"/>
      <c r="J110" s="52"/>
      <c r="K110" s="52"/>
      <c r="L110" s="52"/>
      <c r="M110" s="52"/>
      <c r="N110" s="52"/>
      <c r="O110" s="55" t="str">
        <f>IF(J110="Non","Demande d'information",IF(AND(YEAR(I110)='Récapitulatif des données RASH'!$B$2,'Données relatives aux bénéf.'!J110="Oui",'Données relatives aux bénéf.'!K110="Non"),"Dossier ouvert au cours de l'année de référence",IF(AND(YEAR(I110)='Récapitulatif des données RASH'!$B$2,'Données relatives aux bénéf.'!J110="Oui",'Données relatives aux bénéf.'!K110="Oui"),"Dossier ouvert au cours de l'année de référence - dont clôturé au cours de l'année de référence",IF(AND(YEAR(I110)&lt;'Récapitulatif des données RASH'!$B$2,'Données relatives aux bénéf.'!K110="Non",'Données relatives aux bénéf.'!L110="Oui"),"Dossier actif valorisable dans le cadre de la subvention",IF(AND(YEAR(I110)&lt;'Récapitulatif des données RASH'!$B$2,'Données relatives aux bénéf.'!K110="Oui",'Données relatives aux bénéf.'!L110="Oui"),"Dossier actif valorisable dans le cadre de la subvention - dont cloturé au cours de l'année de référence",IF(AND(YEAR(I110)&lt;'Récapitulatif des données RASH'!$B$2,'Données relatives aux bénéf.'!K110="Non",'Données relatives aux bénéf.'!L110="Non"),"Dossier actif non-valorisable dans le cadre de la subvention",IF(AND(YEAR(I110)&lt;'Récapitulatif des données RASH'!$B$2,'Données relatives aux bénéf.'!K110="Oui",'Données relatives aux bénéf.'!L110="Non"),"Dossier actif non-valorisable dans le cadre de la subvention - dont cloturé au cours de l'année de référence","")))))))</f>
        <v/>
      </c>
      <c r="P110" s="16" t="str">
        <f>IF(ISBLANK(F110),"",'Récapitulatif des données RASH'!$B$2-YEAR('Données relatives aux bénéf.'!F110))</f>
        <v/>
      </c>
    </row>
    <row r="111" spans="1:16">
      <c r="A111" s="50" t="str">
        <f t="shared" si="1"/>
        <v/>
      </c>
      <c r="B111" s="51"/>
      <c r="C111" s="52"/>
      <c r="D111" s="52"/>
      <c r="E111" s="53"/>
      <c r="F111" s="52"/>
      <c r="G111" s="52"/>
      <c r="H111" s="52"/>
      <c r="I111" s="52"/>
      <c r="J111" s="52"/>
      <c r="K111" s="52"/>
      <c r="L111" s="52"/>
      <c r="M111" s="52"/>
      <c r="N111" s="52"/>
      <c r="O111" s="55" t="str">
        <f>IF(J111="Non","Demande d'information",IF(AND(YEAR(I111)='Récapitulatif des données RASH'!$B$2,'Données relatives aux bénéf.'!J111="Oui",'Données relatives aux bénéf.'!K111="Non"),"Dossier ouvert au cours de l'année de référence",IF(AND(YEAR(I111)='Récapitulatif des données RASH'!$B$2,'Données relatives aux bénéf.'!J111="Oui",'Données relatives aux bénéf.'!K111="Oui"),"Dossier ouvert au cours de l'année de référence - dont clôturé au cours de l'année de référence",IF(AND(YEAR(I111)&lt;'Récapitulatif des données RASH'!$B$2,'Données relatives aux bénéf.'!K111="Non",'Données relatives aux bénéf.'!L111="Oui"),"Dossier actif valorisable dans le cadre de la subvention",IF(AND(YEAR(I111)&lt;'Récapitulatif des données RASH'!$B$2,'Données relatives aux bénéf.'!K111="Oui",'Données relatives aux bénéf.'!L111="Oui"),"Dossier actif valorisable dans le cadre de la subvention - dont cloturé au cours de l'année de référence",IF(AND(YEAR(I111)&lt;'Récapitulatif des données RASH'!$B$2,'Données relatives aux bénéf.'!K111="Non",'Données relatives aux bénéf.'!L111="Non"),"Dossier actif non-valorisable dans le cadre de la subvention",IF(AND(YEAR(I111)&lt;'Récapitulatif des données RASH'!$B$2,'Données relatives aux bénéf.'!K111="Oui",'Données relatives aux bénéf.'!L111="Non"),"Dossier actif non-valorisable dans le cadre de la subvention - dont cloturé au cours de l'année de référence","")))))))</f>
        <v/>
      </c>
      <c r="P111" s="16" t="str">
        <f>IF(ISBLANK(F111),"",'Récapitulatif des données RASH'!$B$2-YEAR('Données relatives aux bénéf.'!F111))</f>
        <v/>
      </c>
    </row>
    <row r="112" spans="1:16">
      <c r="A112" s="50" t="str">
        <f t="shared" si="1"/>
        <v/>
      </c>
      <c r="B112" s="51"/>
      <c r="C112" s="52"/>
      <c r="D112" s="52"/>
      <c r="E112" s="53"/>
      <c r="F112" s="52"/>
      <c r="G112" s="52"/>
      <c r="H112" s="52"/>
      <c r="I112" s="52"/>
      <c r="J112" s="52"/>
      <c r="K112" s="52"/>
      <c r="L112" s="52"/>
      <c r="M112" s="52"/>
      <c r="N112" s="52"/>
      <c r="O112" s="55" t="str">
        <f>IF(J112="Non","Demande d'information",IF(AND(YEAR(I112)='Récapitulatif des données RASH'!$B$2,'Données relatives aux bénéf.'!J112="Oui",'Données relatives aux bénéf.'!K112="Non"),"Dossier ouvert au cours de l'année de référence",IF(AND(YEAR(I112)='Récapitulatif des données RASH'!$B$2,'Données relatives aux bénéf.'!J112="Oui",'Données relatives aux bénéf.'!K112="Oui"),"Dossier ouvert au cours de l'année de référence - dont clôturé au cours de l'année de référence",IF(AND(YEAR(I112)&lt;'Récapitulatif des données RASH'!$B$2,'Données relatives aux bénéf.'!K112="Non",'Données relatives aux bénéf.'!L112="Oui"),"Dossier actif valorisable dans le cadre de la subvention",IF(AND(YEAR(I112)&lt;'Récapitulatif des données RASH'!$B$2,'Données relatives aux bénéf.'!K112="Oui",'Données relatives aux bénéf.'!L112="Oui"),"Dossier actif valorisable dans le cadre de la subvention - dont cloturé au cours de l'année de référence",IF(AND(YEAR(I112)&lt;'Récapitulatif des données RASH'!$B$2,'Données relatives aux bénéf.'!K112="Non",'Données relatives aux bénéf.'!L112="Non"),"Dossier actif non-valorisable dans le cadre de la subvention",IF(AND(YEAR(I112)&lt;'Récapitulatif des données RASH'!$B$2,'Données relatives aux bénéf.'!K112="Oui",'Données relatives aux bénéf.'!L112="Non"),"Dossier actif non-valorisable dans le cadre de la subvention - dont cloturé au cours de l'année de référence","")))))))</f>
        <v/>
      </c>
      <c r="P112" s="16" t="str">
        <f>IF(ISBLANK(F112),"",'Récapitulatif des données RASH'!$B$2-YEAR('Données relatives aux bénéf.'!F112))</f>
        <v/>
      </c>
    </row>
    <row r="113" spans="1:16">
      <c r="A113" s="50" t="str">
        <f t="shared" si="1"/>
        <v/>
      </c>
      <c r="B113" s="51"/>
      <c r="C113" s="52"/>
      <c r="D113" s="52"/>
      <c r="E113" s="53"/>
      <c r="F113" s="52"/>
      <c r="G113" s="52"/>
      <c r="H113" s="52"/>
      <c r="I113" s="52"/>
      <c r="J113" s="52"/>
      <c r="K113" s="52"/>
      <c r="L113" s="52"/>
      <c r="M113" s="52"/>
      <c r="N113" s="52"/>
      <c r="O113" s="55" t="str">
        <f>IF(J113="Non","Demande d'information",IF(AND(YEAR(I113)='Récapitulatif des données RASH'!$B$2,'Données relatives aux bénéf.'!J113="Oui",'Données relatives aux bénéf.'!K113="Non"),"Dossier ouvert au cours de l'année de référence",IF(AND(YEAR(I113)='Récapitulatif des données RASH'!$B$2,'Données relatives aux bénéf.'!J113="Oui",'Données relatives aux bénéf.'!K113="Oui"),"Dossier ouvert au cours de l'année de référence - dont clôturé au cours de l'année de référence",IF(AND(YEAR(I113)&lt;'Récapitulatif des données RASH'!$B$2,'Données relatives aux bénéf.'!K113="Non",'Données relatives aux bénéf.'!L113="Oui"),"Dossier actif valorisable dans le cadre de la subvention",IF(AND(YEAR(I113)&lt;'Récapitulatif des données RASH'!$B$2,'Données relatives aux bénéf.'!K113="Oui",'Données relatives aux bénéf.'!L113="Oui"),"Dossier actif valorisable dans le cadre de la subvention - dont cloturé au cours de l'année de référence",IF(AND(YEAR(I113)&lt;'Récapitulatif des données RASH'!$B$2,'Données relatives aux bénéf.'!K113="Non",'Données relatives aux bénéf.'!L113="Non"),"Dossier actif non-valorisable dans le cadre de la subvention",IF(AND(YEAR(I113)&lt;'Récapitulatif des données RASH'!$B$2,'Données relatives aux bénéf.'!K113="Oui",'Données relatives aux bénéf.'!L113="Non"),"Dossier actif non-valorisable dans le cadre de la subvention - dont cloturé au cours de l'année de référence","")))))))</f>
        <v/>
      </c>
      <c r="P113" s="16" t="str">
        <f>IF(ISBLANK(F113),"",'Récapitulatif des données RASH'!$B$2-YEAR('Données relatives aux bénéf.'!F113))</f>
        <v/>
      </c>
    </row>
    <row r="114" spans="1:16">
      <c r="A114" s="50" t="str">
        <f t="shared" si="1"/>
        <v/>
      </c>
      <c r="B114" s="51"/>
      <c r="C114" s="52"/>
      <c r="D114" s="52"/>
      <c r="E114" s="53"/>
      <c r="F114" s="52"/>
      <c r="G114" s="52"/>
      <c r="H114" s="52"/>
      <c r="I114" s="52"/>
      <c r="J114" s="52"/>
      <c r="K114" s="52"/>
      <c r="L114" s="52"/>
      <c r="M114" s="52"/>
      <c r="N114" s="52"/>
      <c r="O114" s="55" t="str">
        <f>IF(J114="Non","Demande d'information",IF(AND(YEAR(I114)='Récapitulatif des données RASH'!$B$2,'Données relatives aux bénéf.'!J114="Oui",'Données relatives aux bénéf.'!K114="Non"),"Dossier ouvert au cours de l'année de référence",IF(AND(YEAR(I114)='Récapitulatif des données RASH'!$B$2,'Données relatives aux bénéf.'!J114="Oui",'Données relatives aux bénéf.'!K114="Oui"),"Dossier ouvert au cours de l'année de référence - dont clôturé au cours de l'année de référence",IF(AND(YEAR(I114)&lt;'Récapitulatif des données RASH'!$B$2,'Données relatives aux bénéf.'!K114="Non",'Données relatives aux bénéf.'!L114="Oui"),"Dossier actif valorisable dans le cadre de la subvention",IF(AND(YEAR(I114)&lt;'Récapitulatif des données RASH'!$B$2,'Données relatives aux bénéf.'!K114="Oui",'Données relatives aux bénéf.'!L114="Oui"),"Dossier actif valorisable dans le cadre de la subvention - dont cloturé au cours de l'année de référence",IF(AND(YEAR(I114)&lt;'Récapitulatif des données RASH'!$B$2,'Données relatives aux bénéf.'!K114="Non",'Données relatives aux bénéf.'!L114="Non"),"Dossier actif non-valorisable dans le cadre de la subvention",IF(AND(YEAR(I114)&lt;'Récapitulatif des données RASH'!$B$2,'Données relatives aux bénéf.'!K114="Oui",'Données relatives aux bénéf.'!L114="Non"),"Dossier actif non-valorisable dans le cadre de la subvention - dont cloturé au cours de l'année de référence","")))))))</f>
        <v/>
      </c>
      <c r="P114" s="16" t="str">
        <f>IF(ISBLANK(F114),"",'Récapitulatif des données RASH'!$B$2-YEAR('Données relatives aux bénéf.'!F114))</f>
        <v/>
      </c>
    </row>
    <row r="115" spans="1:16">
      <c r="A115" s="50" t="str">
        <f t="shared" si="1"/>
        <v/>
      </c>
      <c r="B115" s="51"/>
      <c r="C115" s="52"/>
      <c r="D115" s="52"/>
      <c r="E115" s="53"/>
      <c r="F115" s="52"/>
      <c r="G115" s="52"/>
      <c r="H115" s="52"/>
      <c r="I115" s="52"/>
      <c r="J115" s="52"/>
      <c r="K115" s="52"/>
      <c r="L115" s="52"/>
      <c r="M115" s="52"/>
      <c r="N115" s="52"/>
      <c r="O115" s="55" t="str">
        <f>IF(J115="Non","Demande d'information",IF(AND(YEAR(I115)='Récapitulatif des données RASH'!$B$2,'Données relatives aux bénéf.'!J115="Oui",'Données relatives aux bénéf.'!K115="Non"),"Dossier ouvert au cours de l'année de référence",IF(AND(YEAR(I115)='Récapitulatif des données RASH'!$B$2,'Données relatives aux bénéf.'!J115="Oui",'Données relatives aux bénéf.'!K115="Oui"),"Dossier ouvert au cours de l'année de référence - dont clôturé au cours de l'année de référence",IF(AND(YEAR(I115)&lt;'Récapitulatif des données RASH'!$B$2,'Données relatives aux bénéf.'!K115="Non",'Données relatives aux bénéf.'!L115="Oui"),"Dossier actif valorisable dans le cadre de la subvention",IF(AND(YEAR(I115)&lt;'Récapitulatif des données RASH'!$B$2,'Données relatives aux bénéf.'!K115="Oui",'Données relatives aux bénéf.'!L115="Oui"),"Dossier actif valorisable dans le cadre de la subvention - dont cloturé au cours de l'année de référence",IF(AND(YEAR(I115)&lt;'Récapitulatif des données RASH'!$B$2,'Données relatives aux bénéf.'!K115="Non",'Données relatives aux bénéf.'!L115="Non"),"Dossier actif non-valorisable dans le cadre de la subvention",IF(AND(YEAR(I115)&lt;'Récapitulatif des données RASH'!$B$2,'Données relatives aux bénéf.'!K115="Oui",'Données relatives aux bénéf.'!L115="Non"),"Dossier actif non-valorisable dans le cadre de la subvention - dont cloturé au cours de l'année de référence","")))))))</f>
        <v/>
      </c>
      <c r="P115" s="16" t="str">
        <f>IF(ISBLANK(F115),"",'Récapitulatif des données RASH'!$B$2-YEAR('Données relatives aux bénéf.'!F115))</f>
        <v/>
      </c>
    </row>
    <row r="116" spans="1:16">
      <c r="A116" s="50" t="str">
        <f t="shared" si="1"/>
        <v/>
      </c>
      <c r="B116" s="51"/>
      <c r="C116" s="52"/>
      <c r="D116" s="52"/>
      <c r="E116" s="53"/>
      <c r="F116" s="52"/>
      <c r="G116" s="52"/>
      <c r="H116" s="52"/>
      <c r="I116" s="52"/>
      <c r="J116" s="52"/>
      <c r="K116" s="52"/>
      <c r="L116" s="52"/>
      <c r="M116" s="52"/>
      <c r="N116" s="52"/>
      <c r="O116" s="55" t="str">
        <f>IF(J116="Non","Demande d'information",IF(AND(YEAR(I116)='Récapitulatif des données RASH'!$B$2,'Données relatives aux bénéf.'!J116="Oui",'Données relatives aux bénéf.'!K116="Non"),"Dossier ouvert au cours de l'année de référence",IF(AND(YEAR(I116)='Récapitulatif des données RASH'!$B$2,'Données relatives aux bénéf.'!J116="Oui",'Données relatives aux bénéf.'!K116="Oui"),"Dossier ouvert au cours de l'année de référence - dont clôturé au cours de l'année de référence",IF(AND(YEAR(I116)&lt;'Récapitulatif des données RASH'!$B$2,'Données relatives aux bénéf.'!K116="Non",'Données relatives aux bénéf.'!L116="Oui"),"Dossier actif valorisable dans le cadre de la subvention",IF(AND(YEAR(I116)&lt;'Récapitulatif des données RASH'!$B$2,'Données relatives aux bénéf.'!K116="Oui",'Données relatives aux bénéf.'!L116="Oui"),"Dossier actif valorisable dans le cadre de la subvention - dont cloturé au cours de l'année de référence",IF(AND(YEAR(I116)&lt;'Récapitulatif des données RASH'!$B$2,'Données relatives aux bénéf.'!K116="Non",'Données relatives aux bénéf.'!L116="Non"),"Dossier actif non-valorisable dans le cadre de la subvention",IF(AND(YEAR(I116)&lt;'Récapitulatif des données RASH'!$B$2,'Données relatives aux bénéf.'!K116="Oui",'Données relatives aux bénéf.'!L116="Non"),"Dossier actif non-valorisable dans le cadre de la subvention - dont cloturé au cours de l'année de référence","")))))))</f>
        <v/>
      </c>
      <c r="P116" s="16" t="str">
        <f>IF(ISBLANK(F116),"",'Récapitulatif des données RASH'!$B$2-YEAR('Données relatives aux bénéf.'!F116))</f>
        <v/>
      </c>
    </row>
    <row r="117" spans="1:16">
      <c r="A117" s="50" t="str">
        <f t="shared" si="1"/>
        <v/>
      </c>
      <c r="B117" s="51"/>
      <c r="C117" s="52"/>
      <c r="D117" s="52"/>
      <c r="E117" s="53"/>
      <c r="F117" s="52"/>
      <c r="G117" s="52"/>
      <c r="H117" s="52"/>
      <c r="I117" s="52"/>
      <c r="J117" s="52"/>
      <c r="K117" s="52"/>
      <c r="L117" s="52"/>
      <c r="M117" s="52"/>
      <c r="N117" s="52"/>
      <c r="O117" s="55" t="str">
        <f>IF(J117="Non","Demande d'information",IF(AND(YEAR(I117)='Récapitulatif des données RASH'!$B$2,'Données relatives aux bénéf.'!J117="Oui",'Données relatives aux bénéf.'!K117="Non"),"Dossier ouvert au cours de l'année de référence",IF(AND(YEAR(I117)='Récapitulatif des données RASH'!$B$2,'Données relatives aux bénéf.'!J117="Oui",'Données relatives aux bénéf.'!K117="Oui"),"Dossier ouvert au cours de l'année de référence - dont clôturé au cours de l'année de référence",IF(AND(YEAR(I117)&lt;'Récapitulatif des données RASH'!$B$2,'Données relatives aux bénéf.'!K117="Non",'Données relatives aux bénéf.'!L117="Oui"),"Dossier actif valorisable dans le cadre de la subvention",IF(AND(YEAR(I117)&lt;'Récapitulatif des données RASH'!$B$2,'Données relatives aux bénéf.'!K117="Oui",'Données relatives aux bénéf.'!L117="Oui"),"Dossier actif valorisable dans le cadre de la subvention - dont cloturé au cours de l'année de référence",IF(AND(YEAR(I117)&lt;'Récapitulatif des données RASH'!$B$2,'Données relatives aux bénéf.'!K117="Non",'Données relatives aux bénéf.'!L117="Non"),"Dossier actif non-valorisable dans le cadre de la subvention",IF(AND(YEAR(I117)&lt;'Récapitulatif des données RASH'!$B$2,'Données relatives aux bénéf.'!K117="Oui",'Données relatives aux bénéf.'!L117="Non"),"Dossier actif non-valorisable dans le cadre de la subvention - dont cloturé au cours de l'année de référence","")))))))</f>
        <v/>
      </c>
      <c r="P117" s="16" t="str">
        <f>IF(ISBLANK(F117),"",'Récapitulatif des données RASH'!$B$2-YEAR('Données relatives aux bénéf.'!F117))</f>
        <v/>
      </c>
    </row>
    <row r="118" spans="1:16">
      <c r="A118" s="50" t="str">
        <f t="shared" si="1"/>
        <v/>
      </c>
      <c r="B118" s="51"/>
      <c r="C118" s="52"/>
      <c r="D118" s="52"/>
      <c r="E118" s="53"/>
      <c r="F118" s="52"/>
      <c r="G118" s="52"/>
      <c r="H118" s="52"/>
      <c r="I118" s="52"/>
      <c r="J118" s="52"/>
      <c r="K118" s="52"/>
      <c r="L118" s="52"/>
      <c r="M118" s="52"/>
      <c r="N118" s="52"/>
      <c r="O118" s="55" t="str">
        <f>IF(J118="Non","Demande d'information",IF(AND(YEAR(I118)='Récapitulatif des données RASH'!$B$2,'Données relatives aux bénéf.'!J118="Oui",'Données relatives aux bénéf.'!K118="Non"),"Dossier ouvert au cours de l'année de référence",IF(AND(YEAR(I118)='Récapitulatif des données RASH'!$B$2,'Données relatives aux bénéf.'!J118="Oui",'Données relatives aux bénéf.'!K118="Oui"),"Dossier ouvert au cours de l'année de référence - dont clôturé au cours de l'année de référence",IF(AND(YEAR(I118)&lt;'Récapitulatif des données RASH'!$B$2,'Données relatives aux bénéf.'!K118="Non",'Données relatives aux bénéf.'!L118="Oui"),"Dossier actif valorisable dans le cadre de la subvention",IF(AND(YEAR(I118)&lt;'Récapitulatif des données RASH'!$B$2,'Données relatives aux bénéf.'!K118="Oui",'Données relatives aux bénéf.'!L118="Oui"),"Dossier actif valorisable dans le cadre de la subvention - dont cloturé au cours de l'année de référence",IF(AND(YEAR(I118)&lt;'Récapitulatif des données RASH'!$B$2,'Données relatives aux bénéf.'!K118="Non",'Données relatives aux bénéf.'!L118="Non"),"Dossier actif non-valorisable dans le cadre de la subvention",IF(AND(YEAR(I118)&lt;'Récapitulatif des données RASH'!$B$2,'Données relatives aux bénéf.'!K118="Oui",'Données relatives aux bénéf.'!L118="Non"),"Dossier actif non-valorisable dans le cadre de la subvention - dont cloturé au cours de l'année de référence","")))))))</f>
        <v/>
      </c>
      <c r="P118" s="16" t="str">
        <f>IF(ISBLANK(F118),"",'Récapitulatif des données RASH'!$B$2-YEAR('Données relatives aux bénéf.'!F118))</f>
        <v/>
      </c>
    </row>
    <row r="119" spans="1:16">
      <c r="A119" s="50" t="str">
        <f t="shared" si="1"/>
        <v/>
      </c>
      <c r="B119" s="51"/>
      <c r="C119" s="52"/>
      <c r="D119" s="52"/>
      <c r="E119" s="53"/>
      <c r="F119" s="52"/>
      <c r="G119" s="52"/>
      <c r="H119" s="52"/>
      <c r="I119" s="52"/>
      <c r="J119" s="52"/>
      <c r="K119" s="52"/>
      <c r="L119" s="52"/>
      <c r="M119" s="52"/>
      <c r="N119" s="52"/>
      <c r="O119" s="55" t="str">
        <f>IF(J119="Non","Demande d'information",IF(AND(YEAR(I119)='Récapitulatif des données RASH'!$B$2,'Données relatives aux bénéf.'!J119="Oui",'Données relatives aux bénéf.'!K119="Non"),"Dossier ouvert au cours de l'année de référence",IF(AND(YEAR(I119)='Récapitulatif des données RASH'!$B$2,'Données relatives aux bénéf.'!J119="Oui",'Données relatives aux bénéf.'!K119="Oui"),"Dossier ouvert au cours de l'année de référence - dont clôturé au cours de l'année de référence",IF(AND(YEAR(I119)&lt;'Récapitulatif des données RASH'!$B$2,'Données relatives aux bénéf.'!K119="Non",'Données relatives aux bénéf.'!L119="Oui"),"Dossier actif valorisable dans le cadre de la subvention",IF(AND(YEAR(I119)&lt;'Récapitulatif des données RASH'!$B$2,'Données relatives aux bénéf.'!K119="Oui",'Données relatives aux bénéf.'!L119="Oui"),"Dossier actif valorisable dans le cadre de la subvention - dont cloturé au cours de l'année de référence",IF(AND(YEAR(I119)&lt;'Récapitulatif des données RASH'!$B$2,'Données relatives aux bénéf.'!K119="Non",'Données relatives aux bénéf.'!L119="Non"),"Dossier actif non-valorisable dans le cadre de la subvention",IF(AND(YEAR(I119)&lt;'Récapitulatif des données RASH'!$B$2,'Données relatives aux bénéf.'!K119="Oui",'Données relatives aux bénéf.'!L119="Non"),"Dossier actif non-valorisable dans le cadre de la subvention - dont cloturé au cours de l'année de référence","")))))))</f>
        <v/>
      </c>
      <c r="P119" s="16" t="str">
        <f>IF(ISBLANK(F119),"",'Récapitulatif des données RASH'!$B$2-YEAR('Données relatives aux bénéf.'!F119))</f>
        <v/>
      </c>
    </row>
    <row r="120" spans="1:16">
      <c r="A120" s="50" t="str">
        <f t="shared" si="1"/>
        <v/>
      </c>
      <c r="B120" s="51"/>
      <c r="C120" s="52"/>
      <c r="D120" s="52"/>
      <c r="E120" s="53"/>
      <c r="F120" s="52"/>
      <c r="G120" s="52"/>
      <c r="H120" s="52"/>
      <c r="I120" s="52"/>
      <c r="J120" s="52"/>
      <c r="K120" s="52"/>
      <c r="L120" s="52"/>
      <c r="M120" s="52"/>
      <c r="N120" s="52"/>
      <c r="O120" s="55" t="str">
        <f>IF(J120="Non","Demande d'information",IF(AND(YEAR(I120)='Récapitulatif des données RASH'!$B$2,'Données relatives aux bénéf.'!J120="Oui",'Données relatives aux bénéf.'!K120="Non"),"Dossier ouvert au cours de l'année de référence",IF(AND(YEAR(I120)='Récapitulatif des données RASH'!$B$2,'Données relatives aux bénéf.'!J120="Oui",'Données relatives aux bénéf.'!K120="Oui"),"Dossier ouvert au cours de l'année de référence - dont clôturé au cours de l'année de référence",IF(AND(YEAR(I120)&lt;'Récapitulatif des données RASH'!$B$2,'Données relatives aux bénéf.'!K120="Non",'Données relatives aux bénéf.'!L120="Oui"),"Dossier actif valorisable dans le cadre de la subvention",IF(AND(YEAR(I120)&lt;'Récapitulatif des données RASH'!$B$2,'Données relatives aux bénéf.'!K120="Oui",'Données relatives aux bénéf.'!L120="Oui"),"Dossier actif valorisable dans le cadre de la subvention - dont cloturé au cours de l'année de référence",IF(AND(YEAR(I120)&lt;'Récapitulatif des données RASH'!$B$2,'Données relatives aux bénéf.'!K120="Non",'Données relatives aux bénéf.'!L120="Non"),"Dossier actif non-valorisable dans le cadre de la subvention",IF(AND(YEAR(I120)&lt;'Récapitulatif des données RASH'!$B$2,'Données relatives aux bénéf.'!K120="Oui",'Données relatives aux bénéf.'!L120="Non"),"Dossier actif non-valorisable dans le cadre de la subvention - dont cloturé au cours de l'année de référence","")))))))</f>
        <v/>
      </c>
      <c r="P120" s="16" t="str">
        <f>IF(ISBLANK(F120),"",'Récapitulatif des données RASH'!$B$2-YEAR('Données relatives aux bénéf.'!F120))</f>
        <v/>
      </c>
    </row>
    <row r="121" spans="1:16">
      <c r="A121" s="50" t="str">
        <f t="shared" si="1"/>
        <v/>
      </c>
      <c r="B121" s="51"/>
      <c r="C121" s="52"/>
      <c r="D121" s="52"/>
      <c r="E121" s="53"/>
      <c r="F121" s="52"/>
      <c r="G121" s="52"/>
      <c r="H121" s="52"/>
      <c r="I121" s="52"/>
      <c r="J121" s="52"/>
      <c r="K121" s="52"/>
      <c r="L121" s="52"/>
      <c r="M121" s="52"/>
      <c r="N121" s="52"/>
      <c r="O121" s="55" t="str">
        <f>IF(J121="Non","Demande d'information",IF(AND(YEAR(I121)='Récapitulatif des données RASH'!$B$2,'Données relatives aux bénéf.'!J121="Oui",'Données relatives aux bénéf.'!K121="Non"),"Dossier ouvert au cours de l'année de référence",IF(AND(YEAR(I121)='Récapitulatif des données RASH'!$B$2,'Données relatives aux bénéf.'!J121="Oui",'Données relatives aux bénéf.'!K121="Oui"),"Dossier ouvert au cours de l'année de référence - dont clôturé au cours de l'année de référence",IF(AND(YEAR(I121)&lt;'Récapitulatif des données RASH'!$B$2,'Données relatives aux bénéf.'!K121="Non",'Données relatives aux bénéf.'!L121="Oui"),"Dossier actif valorisable dans le cadre de la subvention",IF(AND(YEAR(I121)&lt;'Récapitulatif des données RASH'!$B$2,'Données relatives aux bénéf.'!K121="Oui",'Données relatives aux bénéf.'!L121="Oui"),"Dossier actif valorisable dans le cadre de la subvention - dont cloturé au cours de l'année de référence",IF(AND(YEAR(I121)&lt;'Récapitulatif des données RASH'!$B$2,'Données relatives aux bénéf.'!K121="Non",'Données relatives aux bénéf.'!L121="Non"),"Dossier actif non-valorisable dans le cadre de la subvention",IF(AND(YEAR(I121)&lt;'Récapitulatif des données RASH'!$B$2,'Données relatives aux bénéf.'!K121="Oui",'Données relatives aux bénéf.'!L121="Non"),"Dossier actif non-valorisable dans le cadre de la subvention - dont cloturé au cours de l'année de référence","")))))))</f>
        <v/>
      </c>
      <c r="P121" s="16" t="str">
        <f>IF(ISBLANK(F121),"",'Récapitulatif des données RASH'!$B$2-YEAR('Données relatives aux bénéf.'!F121))</f>
        <v/>
      </c>
    </row>
    <row r="122" spans="1:16">
      <c r="A122" s="50" t="str">
        <f t="shared" si="1"/>
        <v/>
      </c>
      <c r="B122" s="51"/>
      <c r="C122" s="52"/>
      <c r="D122" s="52"/>
      <c r="E122" s="53"/>
      <c r="F122" s="52"/>
      <c r="G122" s="52"/>
      <c r="H122" s="52"/>
      <c r="I122" s="52"/>
      <c r="J122" s="52"/>
      <c r="K122" s="52"/>
      <c r="L122" s="52"/>
      <c r="M122" s="52"/>
      <c r="N122" s="52"/>
      <c r="O122" s="55" t="str">
        <f>IF(J122="Non","Demande d'information",IF(AND(YEAR(I122)='Récapitulatif des données RASH'!$B$2,'Données relatives aux bénéf.'!J122="Oui",'Données relatives aux bénéf.'!K122="Non"),"Dossier ouvert au cours de l'année de référence",IF(AND(YEAR(I122)='Récapitulatif des données RASH'!$B$2,'Données relatives aux bénéf.'!J122="Oui",'Données relatives aux bénéf.'!K122="Oui"),"Dossier ouvert au cours de l'année de référence - dont clôturé au cours de l'année de référence",IF(AND(YEAR(I122)&lt;'Récapitulatif des données RASH'!$B$2,'Données relatives aux bénéf.'!K122="Non",'Données relatives aux bénéf.'!L122="Oui"),"Dossier actif valorisable dans le cadre de la subvention",IF(AND(YEAR(I122)&lt;'Récapitulatif des données RASH'!$B$2,'Données relatives aux bénéf.'!K122="Oui",'Données relatives aux bénéf.'!L122="Oui"),"Dossier actif valorisable dans le cadre de la subvention - dont cloturé au cours de l'année de référence",IF(AND(YEAR(I122)&lt;'Récapitulatif des données RASH'!$B$2,'Données relatives aux bénéf.'!K122="Non",'Données relatives aux bénéf.'!L122="Non"),"Dossier actif non-valorisable dans le cadre de la subvention",IF(AND(YEAR(I122)&lt;'Récapitulatif des données RASH'!$B$2,'Données relatives aux bénéf.'!K122="Oui",'Données relatives aux bénéf.'!L122="Non"),"Dossier actif non-valorisable dans le cadre de la subvention - dont cloturé au cours de l'année de référence","")))))))</f>
        <v/>
      </c>
      <c r="P122" s="16" t="str">
        <f>IF(ISBLANK(F122),"",'Récapitulatif des données RASH'!$B$2-YEAR('Données relatives aux bénéf.'!F122))</f>
        <v/>
      </c>
    </row>
    <row r="123" spans="1:16">
      <c r="A123" s="50" t="str">
        <f t="shared" si="1"/>
        <v/>
      </c>
      <c r="B123" s="51"/>
      <c r="C123" s="52"/>
      <c r="D123" s="52"/>
      <c r="E123" s="53"/>
      <c r="F123" s="52"/>
      <c r="G123" s="52"/>
      <c r="H123" s="52"/>
      <c r="I123" s="52"/>
      <c r="J123" s="52"/>
      <c r="K123" s="52"/>
      <c r="L123" s="52"/>
      <c r="M123" s="52"/>
      <c r="N123" s="52"/>
      <c r="O123" s="55" t="str">
        <f>IF(J123="Non","Demande d'information",IF(AND(YEAR(I123)='Récapitulatif des données RASH'!$B$2,'Données relatives aux bénéf.'!J123="Oui",'Données relatives aux bénéf.'!K123="Non"),"Dossier ouvert au cours de l'année de référence",IF(AND(YEAR(I123)='Récapitulatif des données RASH'!$B$2,'Données relatives aux bénéf.'!J123="Oui",'Données relatives aux bénéf.'!K123="Oui"),"Dossier ouvert au cours de l'année de référence - dont clôturé au cours de l'année de référence",IF(AND(YEAR(I123)&lt;'Récapitulatif des données RASH'!$B$2,'Données relatives aux bénéf.'!K123="Non",'Données relatives aux bénéf.'!L123="Oui"),"Dossier actif valorisable dans le cadre de la subvention",IF(AND(YEAR(I123)&lt;'Récapitulatif des données RASH'!$B$2,'Données relatives aux bénéf.'!K123="Oui",'Données relatives aux bénéf.'!L123="Oui"),"Dossier actif valorisable dans le cadre de la subvention - dont cloturé au cours de l'année de référence",IF(AND(YEAR(I123)&lt;'Récapitulatif des données RASH'!$B$2,'Données relatives aux bénéf.'!K123="Non",'Données relatives aux bénéf.'!L123="Non"),"Dossier actif non-valorisable dans le cadre de la subvention",IF(AND(YEAR(I123)&lt;'Récapitulatif des données RASH'!$B$2,'Données relatives aux bénéf.'!K123="Oui",'Données relatives aux bénéf.'!L123="Non"),"Dossier actif non-valorisable dans le cadre de la subvention - dont cloturé au cours de l'année de référence","")))))))</f>
        <v/>
      </c>
      <c r="P123" s="16" t="str">
        <f>IF(ISBLANK(F123),"",'Récapitulatif des données RASH'!$B$2-YEAR('Données relatives aux bénéf.'!F123))</f>
        <v/>
      </c>
    </row>
    <row r="124" spans="1:16">
      <c r="A124" s="50" t="str">
        <f t="shared" si="1"/>
        <v/>
      </c>
      <c r="B124" s="51"/>
      <c r="C124" s="52"/>
      <c r="D124" s="52"/>
      <c r="E124" s="53"/>
      <c r="F124" s="52"/>
      <c r="G124" s="52"/>
      <c r="H124" s="52"/>
      <c r="I124" s="52"/>
      <c r="J124" s="52"/>
      <c r="K124" s="52"/>
      <c r="L124" s="52"/>
      <c r="M124" s="52"/>
      <c r="N124" s="52"/>
      <c r="O124" s="55" t="str">
        <f>IF(J124="Non","Demande d'information",IF(AND(YEAR(I124)='Récapitulatif des données RASH'!$B$2,'Données relatives aux bénéf.'!J124="Oui",'Données relatives aux bénéf.'!K124="Non"),"Dossier ouvert au cours de l'année de référence",IF(AND(YEAR(I124)='Récapitulatif des données RASH'!$B$2,'Données relatives aux bénéf.'!J124="Oui",'Données relatives aux bénéf.'!K124="Oui"),"Dossier ouvert au cours de l'année de référence - dont clôturé au cours de l'année de référence",IF(AND(YEAR(I124)&lt;'Récapitulatif des données RASH'!$B$2,'Données relatives aux bénéf.'!K124="Non",'Données relatives aux bénéf.'!L124="Oui"),"Dossier actif valorisable dans le cadre de la subvention",IF(AND(YEAR(I124)&lt;'Récapitulatif des données RASH'!$B$2,'Données relatives aux bénéf.'!K124="Oui",'Données relatives aux bénéf.'!L124="Oui"),"Dossier actif valorisable dans le cadre de la subvention - dont cloturé au cours de l'année de référence",IF(AND(YEAR(I124)&lt;'Récapitulatif des données RASH'!$B$2,'Données relatives aux bénéf.'!K124="Non",'Données relatives aux bénéf.'!L124="Non"),"Dossier actif non-valorisable dans le cadre de la subvention",IF(AND(YEAR(I124)&lt;'Récapitulatif des données RASH'!$B$2,'Données relatives aux bénéf.'!K124="Oui",'Données relatives aux bénéf.'!L124="Non"),"Dossier actif non-valorisable dans le cadre de la subvention - dont cloturé au cours de l'année de référence","")))))))</f>
        <v/>
      </c>
      <c r="P124" s="16" t="str">
        <f>IF(ISBLANK(F124),"",'Récapitulatif des données RASH'!$B$2-YEAR('Données relatives aux bénéf.'!F124))</f>
        <v/>
      </c>
    </row>
    <row r="125" spans="1:16">
      <c r="A125" s="50" t="str">
        <f t="shared" si="1"/>
        <v/>
      </c>
      <c r="B125" s="51"/>
      <c r="C125" s="52"/>
      <c r="D125" s="52"/>
      <c r="E125" s="53"/>
      <c r="F125" s="52"/>
      <c r="G125" s="52"/>
      <c r="H125" s="52"/>
      <c r="I125" s="52"/>
      <c r="J125" s="52"/>
      <c r="K125" s="52"/>
      <c r="L125" s="52"/>
      <c r="M125" s="52"/>
      <c r="N125" s="52"/>
      <c r="O125" s="55" t="str">
        <f>IF(J125="Non","Demande d'information",IF(AND(YEAR(I125)='Récapitulatif des données RASH'!$B$2,'Données relatives aux bénéf.'!J125="Oui",'Données relatives aux bénéf.'!K125="Non"),"Dossier ouvert au cours de l'année de référence",IF(AND(YEAR(I125)='Récapitulatif des données RASH'!$B$2,'Données relatives aux bénéf.'!J125="Oui",'Données relatives aux bénéf.'!K125="Oui"),"Dossier ouvert au cours de l'année de référence - dont clôturé au cours de l'année de référence",IF(AND(YEAR(I125)&lt;'Récapitulatif des données RASH'!$B$2,'Données relatives aux bénéf.'!K125="Non",'Données relatives aux bénéf.'!L125="Oui"),"Dossier actif valorisable dans le cadre de la subvention",IF(AND(YEAR(I125)&lt;'Récapitulatif des données RASH'!$B$2,'Données relatives aux bénéf.'!K125="Oui",'Données relatives aux bénéf.'!L125="Oui"),"Dossier actif valorisable dans le cadre de la subvention - dont cloturé au cours de l'année de référence",IF(AND(YEAR(I125)&lt;'Récapitulatif des données RASH'!$B$2,'Données relatives aux bénéf.'!K125="Non",'Données relatives aux bénéf.'!L125="Non"),"Dossier actif non-valorisable dans le cadre de la subvention",IF(AND(YEAR(I125)&lt;'Récapitulatif des données RASH'!$B$2,'Données relatives aux bénéf.'!K125="Oui",'Données relatives aux bénéf.'!L125="Non"),"Dossier actif non-valorisable dans le cadre de la subvention - dont cloturé au cours de l'année de référence","")))))))</f>
        <v/>
      </c>
      <c r="P125" s="16" t="str">
        <f>IF(ISBLANK(F125),"",'Récapitulatif des données RASH'!$B$2-YEAR('Données relatives aux bénéf.'!F125))</f>
        <v/>
      </c>
    </row>
    <row r="126" spans="1:16">
      <c r="A126" s="50" t="str">
        <f t="shared" si="1"/>
        <v/>
      </c>
      <c r="B126" s="51"/>
      <c r="C126" s="52"/>
      <c r="D126" s="52"/>
      <c r="E126" s="53"/>
      <c r="F126" s="52"/>
      <c r="G126" s="52"/>
      <c r="H126" s="52"/>
      <c r="I126" s="52"/>
      <c r="J126" s="52"/>
      <c r="K126" s="52"/>
      <c r="L126" s="52"/>
      <c r="M126" s="52"/>
      <c r="N126" s="52"/>
      <c r="O126" s="55" t="str">
        <f>IF(J126="Non","Demande d'information",IF(AND(YEAR(I126)='Récapitulatif des données RASH'!$B$2,'Données relatives aux bénéf.'!J126="Oui",'Données relatives aux bénéf.'!K126="Non"),"Dossier ouvert au cours de l'année de référence",IF(AND(YEAR(I126)='Récapitulatif des données RASH'!$B$2,'Données relatives aux bénéf.'!J126="Oui",'Données relatives aux bénéf.'!K126="Oui"),"Dossier ouvert au cours de l'année de référence - dont clôturé au cours de l'année de référence",IF(AND(YEAR(I126)&lt;'Récapitulatif des données RASH'!$B$2,'Données relatives aux bénéf.'!K126="Non",'Données relatives aux bénéf.'!L126="Oui"),"Dossier actif valorisable dans le cadre de la subvention",IF(AND(YEAR(I126)&lt;'Récapitulatif des données RASH'!$B$2,'Données relatives aux bénéf.'!K126="Oui",'Données relatives aux bénéf.'!L126="Oui"),"Dossier actif valorisable dans le cadre de la subvention - dont cloturé au cours de l'année de référence",IF(AND(YEAR(I126)&lt;'Récapitulatif des données RASH'!$B$2,'Données relatives aux bénéf.'!K126="Non",'Données relatives aux bénéf.'!L126="Non"),"Dossier actif non-valorisable dans le cadre de la subvention",IF(AND(YEAR(I126)&lt;'Récapitulatif des données RASH'!$B$2,'Données relatives aux bénéf.'!K126="Oui",'Données relatives aux bénéf.'!L126="Non"),"Dossier actif non-valorisable dans le cadre de la subvention - dont cloturé au cours de l'année de référence","")))))))</f>
        <v/>
      </c>
      <c r="P126" s="16" t="str">
        <f>IF(ISBLANK(F126),"",'Récapitulatif des données RASH'!$B$2-YEAR('Données relatives aux bénéf.'!F126))</f>
        <v/>
      </c>
    </row>
    <row r="127" spans="1:16">
      <c r="A127" s="50" t="str">
        <f t="shared" si="1"/>
        <v/>
      </c>
      <c r="B127" s="51"/>
      <c r="C127" s="52"/>
      <c r="D127" s="52"/>
      <c r="E127" s="53"/>
      <c r="F127" s="52"/>
      <c r="G127" s="52"/>
      <c r="H127" s="52"/>
      <c r="I127" s="52"/>
      <c r="J127" s="52"/>
      <c r="K127" s="52"/>
      <c r="L127" s="52"/>
      <c r="M127" s="52"/>
      <c r="N127" s="52"/>
      <c r="O127" s="55" t="str">
        <f>IF(J127="Non","Demande d'information",IF(AND(YEAR(I127)='Récapitulatif des données RASH'!$B$2,'Données relatives aux bénéf.'!J127="Oui",'Données relatives aux bénéf.'!K127="Non"),"Dossier ouvert au cours de l'année de référence",IF(AND(YEAR(I127)='Récapitulatif des données RASH'!$B$2,'Données relatives aux bénéf.'!J127="Oui",'Données relatives aux bénéf.'!K127="Oui"),"Dossier ouvert au cours de l'année de référence - dont clôturé au cours de l'année de référence",IF(AND(YEAR(I127)&lt;'Récapitulatif des données RASH'!$B$2,'Données relatives aux bénéf.'!K127="Non",'Données relatives aux bénéf.'!L127="Oui"),"Dossier actif valorisable dans le cadre de la subvention",IF(AND(YEAR(I127)&lt;'Récapitulatif des données RASH'!$B$2,'Données relatives aux bénéf.'!K127="Oui",'Données relatives aux bénéf.'!L127="Oui"),"Dossier actif valorisable dans le cadre de la subvention - dont cloturé au cours de l'année de référence",IF(AND(YEAR(I127)&lt;'Récapitulatif des données RASH'!$B$2,'Données relatives aux bénéf.'!K127="Non",'Données relatives aux bénéf.'!L127="Non"),"Dossier actif non-valorisable dans le cadre de la subvention",IF(AND(YEAR(I127)&lt;'Récapitulatif des données RASH'!$B$2,'Données relatives aux bénéf.'!K127="Oui",'Données relatives aux bénéf.'!L127="Non"),"Dossier actif non-valorisable dans le cadre de la subvention - dont cloturé au cours de l'année de référence","")))))))</f>
        <v/>
      </c>
      <c r="P127" s="16" t="str">
        <f>IF(ISBLANK(F127),"",'Récapitulatif des données RASH'!$B$2-YEAR('Données relatives aux bénéf.'!F127))</f>
        <v/>
      </c>
    </row>
    <row r="128" spans="1:16">
      <c r="A128" s="50" t="str">
        <f t="shared" si="1"/>
        <v/>
      </c>
      <c r="B128" s="51"/>
      <c r="C128" s="52"/>
      <c r="D128" s="52"/>
      <c r="E128" s="53"/>
      <c r="F128" s="52"/>
      <c r="G128" s="52"/>
      <c r="H128" s="52"/>
      <c r="I128" s="52"/>
      <c r="J128" s="52"/>
      <c r="K128" s="52"/>
      <c r="L128" s="52"/>
      <c r="M128" s="52"/>
      <c r="N128" s="52"/>
      <c r="O128" s="55" t="str">
        <f>IF(J128="Non","Demande d'information",IF(AND(YEAR(I128)='Récapitulatif des données RASH'!$B$2,'Données relatives aux bénéf.'!J128="Oui",'Données relatives aux bénéf.'!K128="Non"),"Dossier ouvert au cours de l'année de référence",IF(AND(YEAR(I128)='Récapitulatif des données RASH'!$B$2,'Données relatives aux bénéf.'!J128="Oui",'Données relatives aux bénéf.'!K128="Oui"),"Dossier ouvert au cours de l'année de référence - dont clôturé au cours de l'année de référence",IF(AND(YEAR(I128)&lt;'Récapitulatif des données RASH'!$B$2,'Données relatives aux bénéf.'!K128="Non",'Données relatives aux bénéf.'!L128="Oui"),"Dossier actif valorisable dans le cadre de la subvention",IF(AND(YEAR(I128)&lt;'Récapitulatif des données RASH'!$B$2,'Données relatives aux bénéf.'!K128="Oui",'Données relatives aux bénéf.'!L128="Oui"),"Dossier actif valorisable dans le cadre de la subvention - dont cloturé au cours de l'année de référence",IF(AND(YEAR(I128)&lt;'Récapitulatif des données RASH'!$B$2,'Données relatives aux bénéf.'!K128="Non",'Données relatives aux bénéf.'!L128="Non"),"Dossier actif non-valorisable dans le cadre de la subvention",IF(AND(YEAR(I128)&lt;'Récapitulatif des données RASH'!$B$2,'Données relatives aux bénéf.'!K128="Oui",'Données relatives aux bénéf.'!L128="Non"),"Dossier actif non-valorisable dans le cadre de la subvention - dont cloturé au cours de l'année de référence","")))))))</f>
        <v/>
      </c>
      <c r="P128" s="16" t="str">
        <f>IF(ISBLANK(F128),"",'Récapitulatif des données RASH'!$B$2-YEAR('Données relatives aux bénéf.'!F128))</f>
        <v/>
      </c>
    </row>
    <row r="129" spans="1:16">
      <c r="A129" s="50" t="str">
        <f t="shared" si="1"/>
        <v/>
      </c>
      <c r="B129" s="51"/>
      <c r="C129" s="52"/>
      <c r="D129" s="52"/>
      <c r="E129" s="53"/>
      <c r="F129" s="52"/>
      <c r="G129" s="52"/>
      <c r="H129" s="52"/>
      <c r="I129" s="52"/>
      <c r="J129" s="52"/>
      <c r="K129" s="52"/>
      <c r="L129" s="52"/>
      <c r="M129" s="52"/>
      <c r="N129" s="52"/>
      <c r="O129" s="55" t="str">
        <f>IF(J129="Non","Demande d'information",IF(AND(YEAR(I129)='Récapitulatif des données RASH'!$B$2,'Données relatives aux bénéf.'!J129="Oui",'Données relatives aux bénéf.'!K129="Non"),"Dossier ouvert au cours de l'année de référence",IF(AND(YEAR(I129)='Récapitulatif des données RASH'!$B$2,'Données relatives aux bénéf.'!J129="Oui",'Données relatives aux bénéf.'!K129="Oui"),"Dossier ouvert au cours de l'année de référence - dont clôturé au cours de l'année de référence",IF(AND(YEAR(I129)&lt;'Récapitulatif des données RASH'!$B$2,'Données relatives aux bénéf.'!K129="Non",'Données relatives aux bénéf.'!L129="Oui"),"Dossier actif valorisable dans le cadre de la subvention",IF(AND(YEAR(I129)&lt;'Récapitulatif des données RASH'!$B$2,'Données relatives aux bénéf.'!K129="Oui",'Données relatives aux bénéf.'!L129="Oui"),"Dossier actif valorisable dans le cadre de la subvention - dont cloturé au cours de l'année de référence",IF(AND(YEAR(I129)&lt;'Récapitulatif des données RASH'!$B$2,'Données relatives aux bénéf.'!K129="Non",'Données relatives aux bénéf.'!L129="Non"),"Dossier actif non-valorisable dans le cadre de la subvention",IF(AND(YEAR(I129)&lt;'Récapitulatif des données RASH'!$B$2,'Données relatives aux bénéf.'!K129="Oui",'Données relatives aux bénéf.'!L129="Non"),"Dossier actif non-valorisable dans le cadre de la subvention - dont cloturé au cours de l'année de référence","")))))))</f>
        <v/>
      </c>
      <c r="P129" s="16" t="str">
        <f>IF(ISBLANK(F129),"",'Récapitulatif des données RASH'!$B$2-YEAR('Données relatives aux bénéf.'!F129))</f>
        <v/>
      </c>
    </row>
    <row r="130" spans="1:16">
      <c r="A130" s="50" t="str">
        <f t="shared" si="1"/>
        <v/>
      </c>
      <c r="B130" s="51"/>
      <c r="C130" s="52"/>
      <c r="D130" s="52"/>
      <c r="E130" s="53"/>
      <c r="F130" s="52"/>
      <c r="G130" s="52"/>
      <c r="H130" s="52"/>
      <c r="I130" s="52"/>
      <c r="J130" s="52"/>
      <c r="K130" s="52"/>
      <c r="L130" s="52"/>
      <c r="M130" s="52"/>
      <c r="N130" s="52"/>
      <c r="O130" s="55" t="str">
        <f>IF(J130="Non","Demande d'information",IF(AND(YEAR(I130)='Récapitulatif des données RASH'!$B$2,'Données relatives aux bénéf.'!J130="Oui",'Données relatives aux bénéf.'!K130="Non"),"Dossier ouvert au cours de l'année de référence",IF(AND(YEAR(I130)='Récapitulatif des données RASH'!$B$2,'Données relatives aux bénéf.'!J130="Oui",'Données relatives aux bénéf.'!K130="Oui"),"Dossier ouvert au cours de l'année de référence - dont clôturé au cours de l'année de référence",IF(AND(YEAR(I130)&lt;'Récapitulatif des données RASH'!$B$2,'Données relatives aux bénéf.'!K130="Non",'Données relatives aux bénéf.'!L130="Oui"),"Dossier actif valorisable dans le cadre de la subvention",IF(AND(YEAR(I130)&lt;'Récapitulatif des données RASH'!$B$2,'Données relatives aux bénéf.'!K130="Oui",'Données relatives aux bénéf.'!L130="Oui"),"Dossier actif valorisable dans le cadre de la subvention - dont cloturé au cours de l'année de référence",IF(AND(YEAR(I130)&lt;'Récapitulatif des données RASH'!$B$2,'Données relatives aux bénéf.'!K130="Non",'Données relatives aux bénéf.'!L130="Non"),"Dossier actif non-valorisable dans le cadre de la subvention",IF(AND(YEAR(I130)&lt;'Récapitulatif des données RASH'!$B$2,'Données relatives aux bénéf.'!K130="Oui",'Données relatives aux bénéf.'!L130="Non"),"Dossier actif non-valorisable dans le cadre de la subvention - dont cloturé au cours de l'année de référence","")))))))</f>
        <v/>
      </c>
      <c r="P130" s="16" t="str">
        <f>IF(ISBLANK(F130),"",'Récapitulatif des données RASH'!$B$2-YEAR('Données relatives aux bénéf.'!F130))</f>
        <v/>
      </c>
    </row>
    <row r="131" spans="1:16">
      <c r="A131" s="50" t="str">
        <f t="shared" si="1"/>
        <v/>
      </c>
      <c r="B131" s="51"/>
      <c r="C131" s="52"/>
      <c r="D131" s="52"/>
      <c r="E131" s="53"/>
      <c r="F131" s="52"/>
      <c r="G131" s="52"/>
      <c r="H131" s="52"/>
      <c r="I131" s="52"/>
      <c r="J131" s="52"/>
      <c r="K131" s="52"/>
      <c r="L131" s="52"/>
      <c r="M131" s="52"/>
      <c r="N131" s="52"/>
      <c r="O131" s="55" t="str">
        <f>IF(J131="Non","Demande d'information",IF(AND(YEAR(I131)='Récapitulatif des données RASH'!$B$2,'Données relatives aux bénéf.'!J131="Oui",'Données relatives aux bénéf.'!K131="Non"),"Dossier ouvert au cours de l'année de référence",IF(AND(YEAR(I131)='Récapitulatif des données RASH'!$B$2,'Données relatives aux bénéf.'!J131="Oui",'Données relatives aux bénéf.'!K131="Oui"),"Dossier ouvert au cours de l'année de référence - dont clôturé au cours de l'année de référence",IF(AND(YEAR(I131)&lt;'Récapitulatif des données RASH'!$B$2,'Données relatives aux bénéf.'!K131="Non",'Données relatives aux bénéf.'!L131="Oui"),"Dossier actif valorisable dans le cadre de la subvention",IF(AND(YEAR(I131)&lt;'Récapitulatif des données RASH'!$B$2,'Données relatives aux bénéf.'!K131="Oui",'Données relatives aux bénéf.'!L131="Oui"),"Dossier actif valorisable dans le cadre de la subvention - dont cloturé au cours de l'année de référence",IF(AND(YEAR(I131)&lt;'Récapitulatif des données RASH'!$B$2,'Données relatives aux bénéf.'!K131="Non",'Données relatives aux bénéf.'!L131="Non"),"Dossier actif non-valorisable dans le cadre de la subvention",IF(AND(YEAR(I131)&lt;'Récapitulatif des données RASH'!$B$2,'Données relatives aux bénéf.'!K131="Oui",'Données relatives aux bénéf.'!L131="Non"),"Dossier actif non-valorisable dans le cadre de la subvention - dont cloturé au cours de l'année de référence","")))))))</f>
        <v/>
      </c>
      <c r="P131" s="16" t="str">
        <f>IF(ISBLANK(F131),"",'Récapitulatif des données RASH'!$B$2-YEAR('Données relatives aux bénéf.'!F131))</f>
        <v/>
      </c>
    </row>
    <row r="132" spans="1:16">
      <c r="A132" s="50" t="str">
        <f t="shared" si="1"/>
        <v/>
      </c>
      <c r="B132" s="51"/>
      <c r="C132" s="52"/>
      <c r="D132" s="52"/>
      <c r="E132" s="53"/>
      <c r="F132" s="52"/>
      <c r="G132" s="52"/>
      <c r="H132" s="52"/>
      <c r="I132" s="52"/>
      <c r="J132" s="52"/>
      <c r="K132" s="52"/>
      <c r="L132" s="52"/>
      <c r="M132" s="52"/>
      <c r="N132" s="52"/>
      <c r="O132" s="55" t="str">
        <f>IF(J132="Non","Demande d'information",IF(AND(YEAR(I132)='Récapitulatif des données RASH'!$B$2,'Données relatives aux bénéf.'!J132="Oui",'Données relatives aux bénéf.'!K132="Non"),"Dossier ouvert au cours de l'année de référence",IF(AND(YEAR(I132)='Récapitulatif des données RASH'!$B$2,'Données relatives aux bénéf.'!J132="Oui",'Données relatives aux bénéf.'!K132="Oui"),"Dossier ouvert au cours de l'année de référence - dont clôturé au cours de l'année de référence",IF(AND(YEAR(I132)&lt;'Récapitulatif des données RASH'!$B$2,'Données relatives aux bénéf.'!K132="Non",'Données relatives aux bénéf.'!L132="Oui"),"Dossier actif valorisable dans le cadre de la subvention",IF(AND(YEAR(I132)&lt;'Récapitulatif des données RASH'!$B$2,'Données relatives aux bénéf.'!K132="Oui",'Données relatives aux bénéf.'!L132="Oui"),"Dossier actif valorisable dans le cadre de la subvention - dont cloturé au cours de l'année de référence",IF(AND(YEAR(I132)&lt;'Récapitulatif des données RASH'!$B$2,'Données relatives aux bénéf.'!K132="Non",'Données relatives aux bénéf.'!L132="Non"),"Dossier actif non-valorisable dans le cadre de la subvention",IF(AND(YEAR(I132)&lt;'Récapitulatif des données RASH'!$B$2,'Données relatives aux bénéf.'!K132="Oui",'Données relatives aux bénéf.'!L132="Non"),"Dossier actif non-valorisable dans le cadre de la subvention - dont cloturé au cours de l'année de référence","")))))))</f>
        <v/>
      </c>
      <c r="P132" s="16" t="str">
        <f>IF(ISBLANK(F132),"",'Récapitulatif des données RASH'!$B$2-YEAR('Données relatives aux bénéf.'!F132))</f>
        <v/>
      </c>
    </row>
    <row r="133" spans="1:16">
      <c r="A133" s="50" t="str">
        <f t="shared" ref="A133:A196" si="2">IF(ISBLANK(C133),"",A132+1)</f>
        <v/>
      </c>
      <c r="B133" s="51"/>
      <c r="C133" s="52"/>
      <c r="D133" s="52"/>
      <c r="E133" s="53"/>
      <c r="F133" s="52"/>
      <c r="G133" s="52"/>
      <c r="H133" s="52"/>
      <c r="I133" s="52"/>
      <c r="J133" s="52"/>
      <c r="K133" s="52"/>
      <c r="L133" s="52"/>
      <c r="M133" s="52"/>
      <c r="N133" s="52"/>
      <c r="O133" s="55" t="str">
        <f>IF(J133="Non","Demande d'information",IF(AND(YEAR(I133)='Récapitulatif des données RASH'!$B$2,'Données relatives aux bénéf.'!J133="Oui",'Données relatives aux bénéf.'!K133="Non"),"Dossier ouvert au cours de l'année de référence",IF(AND(YEAR(I133)='Récapitulatif des données RASH'!$B$2,'Données relatives aux bénéf.'!J133="Oui",'Données relatives aux bénéf.'!K133="Oui"),"Dossier ouvert au cours de l'année de référence - dont clôturé au cours de l'année de référence",IF(AND(YEAR(I133)&lt;'Récapitulatif des données RASH'!$B$2,'Données relatives aux bénéf.'!K133="Non",'Données relatives aux bénéf.'!L133="Oui"),"Dossier actif valorisable dans le cadre de la subvention",IF(AND(YEAR(I133)&lt;'Récapitulatif des données RASH'!$B$2,'Données relatives aux bénéf.'!K133="Oui",'Données relatives aux bénéf.'!L133="Oui"),"Dossier actif valorisable dans le cadre de la subvention - dont cloturé au cours de l'année de référence",IF(AND(YEAR(I133)&lt;'Récapitulatif des données RASH'!$B$2,'Données relatives aux bénéf.'!K133="Non",'Données relatives aux bénéf.'!L133="Non"),"Dossier actif non-valorisable dans le cadre de la subvention",IF(AND(YEAR(I133)&lt;'Récapitulatif des données RASH'!$B$2,'Données relatives aux bénéf.'!K133="Oui",'Données relatives aux bénéf.'!L133="Non"),"Dossier actif non-valorisable dans le cadre de la subvention - dont cloturé au cours de l'année de référence","")))))))</f>
        <v/>
      </c>
      <c r="P133" s="16" t="str">
        <f>IF(ISBLANK(F133),"",'Récapitulatif des données RASH'!$B$2-YEAR('Données relatives aux bénéf.'!F133))</f>
        <v/>
      </c>
    </row>
    <row r="134" spans="1:16">
      <c r="A134" s="50" t="str">
        <f t="shared" si="2"/>
        <v/>
      </c>
      <c r="B134" s="51"/>
      <c r="C134" s="52"/>
      <c r="D134" s="52"/>
      <c r="E134" s="53"/>
      <c r="F134" s="52"/>
      <c r="G134" s="52"/>
      <c r="H134" s="52"/>
      <c r="I134" s="52"/>
      <c r="J134" s="52"/>
      <c r="K134" s="52"/>
      <c r="L134" s="52"/>
      <c r="M134" s="52"/>
      <c r="N134" s="52"/>
      <c r="O134" s="55" t="str">
        <f>IF(J134="Non","Demande d'information",IF(AND(YEAR(I134)='Récapitulatif des données RASH'!$B$2,'Données relatives aux bénéf.'!J134="Oui",'Données relatives aux bénéf.'!K134="Non"),"Dossier ouvert au cours de l'année de référence",IF(AND(YEAR(I134)='Récapitulatif des données RASH'!$B$2,'Données relatives aux bénéf.'!J134="Oui",'Données relatives aux bénéf.'!K134="Oui"),"Dossier ouvert au cours de l'année de référence - dont clôturé au cours de l'année de référence",IF(AND(YEAR(I134)&lt;'Récapitulatif des données RASH'!$B$2,'Données relatives aux bénéf.'!K134="Non",'Données relatives aux bénéf.'!L134="Oui"),"Dossier actif valorisable dans le cadre de la subvention",IF(AND(YEAR(I134)&lt;'Récapitulatif des données RASH'!$B$2,'Données relatives aux bénéf.'!K134="Oui",'Données relatives aux bénéf.'!L134="Oui"),"Dossier actif valorisable dans le cadre de la subvention - dont cloturé au cours de l'année de référence",IF(AND(YEAR(I134)&lt;'Récapitulatif des données RASH'!$B$2,'Données relatives aux bénéf.'!K134="Non",'Données relatives aux bénéf.'!L134="Non"),"Dossier actif non-valorisable dans le cadre de la subvention",IF(AND(YEAR(I134)&lt;'Récapitulatif des données RASH'!$B$2,'Données relatives aux bénéf.'!K134="Oui",'Données relatives aux bénéf.'!L134="Non"),"Dossier actif non-valorisable dans le cadre de la subvention - dont cloturé au cours de l'année de référence","")))))))</f>
        <v/>
      </c>
      <c r="P134" s="16" t="str">
        <f>IF(ISBLANK(F134),"",'Récapitulatif des données RASH'!$B$2-YEAR('Données relatives aux bénéf.'!F134))</f>
        <v/>
      </c>
    </row>
    <row r="135" spans="1:16">
      <c r="A135" s="50" t="str">
        <f t="shared" si="2"/>
        <v/>
      </c>
      <c r="B135" s="51"/>
      <c r="C135" s="52"/>
      <c r="D135" s="52"/>
      <c r="E135" s="53"/>
      <c r="F135" s="52"/>
      <c r="G135" s="52"/>
      <c r="H135" s="52"/>
      <c r="I135" s="52"/>
      <c r="J135" s="52"/>
      <c r="K135" s="52"/>
      <c r="L135" s="52"/>
      <c r="M135" s="52"/>
      <c r="N135" s="52"/>
      <c r="O135" s="55" t="str">
        <f>IF(J135="Non","Demande d'information",IF(AND(YEAR(I135)='Récapitulatif des données RASH'!$B$2,'Données relatives aux bénéf.'!J135="Oui",'Données relatives aux bénéf.'!K135="Non"),"Dossier ouvert au cours de l'année de référence",IF(AND(YEAR(I135)='Récapitulatif des données RASH'!$B$2,'Données relatives aux bénéf.'!J135="Oui",'Données relatives aux bénéf.'!K135="Oui"),"Dossier ouvert au cours de l'année de référence - dont clôturé au cours de l'année de référence",IF(AND(YEAR(I135)&lt;'Récapitulatif des données RASH'!$B$2,'Données relatives aux bénéf.'!K135="Non",'Données relatives aux bénéf.'!L135="Oui"),"Dossier actif valorisable dans le cadre de la subvention",IF(AND(YEAR(I135)&lt;'Récapitulatif des données RASH'!$B$2,'Données relatives aux bénéf.'!K135="Oui",'Données relatives aux bénéf.'!L135="Oui"),"Dossier actif valorisable dans le cadre de la subvention - dont cloturé au cours de l'année de référence",IF(AND(YEAR(I135)&lt;'Récapitulatif des données RASH'!$B$2,'Données relatives aux bénéf.'!K135="Non",'Données relatives aux bénéf.'!L135="Non"),"Dossier actif non-valorisable dans le cadre de la subvention",IF(AND(YEAR(I135)&lt;'Récapitulatif des données RASH'!$B$2,'Données relatives aux bénéf.'!K135="Oui",'Données relatives aux bénéf.'!L135="Non"),"Dossier actif non-valorisable dans le cadre de la subvention - dont cloturé au cours de l'année de référence","")))))))</f>
        <v/>
      </c>
      <c r="P135" s="16" t="str">
        <f>IF(ISBLANK(F135),"",'Récapitulatif des données RASH'!$B$2-YEAR('Données relatives aux bénéf.'!F135))</f>
        <v/>
      </c>
    </row>
    <row r="136" spans="1:16">
      <c r="A136" s="50" t="str">
        <f t="shared" si="2"/>
        <v/>
      </c>
      <c r="B136" s="51"/>
      <c r="C136" s="52"/>
      <c r="D136" s="52"/>
      <c r="E136" s="53"/>
      <c r="F136" s="52"/>
      <c r="G136" s="52"/>
      <c r="H136" s="52"/>
      <c r="I136" s="52"/>
      <c r="J136" s="52"/>
      <c r="K136" s="52"/>
      <c r="L136" s="52"/>
      <c r="M136" s="52"/>
      <c r="N136" s="52"/>
      <c r="O136" s="55" t="str">
        <f>IF(J136="Non","Demande d'information",IF(AND(YEAR(I136)='Récapitulatif des données RASH'!$B$2,'Données relatives aux bénéf.'!J136="Oui",'Données relatives aux bénéf.'!K136="Non"),"Dossier ouvert au cours de l'année de référence",IF(AND(YEAR(I136)='Récapitulatif des données RASH'!$B$2,'Données relatives aux bénéf.'!J136="Oui",'Données relatives aux bénéf.'!K136="Oui"),"Dossier ouvert au cours de l'année de référence - dont clôturé au cours de l'année de référence",IF(AND(YEAR(I136)&lt;'Récapitulatif des données RASH'!$B$2,'Données relatives aux bénéf.'!K136="Non",'Données relatives aux bénéf.'!L136="Oui"),"Dossier actif valorisable dans le cadre de la subvention",IF(AND(YEAR(I136)&lt;'Récapitulatif des données RASH'!$B$2,'Données relatives aux bénéf.'!K136="Oui",'Données relatives aux bénéf.'!L136="Oui"),"Dossier actif valorisable dans le cadre de la subvention - dont cloturé au cours de l'année de référence",IF(AND(YEAR(I136)&lt;'Récapitulatif des données RASH'!$B$2,'Données relatives aux bénéf.'!K136="Non",'Données relatives aux bénéf.'!L136="Non"),"Dossier actif non-valorisable dans le cadre de la subvention",IF(AND(YEAR(I136)&lt;'Récapitulatif des données RASH'!$B$2,'Données relatives aux bénéf.'!K136="Oui",'Données relatives aux bénéf.'!L136="Non"),"Dossier actif non-valorisable dans le cadre de la subvention - dont cloturé au cours de l'année de référence","")))))))</f>
        <v/>
      </c>
      <c r="P136" s="16" t="str">
        <f>IF(ISBLANK(F136),"",'Récapitulatif des données RASH'!$B$2-YEAR('Données relatives aux bénéf.'!F136))</f>
        <v/>
      </c>
    </row>
    <row r="137" spans="1:16">
      <c r="A137" s="50" t="str">
        <f t="shared" si="2"/>
        <v/>
      </c>
      <c r="B137" s="51"/>
      <c r="C137" s="52"/>
      <c r="D137" s="52"/>
      <c r="E137" s="53"/>
      <c r="F137" s="52"/>
      <c r="G137" s="52"/>
      <c r="H137" s="52"/>
      <c r="I137" s="52"/>
      <c r="J137" s="52"/>
      <c r="K137" s="52"/>
      <c r="L137" s="52"/>
      <c r="M137" s="52"/>
      <c r="N137" s="52"/>
      <c r="O137" s="55" t="str">
        <f>IF(J137="Non","Demande d'information",IF(AND(YEAR(I137)='Récapitulatif des données RASH'!$B$2,'Données relatives aux bénéf.'!J137="Oui",'Données relatives aux bénéf.'!K137="Non"),"Dossier ouvert au cours de l'année de référence",IF(AND(YEAR(I137)='Récapitulatif des données RASH'!$B$2,'Données relatives aux bénéf.'!J137="Oui",'Données relatives aux bénéf.'!K137="Oui"),"Dossier ouvert au cours de l'année de référence - dont clôturé au cours de l'année de référence",IF(AND(YEAR(I137)&lt;'Récapitulatif des données RASH'!$B$2,'Données relatives aux bénéf.'!K137="Non",'Données relatives aux bénéf.'!L137="Oui"),"Dossier actif valorisable dans le cadre de la subvention",IF(AND(YEAR(I137)&lt;'Récapitulatif des données RASH'!$B$2,'Données relatives aux bénéf.'!K137="Oui",'Données relatives aux bénéf.'!L137="Oui"),"Dossier actif valorisable dans le cadre de la subvention - dont cloturé au cours de l'année de référence",IF(AND(YEAR(I137)&lt;'Récapitulatif des données RASH'!$B$2,'Données relatives aux bénéf.'!K137="Non",'Données relatives aux bénéf.'!L137="Non"),"Dossier actif non-valorisable dans le cadre de la subvention",IF(AND(YEAR(I137)&lt;'Récapitulatif des données RASH'!$B$2,'Données relatives aux bénéf.'!K137="Oui",'Données relatives aux bénéf.'!L137="Non"),"Dossier actif non-valorisable dans le cadre de la subvention - dont cloturé au cours de l'année de référence","")))))))</f>
        <v/>
      </c>
      <c r="P137" s="16" t="str">
        <f>IF(ISBLANK(F137),"",'Récapitulatif des données RASH'!$B$2-YEAR('Données relatives aux bénéf.'!F137))</f>
        <v/>
      </c>
    </row>
    <row r="138" spans="1:16">
      <c r="A138" s="50" t="str">
        <f t="shared" si="2"/>
        <v/>
      </c>
      <c r="B138" s="51"/>
      <c r="C138" s="52"/>
      <c r="D138" s="52"/>
      <c r="E138" s="53"/>
      <c r="F138" s="52"/>
      <c r="G138" s="52"/>
      <c r="H138" s="52"/>
      <c r="I138" s="52"/>
      <c r="J138" s="52"/>
      <c r="K138" s="52"/>
      <c r="L138" s="52"/>
      <c r="M138" s="52"/>
      <c r="N138" s="52"/>
      <c r="O138" s="55" t="str">
        <f>IF(J138="Non","Demande d'information",IF(AND(YEAR(I138)='Récapitulatif des données RASH'!$B$2,'Données relatives aux bénéf.'!J138="Oui",'Données relatives aux bénéf.'!K138="Non"),"Dossier ouvert au cours de l'année de référence",IF(AND(YEAR(I138)='Récapitulatif des données RASH'!$B$2,'Données relatives aux bénéf.'!J138="Oui",'Données relatives aux bénéf.'!K138="Oui"),"Dossier ouvert au cours de l'année de référence - dont clôturé au cours de l'année de référence",IF(AND(YEAR(I138)&lt;'Récapitulatif des données RASH'!$B$2,'Données relatives aux bénéf.'!K138="Non",'Données relatives aux bénéf.'!L138="Oui"),"Dossier actif valorisable dans le cadre de la subvention",IF(AND(YEAR(I138)&lt;'Récapitulatif des données RASH'!$B$2,'Données relatives aux bénéf.'!K138="Oui",'Données relatives aux bénéf.'!L138="Oui"),"Dossier actif valorisable dans le cadre de la subvention - dont cloturé au cours de l'année de référence",IF(AND(YEAR(I138)&lt;'Récapitulatif des données RASH'!$B$2,'Données relatives aux bénéf.'!K138="Non",'Données relatives aux bénéf.'!L138="Non"),"Dossier actif non-valorisable dans le cadre de la subvention",IF(AND(YEAR(I138)&lt;'Récapitulatif des données RASH'!$B$2,'Données relatives aux bénéf.'!K138="Oui",'Données relatives aux bénéf.'!L138="Non"),"Dossier actif non-valorisable dans le cadre de la subvention - dont cloturé au cours de l'année de référence","")))))))</f>
        <v/>
      </c>
      <c r="P138" s="16" t="str">
        <f>IF(ISBLANK(F138),"",'Récapitulatif des données RASH'!$B$2-YEAR('Données relatives aux bénéf.'!F138))</f>
        <v/>
      </c>
    </row>
    <row r="139" spans="1:16">
      <c r="A139" s="50" t="str">
        <f t="shared" si="2"/>
        <v/>
      </c>
      <c r="B139" s="51"/>
      <c r="C139" s="52"/>
      <c r="D139" s="52"/>
      <c r="E139" s="53"/>
      <c r="F139" s="52"/>
      <c r="G139" s="52"/>
      <c r="H139" s="52"/>
      <c r="I139" s="52"/>
      <c r="J139" s="52"/>
      <c r="K139" s="52"/>
      <c r="L139" s="52"/>
      <c r="M139" s="52"/>
      <c r="N139" s="52"/>
      <c r="O139" s="55" t="str">
        <f>IF(J139="Non","Demande d'information",IF(AND(YEAR(I139)='Récapitulatif des données RASH'!$B$2,'Données relatives aux bénéf.'!J139="Oui",'Données relatives aux bénéf.'!K139="Non"),"Dossier ouvert au cours de l'année de référence",IF(AND(YEAR(I139)='Récapitulatif des données RASH'!$B$2,'Données relatives aux bénéf.'!J139="Oui",'Données relatives aux bénéf.'!K139="Oui"),"Dossier ouvert au cours de l'année de référence - dont clôturé au cours de l'année de référence",IF(AND(YEAR(I139)&lt;'Récapitulatif des données RASH'!$B$2,'Données relatives aux bénéf.'!K139="Non",'Données relatives aux bénéf.'!L139="Oui"),"Dossier actif valorisable dans le cadre de la subvention",IF(AND(YEAR(I139)&lt;'Récapitulatif des données RASH'!$B$2,'Données relatives aux bénéf.'!K139="Oui",'Données relatives aux bénéf.'!L139="Oui"),"Dossier actif valorisable dans le cadre de la subvention - dont cloturé au cours de l'année de référence",IF(AND(YEAR(I139)&lt;'Récapitulatif des données RASH'!$B$2,'Données relatives aux bénéf.'!K139="Non",'Données relatives aux bénéf.'!L139="Non"),"Dossier actif non-valorisable dans le cadre de la subvention",IF(AND(YEAR(I139)&lt;'Récapitulatif des données RASH'!$B$2,'Données relatives aux bénéf.'!K139="Oui",'Données relatives aux bénéf.'!L139="Non"),"Dossier actif non-valorisable dans le cadre de la subvention - dont cloturé au cours de l'année de référence","")))))))</f>
        <v/>
      </c>
      <c r="P139" s="16" t="str">
        <f>IF(ISBLANK(F139),"",'Récapitulatif des données RASH'!$B$2-YEAR('Données relatives aux bénéf.'!F139))</f>
        <v/>
      </c>
    </row>
    <row r="140" spans="1:16">
      <c r="A140" s="50" t="str">
        <f t="shared" si="2"/>
        <v/>
      </c>
      <c r="B140" s="51"/>
      <c r="C140" s="52"/>
      <c r="D140" s="52"/>
      <c r="E140" s="53"/>
      <c r="F140" s="52"/>
      <c r="G140" s="52"/>
      <c r="H140" s="52"/>
      <c r="I140" s="52"/>
      <c r="J140" s="52"/>
      <c r="K140" s="52"/>
      <c r="L140" s="52"/>
      <c r="M140" s="52"/>
      <c r="N140" s="52"/>
      <c r="O140" s="55" t="str">
        <f>IF(J140="Non","Demande d'information",IF(AND(YEAR(I140)='Récapitulatif des données RASH'!$B$2,'Données relatives aux bénéf.'!J140="Oui",'Données relatives aux bénéf.'!K140="Non"),"Dossier ouvert au cours de l'année de référence",IF(AND(YEAR(I140)='Récapitulatif des données RASH'!$B$2,'Données relatives aux bénéf.'!J140="Oui",'Données relatives aux bénéf.'!K140="Oui"),"Dossier ouvert au cours de l'année de référence - dont clôturé au cours de l'année de référence",IF(AND(YEAR(I140)&lt;'Récapitulatif des données RASH'!$B$2,'Données relatives aux bénéf.'!K140="Non",'Données relatives aux bénéf.'!L140="Oui"),"Dossier actif valorisable dans le cadre de la subvention",IF(AND(YEAR(I140)&lt;'Récapitulatif des données RASH'!$B$2,'Données relatives aux bénéf.'!K140="Oui",'Données relatives aux bénéf.'!L140="Oui"),"Dossier actif valorisable dans le cadre de la subvention - dont cloturé au cours de l'année de référence",IF(AND(YEAR(I140)&lt;'Récapitulatif des données RASH'!$B$2,'Données relatives aux bénéf.'!K140="Non",'Données relatives aux bénéf.'!L140="Non"),"Dossier actif non-valorisable dans le cadre de la subvention",IF(AND(YEAR(I140)&lt;'Récapitulatif des données RASH'!$B$2,'Données relatives aux bénéf.'!K140="Oui",'Données relatives aux bénéf.'!L140="Non"),"Dossier actif non-valorisable dans le cadre de la subvention - dont cloturé au cours de l'année de référence","")))))))</f>
        <v/>
      </c>
      <c r="P140" s="16" t="str">
        <f>IF(ISBLANK(F140),"",'Récapitulatif des données RASH'!$B$2-YEAR('Données relatives aux bénéf.'!F140))</f>
        <v/>
      </c>
    </row>
    <row r="141" spans="1:16">
      <c r="A141" s="50" t="str">
        <f t="shared" si="2"/>
        <v/>
      </c>
      <c r="B141" s="51"/>
      <c r="C141" s="52"/>
      <c r="D141" s="52"/>
      <c r="E141" s="53"/>
      <c r="F141" s="52"/>
      <c r="G141" s="52"/>
      <c r="H141" s="52"/>
      <c r="I141" s="52"/>
      <c r="J141" s="52"/>
      <c r="K141" s="52"/>
      <c r="L141" s="52"/>
      <c r="M141" s="52"/>
      <c r="N141" s="52"/>
      <c r="O141" s="55" t="str">
        <f>IF(J141="Non","Demande d'information",IF(AND(YEAR(I141)='Récapitulatif des données RASH'!$B$2,'Données relatives aux bénéf.'!J141="Oui",'Données relatives aux bénéf.'!K141="Non"),"Dossier ouvert au cours de l'année de référence",IF(AND(YEAR(I141)='Récapitulatif des données RASH'!$B$2,'Données relatives aux bénéf.'!J141="Oui",'Données relatives aux bénéf.'!K141="Oui"),"Dossier ouvert au cours de l'année de référence - dont clôturé au cours de l'année de référence",IF(AND(YEAR(I141)&lt;'Récapitulatif des données RASH'!$B$2,'Données relatives aux bénéf.'!K141="Non",'Données relatives aux bénéf.'!L141="Oui"),"Dossier actif valorisable dans le cadre de la subvention",IF(AND(YEAR(I141)&lt;'Récapitulatif des données RASH'!$B$2,'Données relatives aux bénéf.'!K141="Oui",'Données relatives aux bénéf.'!L141="Oui"),"Dossier actif valorisable dans le cadre de la subvention - dont cloturé au cours de l'année de référence",IF(AND(YEAR(I141)&lt;'Récapitulatif des données RASH'!$B$2,'Données relatives aux bénéf.'!K141="Non",'Données relatives aux bénéf.'!L141="Non"),"Dossier actif non-valorisable dans le cadre de la subvention",IF(AND(YEAR(I141)&lt;'Récapitulatif des données RASH'!$B$2,'Données relatives aux bénéf.'!K141="Oui",'Données relatives aux bénéf.'!L141="Non"),"Dossier actif non-valorisable dans le cadre de la subvention - dont cloturé au cours de l'année de référence","")))))))</f>
        <v/>
      </c>
      <c r="P141" s="16" t="str">
        <f>IF(ISBLANK(F141),"",'Récapitulatif des données RASH'!$B$2-YEAR('Données relatives aux bénéf.'!F141))</f>
        <v/>
      </c>
    </row>
    <row r="142" spans="1:16">
      <c r="A142" s="50" t="str">
        <f t="shared" si="2"/>
        <v/>
      </c>
      <c r="B142" s="51"/>
      <c r="C142" s="52"/>
      <c r="D142" s="52"/>
      <c r="E142" s="53"/>
      <c r="F142" s="52"/>
      <c r="G142" s="52"/>
      <c r="H142" s="52"/>
      <c r="I142" s="52"/>
      <c r="J142" s="52"/>
      <c r="K142" s="52"/>
      <c r="L142" s="52"/>
      <c r="M142" s="52"/>
      <c r="N142" s="52"/>
      <c r="O142" s="55" t="str">
        <f>IF(J142="Non","Demande d'information",IF(AND(YEAR(I142)='Récapitulatif des données RASH'!$B$2,'Données relatives aux bénéf.'!J142="Oui",'Données relatives aux bénéf.'!K142="Non"),"Dossier ouvert au cours de l'année de référence",IF(AND(YEAR(I142)='Récapitulatif des données RASH'!$B$2,'Données relatives aux bénéf.'!J142="Oui",'Données relatives aux bénéf.'!K142="Oui"),"Dossier ouvert au cours de l'année de référence - dont clôturé au cours de l'année de référence",IF(AND(YEAR(I142)&lt;'Récapitulatif des données RASH'!$B$2,'Données relatives aux bénéf.'!K142="Non",'Données relatives aux bénéf.'!L142="Oui"),"Dossier actif valorisable dans le cadre de la subvention",IF(AND(YEAR(I142)&lt;'Récapitulatif des données RASH'!$B$2,'Données relatives aux bénéf.'!K142="Oui",'Données relatives aux bénéf.'!L142="Oui"),"Dossier actif valorisable dans le cadre de la subvention - dont cloturé au cours de l'année de référence",IF(AND(YEAR(I142)&lt;'Récapitulatif des données RASH'!$B$2,'Données relatives aux bénéf.'!K142="Non",'Données relatives aux bénéf.'!L142="Non"),"Dossier actif non-valorisable dans le cadre de la subvention",IF(AND(YEAR(I142)&lt;'Récapitulatif des données RASH'!$B$2,'Données relatives aux bénéf.'!K142="Oui",'Données relatives aux bénéf.'!L142="Non"),"Dossier actif non-valorisable dans le cadre de la subvention - dont cloturé au cours de l'année de référence","")))))))</f>
        <v/>
      </c>
      <c r="P142" s="16" t="str">
        <f>IF(ISBLANK(F142),"",'Récapitulatif des données RASH'!$B$2-YEAR('Données relatives aux bénéf.'!F142))</f>
        <v/>
      </c>
    </row>
    <row r="143" spans="1:16">
      <c r="A143" s="50" t="str">
        <f t="shared" si="2"/>
        <v/>
      </c>
      <c r="B143" s="51"/>
      <c r="C143" s="52"/>
      <c r="D143" s="52"/>
      <c r="E143" s="53"/>
      <c r="F143" s="52"/>
      <c r="G143" s="52"/>
      <c r="H143" s="52"/>
      <c r="I143" s="52"/>
      <c r="J143" s="52"/>
      <c r="K143" s="52"/>
      <c r="L143" s="52"/>
      <c r="M143" s="52"/>
      <c r="N143" s="52"/>
      <c r="O143" s="55" t="str">
        <f>IF(J143="Non","Demande d'information",IF(AND(YEAR(I143)='Récapitulatif des données RASH'!$B$2,'Données relatives aux bénéf.'!J143="Oui",'Données relatives aux bénéf.'!K143="Non"),"Dossier ouvert au cours de l'année de référence",IF(AND(YEAR(I143)='Récapitulatif des données RASH'!$B$2,'Données relatives aux bénéf.'!J143="Oui",'Données relatives aux bénéf.'!K143="Oui"),"Dossier ouvert au cours de l'année de référence - dont clôturé au cours de l'année de référence",IF(AND(YEAR(I143)&lt;'Récapitulatif des données RASH'!$B$2,'Données relatives aux bénéf.'!K143="Non",'Données relatives aux bénéf.'!L143="Oui"),"Dossier actif valorisable dans le cadre de la subvention",IF(AND(YEAR(I143)&lt;'Récapitulatif des données RASH'!$B$2,'Données relatives aux bénéf.'!K143="Oui",'Données relatives aux bénéf.'!L143="Oui"),"Dossier actif valorisable dans le cadre de la subvention - dont cloturé au cours de l'année de référence",IF(AND(YEAR(I143)&lt;'Récapitulatif des données RASH'!$B$2,'Données relatives aux bénéf.'!K143="Non",'Données relatives aux bénéf.'!L143="Non"),"Dossier actif non-valorisable dans le cadre de la subvention",IF(AND(YEAR(I143)&lt;'Récapitulatif des données RASH'!$B$2,'Données relatives aux bénéf.'!K143="Oui",'Données relatives aux bénéf.'!L143="Non"),"Dossier actif non-valorisable dans le cadre de la subvention - dont cloturé au cours de l'année de référence","")))))))</f>
        <v/>
      </c>
      <c r="P143" s="16" t="str">
        <f>IF(ISBLANK(F143),"",'Récapitulatif des données RASH'!$B$2-YEAR('Données relatives aux bénéf.'!F143))</f>
        <v/>
      </c>
    </row>
    <row r="144" spans="1:16">
      <c r="A144" s="50" t="str">
        <f t="shared" si="2"/>
        <v/>
      </c>
      <c r="B144" s="51"/>
      <c r="C144" s="52"/>
      <c r="D144" s="52"/>
      <c r="E144" s="53"/>
      <c r="F144" s="52"/>
      <c r="G144" s="52"/>
      <c r="H144" s="52"/>
      <c r="I144" s="52"/>
      <c r="J144" s="52"/>
      <c r="K144" s="52"/>
      <c r="L144" s="52"/>
      <c r="M144" s="52"/>
      <c r="N144" s="52"/>
      <c r="O144" s="55" t="str">
        <f>IF(J144="Non","Demande d'information",IF(AND(YEAR(I144)='Récapitulatif des données RASH'!$B$2,'Données relatives aux bénéf.'!J144="Oui",'Données relatives aux bénéf.'!K144="Non"),"Dossier ouvert au cours de l'année de référence",IF(AND(YEAR(I144)='Récapitulatif des données RASH'!$B$2,'Données relatives aux bénéf.'!J144="Oui",'Données relatives aux bénéf.'!K144="Oui"),"Dossier ouvert au cours de l'année de référence - dont clôturé au cours de l'année de référence",IF(AND(YEAR(I144)&lt;'Récapitulatif des données RASH'!$B$2,'Données relatives aux bénéf.'!K144="Non",'Données relatives aux bénéf.'!L144="Oui"),"Dossier actif valorisable dans le cadre de la subvention",IF(AND(YEAR(I144)&lt;'Récapitulatif des données RASH'!$B$2,'Données relatives aux bénéf.'!K144="Oui",'Données relatives aux bénéf.'!L144="Oui"),"Dossier actif valorisable dans le cadre de la subvention - dont cloturé au cours de l'année de référence",IF(AND(YEAR(I144)&lt;'Récapitulatif des données RASH'!$B$2,'Données relatives aux bénéf.'!K144="Non",'Données relatives aux bénéf.'!L144="Non"),"Dossier actif non-valorisable dans le cadre de la subvention",IF(AND(YEAR(I144)&lt;'Récapitulatif des données RASH'!$B$2,'Données relatives aux bénéf.'!K144="Oui",'Données relatives aux bénéf.'!L144="Non"),"Dossier actif non-valorisable dans le cadre de la subvention - dont cloturé au cours de l'année de référence","")))))))</f>
        <v/>
      </c>
      <c r="P144" s="16" t="str">
        <f>IF(ISBLANK(F144),"",'Récapitulatif des données RASH'!$B$2-YEAR('Données relatives aux bénéf.'!F144))</f>
        <v/>
      </c>
    </row>
    <row r="145" spans="1:16">
      <c r="A145" s="50" t="str">
        <f t="shared" si="2"/>
        <v/>
      </c>
      <c r="B145" s="51"/>
      <c r="C145" s="52"/>
      <c r="D145" s="52"/>
      <c r="E145" s="53"/>
      <c r="F145" s="52"/>
      <c r="G145" s="52"/>
      <c r="H145" s="52"/>
      <c r="I145" s="52"/>
      <c r="J145" s="52"/>
      <c r="K145" s="52"/>
      <c r="L145" s="52"/>
      <c r="M145" s="52"/>
      <c r="N145" s="52"/>
      <c r="O145" s="55" t="str">
        <f>IF(J145="Non","Demande d'information",IF(AND(YEAR(I145)='Récapitulatif des données RASH'!$B$2,'Données relatives aux bénéf.'!J145="Oui",'Données relatives aux bénéf.'!K145="Non"),"Dossier ouvert au cours de l'année de référence",IF(AND(YEAR(I145)='Récapitulatif des données RASH'!$B$2,'Données relatives aux bénéf.'!J145="Oui",'Données relatives aux bénéf.'!K145="Oui"),"Dossier ouvert au cours de l'année de référence - dont clôturé au cours de l'année de référence",IF(AND(YEAR(I145)&lt;'Récapitulatif des données RASH'!$B$2,'Données relatives aux bénéf.'!K145="Non",'Données relatives aux bénéf.'!L145="Oui"),"Dossier actif valorisable dans le cadre de la subvention",IF(AND(YEAR(I145)&lt;'Récapitulatif des données RASH'!$B$2,'Données relatives aux bénéf.'!K145="Oui",'Données relatives aux bénéf.'!L145="Oui"),"Dossier actif valorisable dans le cadre de la subvention - dont cloturé au cours de l'année de référence",IF(AND(YEAR(I145)&lt;'Récapitulatif des données RASH'!$B$2,'Données relatives aux bénéf.'!K145="Non",'Données relatives aux bénéf.'!L145="Non"),"Dossier actif non-valorisable dans le cadre de la subvention",IF(AND(YEAR(I145)&lt;'Récapitulatif des données RASH'!$B$2,'Données relatives aux bénéf.'!K145="Oui",'Données relatives aux bénéf.'!L145="Non"),"Dossier actif non-valorisable dans le cadre de la subvention - dont cloturé au cours de l'année de référence","")))))))</f>
        <v/>
      </c>
      <c r="P145" s="16" t="str">
        <f>IF(ISBLANK(F145),"",'Récapitulatif des données RASH'!$B$2-YEAR('Données relatives aux bénéf.'!F145))</f>
        <v/>
      </c>
    </row>
    <row r="146" spans="1:16">
      <c r="A146" s="50" t="str">
        <f t="shared" si="2"/>
        <v/>
      </c>
      <c r="B146" s="51"/>
      <c r="C146" s="52"/>
      <c r="D146" s="52"/>
      <c r="E146" s="53"/>
      <c r="F146" s="52"/>
      <c r="G146" s="52"/>
      <c r="H146" s="52"/>
      <c r="I146" s="52"/>
      <c r="J146" s="52"/>
      <c r="K146" s="52"/>
      <c r="L146" s="52"/>
      <c r="M146" s="52"/>
      <c r="N146" s="52"/>
      <c r="O146" s="55" t="str">
        <f>IF(J146="Non","Demande d'information",IF(AND(YEAR(I146)='Récapitulatif des données RASH'!$B$2,'Données relatives aux bénéf.'!J146="Oui",'Données relatives aux bénéf.'!K146="Non"),"Dossier ouvert au cours de l'année de référence",IF(AND(YEAR(I146)='Récapitulatif des données RASH'!$B$2,'Données relatives aux bénéf.'!J146="Oui",'Données relatives aux bénéf.'!K146="Oui"),"Dossier ouvert au cours de l'année de référence - dont clôturé au cours de l'année de référence",IF(AND(YEAR(I146)&lt;'Récapitulatif des données RASH'!$B$2,'Données relatives aux bénéf.'!K146="Non",'Données relatives aux bénéf.'!L146="Oui"),"Dossier actif valorisable dans le cadre de la subvention",IF(AND(YEAR(I146)&lt;'Récapitulatif des données RASH'!$B$2,'Données relatives aux bénéf.'!K146="Oui",'Données relatives aux bénéf.'!L146="Oui"),"Dossier actif valorisable dans le cadre de la subvention - dont cloturé au cours de l'année de référence",IF(AND(YEAR(I146)&lt;'Récapitulatif des données RASH'!$B$2,'Données relatives aux bénéf.'!K146="Non",'Données relatives aux bénéf.'!L146="Non"),"Dossier actif non-valorisable dans le cadre de la subvention",IF(AND(YEAR(I146)&lt;'Récapitulatif des données RASH'!$B$2,'Données relatives aux bénéf.'!K146="Oui",'Données relatives aux bénéf.'!L146="Non"),"Dossier actif non-valorisable dans le cadre de la subvention - dont cloturé au cours de l'année de référence","")))))))</f>
        <v/>
      </c>
      <c r="P146" s="16" t="str">
        <f>IF(ISBLANK(F146),"",'Récapitulatif des données RASH'!$B$2-YEAR('Données relatives aux bénéf.'!F146))</f>
        <v/>
      </c>
    </row>
    <row r="147" spans="1:16">
      <c r="A147" s="50" t="str">
        <f t="shared" si="2"/>
        <v/>
      </c>
      <c r="B147" s="51"/>
      <c r="C147" s="52"/>
      <c r="D147" s="52"/>
      <c r="E147" s="53"/>
      <c r="F147" s="52"/>
      <c r="G147" s="52"/>
      <c r="H147" s="52"/>
      <c r="I147" s="52"/>
      <c r="J147" s="52"/>
      <c r="K147" s="52"/>
      <c r="L147" s="52"/>
      <c r="M147" s="52"/>
      <c r="N147" s="52"/>
      <c r="O147" s="55" t="str">
        <f>IF(J147="Non","Demande d'information",IF(AND(YEAR(I147)='Récapitulatif des données RASH'!$B$2,'Données relatives aux bénéf.'!J147="Oui",'Données relatives aux bénéf.'!K147="Non"),"Dossier ouvert au cours de l'année de référence",IF(AND(YEAR(I147)='Récapitulatif des données RASH'!$B$2,'Données relatives aux bénéf.'!J147="Oui",'Données relatives aux bénéf.'!K147="Oui"),"Dossier ouvert au cours de l'année de référence - dont clôturé au cours de l'année de référence",IF(AND(YEAR(I147)&lt;'Récapitulatif des données RASH'!$B$2,'Données relatives aux bénéf.'!K147="Non",'Données relatives aux bénéf.'!L147="Oui"),"Dossier actif valorisable dans le cadre de la subvention",IF(AND(YEAR(I147)&lt;'Récapitulatif des données RASH'!$B$2,'Données relatives aux bénéf.'!K147="Oui",'Données relatives aux bénéf.'!L147="Oui"),"Dossier actif valorisable dans le cadre de la subvention - dont cloturé au cours de l'année de référence",IF(AND(YEAR(I147)&lt;'Récapitulatif des données RASH'!$B$2,'Données relatives aux bénéf.'!K147="Non",'Données relatives aux bénéf.'!L147="Non"),"Dossier actif non-valorisable dans le cadre de la subvention",IF(AND(YEAR(I147)&lt;'Récapitulatif des données RASH'!$B$2,'Données relatives aux bénéf.'!K147="Oui",'Données relatives aux bénéf.'!L147="Non"),"Dossier actif non-valorisable dans le cadre de la subvention - dont cloturé au cours de l'année de référence","")))))))</f>
        <v/>
      </c>
      <c r="P147" s="16" t="str">
        <f>IF(ISBLANK(F147),"",'Récapitulatif des données RASH'!$B$2-YEAR('Données relatives aux bénéf.'!F147))</f>
        <v/>
      </c>
    </row>
    <row r="148" spans="1:16">
      <c r="A148" s="50" t="str">
        <f t="shared" si="2"/>
        <v/>
      </c>
      <c r="B148" s="51"/>
      <c r="C148" s="52"/>
      <c r="D148" s="52"/>
      <c r="E148" s="53"/>
      <c r="F148" s="52"/>
      <c r="G148" s="52"/>
      <c r="H148" s="52"/>
      <c r="I148" s="52"/>
      <c r="J148" s="52"/>
      <c r="K148" s="52"/>
      <c r="L148" s="52"/>
      <c r="M148" s="52"/>
      <c r="N148" s="52"/>
      <c r="O148" s="55" t="str">
        <f>IF(J148="Non","Demande d'information",IF(AND(YEAR(I148)='Récapitulatif des données RASH'!$B$2,'Données relatives aux bénéf.'!J148="Oui",'Données relatives aux bénéf.'!K148="Non"),"Dossier ouvert au cours de l'année de référence",IF(AND(YEAR(I148)='Récapitulatif des données RASH'!$B$2,'Données relatives aux bénéf.'!J148="Oui",'Données relatives aux bénéf.'!K148="Oui"),"Dossier ouvert au cours de l'année de référence - dont clôturé au cours de l'année de référence",IF(AND(YEAR(I148)&lt;'Récapitulatif des données RASH'!$B$2,'Données relatives aux bénéf.'!K148="Non",'Données relatives aux bénéf.'!L148="Oui"),"Dossier actif valorisable dans le cadre de la subvention",IF(AND(YEAR(I148)&lt;'Récapitulatif des données RASH'!$B$2,'Données relatives aux bénéf.'!K148="Oui",'Données relatives aux bénéf.'!L148="Oui"),"Dossier actif valorisable dans le cadre de la subvention - dont cloturé au cours de l'année de référence",IF(AND(YEAR(I148)&lt;'Récapitulatif des données RASH'!$B$2,'Données relatives aux bénéf.'!K148="Non",'Données relatives aux bénéf.'!L148="Non"),"Dossier actif non-valorisable dans le cadre de la subvention",IF(AND(YEAR(I148)&lt;'Récapitulatif des données RASH'!$B$2,'Données relatives aux bénéf.'!K148="Oui",'Données relatives aux bénéf.'!L148="Non"),"Dossier actif non-valorisable dans le cadre de la subvention - dont cloturé au cours de l'année de référence","")))))))</f>
        <v/>
      </c>
      <c r="P148" s="16" t="str">
        <f>IF(ISBLANK(F148),"",'Récapitulatif des données RASH'!$B$2-YEAR('Données relatives aux bénéf.'!F148))</f>
        <v/>
      </c>
    </row>
    <row r="149" spans="1:16">
      <c r="A149" s="50" t="str">
        <f t="shared" si="2"/>
        <v/>
      </c>
      <c r="B149" s="51"/>
      <c r="C149" s="52"/>
      <c r="D149" s="52"/>
      <c r="E149" s="53"/>
      <c r="F149" s="52"/>
      <c r="G149" s="52"/>
      <c r="H149" s="52"/>
      <c r="I149" s="52"/>
      <c r="J149" s="52"/>
      <c r="K149" s="52"/>
      <c r="L149" s="52"/>
      <c r="M149" s="52"/>
      <c r="N149" s="52"/>
      <c r="O149" s="55" t="str">
        <f>IF(J149="Non","Demande d'information",IF(AND(YEAR(I149)='Récapitulatif des données RASH'!$B$2,'Données relatives aux bénéf.'!J149="Oui",'Données relatives aux bénéf.'!K149="Non"),"Dossier ouvert au cours de l'année de référence",IF(AND(YEAR(I149)='Récapitulatif des données RASH'!$B$2,'Données relatives aux bénéf.'!J149="Oui",'Données relatives aux bénéf.'!K149="Oui"),"Dossier ouvert au cours de l'année de référence - dont clôturé au cours de l'année de référence",IF(AND(YEAR(I149)&lt;'Récapitulatif des données RASH'!$B$2,'Données relatives aux bénéf.'!K149="Non",'Données relatives aux bénéf.'!L149="Oui"),"Dossier actif valorisable dans le cadre de la subvention",IF(AND(YEAR(I149)&lt;'Récapitulatif des données RASH'!$B$2,'Données relatives aux bénéf.'!K149="Oui",'Données relatives aux bénéf.'!L149="Oui"),"Dossier actif valorisable dans le cadre de la subvention - dont cloturé au cours de l'année de référence",IF(AND(YEAR(I149)&lt;'Récapitulatif des données RASH'!$B$2,'Données relatives aux bénéf.'!K149="Non",'Données relatives aux bénéf.'!L149="Non"),"Dossier actif non-valorisable dans le cadre de la subvention",IF(AND(YEAR(I149)&lt;'Récapitulatif des données RASH'!$B$2,'Données relatives aux bénéf.'!K149="Oui",'Données relatives aux bénéf.'!L149="Non"),"Dossier actif non-valorisable dans le cadre de la subvention - dont cloturé au cours de l'année de référence","")))))))</f>
        <v/>
      </c>
      <c r="P149" s="16" t="str">
        <f>IF(ISBLANK(F149),"",'Récapitulatif des données RASH'!$B$2-YEAR('Données relatives aux bénéf.'!F149))</f>
        <v/>
      </c>
    </row>
    <row r="150" spans="1:16">
      <c r="A150" s="50" t="str">
        <f t="shared" si="2"/>
        <v/>
      </c>
      <c r="B150" s="51"/>
      <c r="C150" s="52"/>
      <c r="D150" s="52"/>
      <c r="E150" s="53"/>
      <c r="F150" s="52"/>
      <c r="G150" s="52"/>
      <c r="H150" s="52"/>
      <c r="I150" s="52"/>
      <c r="J150" s="52"/>
      <c r="K150" s="52"/>
      <c r="L150" s="52"/>
      <c r="M150" s="52"/>
      <c r="N150" s="52"/>
      <c r="O150" s="55" t="str">
        <f>IF(J150="Non","Demande d'information",IF(AND(YEAR(I150)='Récapitulatif des données RASH'!$B$2,'Données relatives aux bénéf.'!J150="Oui",'Données relatives aux bénéf.'!K150="Non"),"Dossier ouvert au cours de l'année de référence",IF(AND(YEAR(I150)='Récapitulatif des données RASH'!$B$2,'Données relatives aux bénéf.'!J150="Oui",'Données relatives aux bénéf.'!K150="Oui"),"Dossier ouvert au cours de l'année de référence - dont clôturé au cours de l'année de référence",IF(AND(YEAR(I150)&lt;'Récapitulatif des données RASH'!$B$2,'Données relatives aux bénéf.'!K150="Non",'Données relatives aux bénéf.'!L150="Oui"),"Dossier actif valorisable dans le cadre de la subvention",IF(AND(YEAR(I150)&lt;'Récapitulatif des données RASH'!$B$2,'Données relatives aux bénéf.'!K150="Oui",'Données relatives aux bénéf.'!L150="Oui"),"Dossier actif valorisable dans le cadre de la subvention - dont cloturé au cours de l'année de référence",IF(AND(YEAR(I150)&lt;'Récapitulatif des données RASH'!$B$2,'Données relatives aux bénéf.'!K150="Non",'Données relatives aux bénéf.'!L150="Non"),"Dossier actif non-valorisable dans le cadre de la subvention",IF(AND(YEAR(I150)&lt;'Récapitulatif des données RASH'!$B$2,'Données relatives aux bénéf.'!K150="Oui",'Données relatives aux bénéf.'!L150="Non"),"Dossier actif non-valorisable dans le cadre de la subvention - dont cloturé au cours de l'année de référence","")))))))</f>
        <v/>
      </c>
      <c r="P150" s="16" t="str">
        <f>IF(ISBLANK(F150),"",'Récapitulatif des données RASH'!$B$2-YEAR('Données relatives aux bénéf.'!F150))</f>
        <v/>
      </c>
    </row>
    <row r="151" spans="1:16">
      <c r="A151" s="50" t="str">
        <f t="shared" si="2"/>
        <v/>
      </c>
      <c r="B151" s="51"/>
      <c r="C151" s="52"/>
      <c r="D151" s="52"/>
      <c r="E151" s="53"/>
      <c r="F151" s="52"/>
      <c r="G151" s="52"/>
      <c r="H151" s="52"/>
      <c r="I151" s="52"/>
      <c r="J151" s="52"/>
      <c r="K151" s="52"/>
      <c r="L151" s="52"/>
      <c r="M151" s="52"/>
      <c r="N151" s="52"/>
      <c r="O151" s="55" t="str">
        <f>IF(J151="Non","Demande d'information",IF(AND(YEAR(I151)='Récapitulatif des données RASH'!$B$2,'Données relatives aux bénéf.'!J151="Oui",'Données relatives aux bénéf.'!K151="Non"),"Dossier ouvert au cours de l'année de référence",IF(AND(YEAR(I151)='Récapitulatif des données RASH'!$B$2,'Données relatives aux bénéf.'!J151="Oui",'Données relatives aux bénéf.'!K151="Oui"),"Dossier ouvert au cours de l'année de référence - dont clôturé au cours de l'année de référence",IF(AND(YEAR(I151)&lt;'Récapitulatif des données RASH'!$B$2,'Données relatives aux bénéf.'!K151="Non",'Données relatives aux bénéf.'!L151="Oui"),"Dossier actif valorisable dans le cadre de la subvention",IF(AND(YEAR(I151)&lt;'Récapitulatif des données RASH'!$B$2,'Données relatives aux bénéf.'!K151="Oui",'Données relatives aux bénéf.'!L151="Oui"),"Dossier actif valorisable dans le cadre de la subvention - dont cloturé au cours de l'année de référence",IF(AND(YEAR(I151)&lt;'Récapitulatif des données RASH'!$B$2,'Données relatives aux bénéf.'!K151="Non",'Données relatives aux bénéf.'!L151="Non"),"Dossier actif non-valorisable dans le cadre de la subvention",IF(AND(YEAR(I151)&lt;'Récapitulatif des données RASH'!$B$2,'Données relatives aux bénéf.'!K151="Oui",'Données relatives aux bénéf.'!L151="Non"),"Dossier actif non-valorisable dans le cadre de la subvention - dont cloturé au cours de l'année de référence","")))))))</f>
        <v/>
      </c>
      <c r="P151" s="16" t="str">
        <f>IF(ISBLANK(F151),"",'Récapitulatif des données RASH'!$B$2-YEAR('Données relatives aux bénéf.'!F151))</f>
        <v/>
      </c>
    </row>
    <row r="152" spans="1:16">
      <c r="A152" s="50" t="str">
        <f t="shared" si="2"/>
        <v/>
      </c>
      <c r="B152" s="51"/>
      <c r="C152" s="52"/>
      <c r="D152" s="52"/>
      <c r="E152" s="53"/>
      <c r="F152" s="52"/>
      <c r="G152" s="52"/>
      <c r="H152" s="52"/>
      <c r="I152" s="52"/>
      <c r="J152" s="52"/>
      <c r="K152" s="52"/>
      <c r="L152" s="52"/>
      <c r="M152" s="52"/>
      <c r="N152" s="52"/>
      <c r="O152" s="55" t="str">
        <f>IF(J152="Non","Demande d'information",IF(AND(YEAR(I152)='Récapitulatif des données RASH'!$B$2,'Données relatives aux bénéf.'!J152="Oui",'Données relatives aux bénéf.'!K152="Non"),"Dossier ouvert au cours de l'année de référence",IF(AND(YEAR(I152)='Récapitulatif des données RASH'!$B$2,'Données relatives aux bénéf.'!J152="Oui",'Données relatives aux bénéf.'!K152="Oui"),"Dossier ouvert au cours de l'année de référence - dont clôturé au cours de l'année de référence",IF(AND(YEAR(I152)&lt;'Récapitulatif des données RASH'!$B$2,'Données relatives aux bénéf.'!K152="Non",'Données relatives aux bénéf.'!L152="Oui"),"Dossier actif valorisable dans le cadre de la subvention",IF(AND(YEAR(I152)&lt;'Récapitulatif des données RASH'!$B$2,'Données relatives aux bénéf.'!K152="Oui",'Données relatives aux bénéf.'!L152="Oui"),"Dossier actif valorisable dans le cadre de la subvention - dont cloturé au cours de l'année de référence",IF(AND(YEAR(I152)&lt;'Récapitulatif des données RASH'!$B$2,'Données relatives aux bénéf.'!K152="Non",'Données relatives aux bénéf.'!L152="Non"),"Dossier actif non-valorisable dans le cadre de la subvention",IF(AND(YEAR(I152)&lt;'Récapitulatif des données RASH'!$B$2,'Données relatives aux bénéf.'!K152="Oui",'Données relatives aux bénéf.'!L152="Non"),"Dossier actif non-valorisable dans le cadre de la subvention - dont cloturé au cours de l'année de référence","")))))))</f>
        <v/>
      </c>
      <c r="P152" s="16" t="str">
        <f>IF(ISBLANK(F152),"",'Récapitulatif des données RASH'!$B$2-YEAR('Données relatives aux bénéf.'!F152))</f>
        <v/>
      </c>
    </row>
    <row r="153" spans="1:16">
      <c r="A153" s="50" t="str">
        <f t="shared" si="2"/>
        <v/>
      </c>
      <c r="B153" s="51"/>
      <c r="C153" s="52"/>
      <c r="D153" s="52"/>
      <c r="E153" s="53"/>
      <c r="F153" s="52"/>
      <c r="G153" s="52"/>
      <c r="H153" s="52"/>
      <c r="I153" s="52"/>
      <c r="J153" s="52"/>
      <c r="K153" s="52"/>
      <c r="L153" s="52"/>
      <c r="M153" s="52"/>
      <c r="N153" s="52"/>
      <c r="O153" s="55" t="str">
        <f>IF(J153="Non","Demande d'information",IF(AND(YEAR(I153)='Récapitulatif des données RASH'!$B$2,'Données relatives aux bénéf.'!J153="Oui",'Données relatives aux bénéf.'!K153="Non"),"Dossier ouvert au cours de l'année de référence",IF(AND(YEAR(I153)='Récapitulatif des données RASH'!$B$2,'Données relatives aux bénéf.'!J153="Oui",'Données relatives aux bénéf.'!K153="Oui"),"Dossier ouvert au cours de l'année de référence - dont clôturé au cours de l'année de référence",IF(AND(YEAR(I153)&lt;'Récapitulatif des données RASH'!$B$2,'Données relatives aux bénéf.'!K153="Non",'Données relatives aux bénéf.'!L153="Oui"),"Dossier actif valorisable dans le cadre de la subvention",IF(AND(YEAR(I153)&lt;'Récapitulatif des données RASH'!$B$2,'Données relatives aux bénéf.'!K153="Oui",'Données relatives aux bénéf.'!L153="Oui"),"Dossier actif valorisable dans le cadre de la subvention - dont cloturé au cours de l'année de référence",IF(AND(YEAR(I153)&lt;'Récapitulatif des données RASH'!$B$2,'Données relatives aux bénéf.'!K153="Non",'Données relatives aux bénéf.'!L153="Non"),"Dossier actif non-valorisable dans le cadre de la subvention",IF(AND(YEAR(I153)&lt;'Récapitulatif des données RASH'!$B$2,'Données relatives aux bénéf.'!K153="Oui",'Données relatives aux bénéf.'!L153="Non"),"Dossier actif non-valorisable dans le cadre de la subvention - dont cloturé au cours de l'année de référence","")))))))</f>
        <v/>
      </c>
      <c r="P153" s="16" t="str">
        <f>IF(ISBLANK(F153),"",'Récapitulatif des données RASH'!$B$2-YEAR('Données relatives aux bénéf.'!F153))</f>
        <v/>
      </c>
    </row>
    <row r="154" spans="1:16">
      <c r="A154" s="50" t="str">
        <f t="shared" si="2"/>
        <v/>
      </c>
      <c r="B154" s="51"/>
      <c r="C154" s="52"/>
      <c r="D154" s="52"/>
      <c r="E154" s="53"/>
      <c r="F154" s="52"/>
      <c r="G154" s="52"/>
      <c r="H154" s="52"/>
      <c r="I154" s="52"/>
      <c r="J154" s="52"/>
      <c r="K154" s="52"/>
      <c r="L154" s="52"/>
      <c r="M154" s="52"/>
      <c r="N154" s="52"/>
      <c r="O154" s="55" t="str">
        <f>IF(J154="Non","Demande d'information",IF(AND(YEAR(I154)='Récapitulatif des données RASH'!$B$2,'Données relatives aux bénéf.'!J154="Oui",'Données relatives aux bénéf.'!K154="Non"),"Dossier ouvert au cours de l'année de référence",IF(AND(YEAR(I154)='Récapitulatif des données RASH'!$B$2,'Données relatives aux bénéf.'!J154="Oui",'Données relatives aux bénéf.'!K154="Oui"),"Dossier ouvert au cours de l'année de référence - dont clôturé au cours de l'année de référence",IF(AND(YEAR(I154)&lt;'Récapitulatif des données RASH'!$B$2,'Données relatives aux bénéf.'!K154="Non",'Données relatives aux bénéf.'!L154="Oui"),"Dossier actif valorisable dans le cadre de la subvention",IF(AND(YEAR(I154)&lt;'Récapitulatif des données RASH'!$B$2,'Données relatives aux bénéf.'!K154="Oui",'Données relatives aux bénéf.'!L154="Oui"),"Dossier actif valorisable dans le cadre de la subvention - dont cloturé au cours de l'année de référence",IF(AND(YEAR(I154)&lt;'Récapitulatif des données RASH'!$B$2,'Données relatives aux bénéf.'!K154="Non",'Données relatives aux bénéf.'!L154="Non"),"Dossier actif non-valorisable dans le cadre de la subvention",IF(AND(YEAR(I154)&lt;'Récapitulatif des données RASH'!$B$2,'Données relatives aux bénéf.'!K154="Oui",'Données relatives aux bénéf.'!L154="Non"),"Dossier actif non-valorisable dans le cadre de la subvention - dont cloturé au cours de l'année de référence","")))))))</f>
        <v/>
      </c>
      <c r="P154" s="16" t="str">
        <f>IF(ISBLANK(F154),"",'Récapitulatif des données RASH'!$B$2-YEAR('Données relatives aux bénéf.'!F154))</f>
        <v/>
      </c>
    </row>
    <row r="155" spans="1:16">
      <c r="A155" s="50" t="str">
        <f t="shared" si="2"/>
        <v/>
      </c>
      <c r="B155" s="51"/>
      <c r="C155" s="52"/>
      <c r="D155" s="52"/>
      <c r="E155" s="53"/>
      <c r="F155" s="52"/>
      <c r="G155" s="52"/>
      <c r="H155" s="52"/>
      <c r="I155" s="52"/>
      <c r="J155" s="52"/>
      <c r="K155" s="52"/>
      <c r="L155" s="52"/>
      <c r="M155" s="52"/>
      <c r="N155" s="52"/>
      <c r="O155" s="55" t="str">
        <f>IF(J155="Non","Demande d'information",IF(AND(YEAR(I155)='Récapitulatif des données RASH'!$B$2,'Données relatives aux bénéf.'!J155="Oui",'Données relatives aux bénéf.'!K155="Non"),"Dossier ouvert au cours de l'année de référence",IF(AND(YEAR(I155)='Récapitulatif des données RASH'!$B$2,'Données relatives aux bénéf.'!J155="Oui",'Données relatives aux bénéf.'!K155="Oui"),"Dossier ouvert au cours de l'année de référence - dont clôturé au cours de l'année de référence",IF(AND(YEAR(I155)&lt;'Récapitulatif des données RASH'!$B$2,'Données relatives aux bénéf.'!K155="Non",'Données relatives aux bénéf.'!L155="Oui"),"Dossier actif valorisable dans le cadre de la subvention",IF(AND(YEAR(I155)&lt;'Récapitulatif des données RASH'!$B$2,'Données relatives aux bénéf.'!K155="Oui",'Données relatives aux bénéf.'!L155="Oui"),"Dossier actif valorisable dans le cadre de la subvention - dont cloturé au cours de l'année de référence",IF(AND(YEAR(I155)&lt;'Récapitulatif des données RASH'!$B$2,'Données relatives aux bénéf.'!K155="Non",'Données relatives aux bénéf.'!L155="Non"),"Dossier actif non-valorisable dans le cadre de la subvention",IF(AND(YEAR(I155)&lt;'Récapitulatif des données RASH'!$B$2,'Données relatives aux bénéf.'!K155="Oui",'Données relatives aux bénéf.'!L155="Non"),"Dossier actif non-valorisable dans le cadre de la subvention - dont cloturé au cours de l'année de référence","")))))))</f>
        <v/>
      </c>
      <c r="P155" s="16" t="str">
        <f>IF(ISBLANK(F155),"",'Récapitulatif des données RASH'!$B$2-YEAR('Données relatives aux bénéf.'!F155))</f>
        <v/>
      </c>
    </row>
    <row r="156" spans="1:16">
      <c r="A156" s="50" t="str">
        <f t="shared" si="2"/>
        <v/>
      </c>
      <c r="B156" s="51"/>
      <c r="C156" s="52"/>
      <c r="D156" s="52"/>
      <c r="E156" s="53"/>
      <c r="F156" s="52"/>
      <c r="G156" s="52"/>
      <c r="H156" s="52"/>
      <c r="I156" s="52"/>
      <c r="J156" s="52"/>
      <c r="K156" s="52"/>
      <c r="L156" s="52"/>
      <c r="M156" s="52"/>
      <c r="N156" s="52"/>
      <c r="O156" s="55" t="str">
        <f>IF(J156="Non","Demande d'information",IF(AND(YEAR(I156)='Récapitulatif des données RASH'!$B$2,'Données relatives aux bénéf.'!J156="Oui",'Données relatives aux bénéf.'!K156="Non"),"Dossier ouvert au cours de l'année de référence",IF(AND(YEAR(I156)='Récapitulatif des données RASH'!$B$2,'Données relatives aux bénéf.'!J156="Oui",'Données relatives aux bénéf.'!K156="Oui"),"Dossier ouvert au cours de l'année de référence - dont clôturé au cours de l'année de référence",IF(AND(YEAR(I156)&lt;'Récapitulatif des données RASH'!$B$2,'Données relatives aux bénéf.'!K156="Non",'Données relatives aux bénéf.'!L156="Oui"),"Dossier actif valorisable dans le cadre de la subvention",IF(AND(YEAR(I156)&lt;'Récapitulatif des données RASH'!$B$2,'Données relatives aux bénéf.'!K156="Oui",'Données relatives aux bénéf.'!L156="Oui"),"Dossier actif valorisable dans le cadre de la subvention - dont cloturé au cours de l'année de référence",IF(AND(YEAR(I156)&lt;'Récapitulatif des données RASH'!$B$2,'Données relatives aux bénéf.'!K156="Non",'Données relatives aux bénéf.'!L156="Non"),"Dossier actif non-valorisable dans le cadre de la subvention",IF(AND(YEAR(I156)&lt;'Récapitulatif des données RASH'!$B$2,'Données relatives aux bénéf.'!K156="Oui",'Données relatives aux bénéf.'!L156="Non"),"Dossier actif non-valorisable dans le cadre de la subvention - dont cloturé au cours de l'année de référence","")))))))</f>
        <v/>
      </c>
      <c r="P156" s="16" t="str">
        <f>IF(ISBLANK(F156),"",'Récapitulatif des données RASH'!$B$2-YEAR('Données relatives aux bénéf.'!F156))</f>
        <v/>
      </c>
    </row>
    <row r="157" spans="1:16">
      <c r="A157" s="50" t="str">
        <f t="shared" si="2"/>
        <v/>
      </c>
      <c r="B157" s="51"/>
      <c r="C157" s="52"/>
      <c r="D157" s="52"/>
      <c r="E157" s="53"/>
      <c r="F157" s="52"/>
      <c r="G157" s="52"/>
      <c r="H157" s="52"/>
      <c r="I157" s="52"/>
      <c r="J157" s="52"/>
      <c r="K157" s="52"/>
      <c r="L157" s="52"/>
      <c r="M157" s="52"/>
      <c r="N157" s="52"/>
      <c r="O157" s="55" t="str">
        <f>IF(J157="Non","Demande d'information",IF(AND(YEAR(I157)='Récapitulatif des données RASH'!$B$2,'Données relatives aux bénéf.'!J157="Oui",'Données relatives aux bénéf.'!K157="Non"),"Dossier ouvert au cours de l'année de référence",IF(AND(YEAR(I157)='Récapitulatif des données RASH'!$B$2,'Données relatives aux bénéf.'!J157="Oui",'Données relatives aux bénéf.'!K157="Oui"),"Dossier ouvert au cours de l'année de référence - dont clôturé au cours de l'année de référence",IF(AND(YEAR(I157)&lt;'Récapitulatif des données RASH'!$B$2,'Données relatives aux bénéf.'!K157="Non",'Données relatives aux bénéf.'!L157="Oui"),"Dossier actif valorisable dans le cadre de la subvention",IF(AND(YEAR(I157)&lt;'Récapitulatif des données RASH'!$B$2,'Données relatives aux bénéf.'!K157="Oui",'Données relatives aux bénéf.'!L157="Oui"),"Dossier actif valorisable dans le cadre de la subvention - dont cloturé au cours de l'année de référence",IF(AND(YEAR(I157)&lt;'Récapitulatif des données RASH'!$B$2,'Données relatives aux bénéf.'!K157="Non",'Données relatives aux bénéf.'!L157="Non"),"Dossier actif non-valorisable dans le cadre de la subvention",IF(AND(YEAR(I157)&lt;'Récapitulatif des données RASH'!$B$2,'Données relatives aux bénéf.'!K157="Oui",'Données relatives aux bénéf.'!L157="Non"),"Dossier actif non-valorisable dans le cadre de la subvention - dont cloturé au cours de l'année de référence","")))))))</f>
        <v/>
      </c>
      <c r="P157" s="16" t="str">
        <f>IF(ISBLANK(F157),"",'Récapitulatif des données RASH'!$B$2-YEAR('Données relatives aux bénéf.'!F157))</f>
        <v/>
      </c>
    </row>
    <row r="158" spans="1:16">
      <c r="A158" s="50" t="str">
        <f t="shared" si="2"/>
        <v/>
      </c>
      <c r="B158" s="51"/>
      <c r="C158" s="52"/>
      <c r="D158" s="52"/>
      <c r="E158" s="53"/>
      <c r="F158" s="52"/>
      <c r="G158" s="52"/>
      <c r="H158" s="52"/>
      <c r="I158" s="52"/>
      <c r="J158" s="52"/>
      <c r="K158" s="52"/>
      <c r="L158" s="52"/>
      <c r="M158" s="52"/>
      <c r="N158" s="52"/>
      <c r="O158" s="55" t="str">
        <f>IF(J158="Non","Demande d'information",IF(AND(YEAR(I158)='Récapitulatif des données RASH'!$B$2,'Données relatives aux bénéf.'!J158="Oui",'Données relatives aux bénéf.'!K158="Non"),"Dossier ouvert au cours de l'année de référence",IF(AND(YEAR(I158)='Récapitulatif des données RASH'!$B$2,'Données relatives aux bénéf.'!J158="Oui",'Données relatives aux bénéf.'!K158="Oui"),"Dossier ouvert au cours de l'année de référence - dont clôturé au cours de l'année de référence",IF(AND(YEAR(I158)&lt;'Récapitulatif des données RASH'!$B$2,'Données relatives aux bénéf.'!K158="Non",'Données relatives aux bénéf.'!L158="Oui"),"Dossier actif valorisable dans le cadre de la subvention",IF(AND(YEAR(I158)&lt;'Récapitulatif des données RASH'!$B$2,'Données relatives aux bénéf.'!K158="Oui",'Données relatives aux bénéf.'!L158="Oui"),"Dossier actif valorisable dans le cadre de la subvention - dont cloturé au cours de l'année de référence",IF(AND(YEAR(I158)&lt;'Récapitulatif des données RASH'!$B$2,'Données relatives aux bénéf.'!K158="Non",'Données relatives aux bénéf.'!L158="Non"),"Dossier actif non-valorisable dans le cadre de la subvention",IF(AND(YEAR(I158)&lt;'Récapitulatif des données RASH'!$B$2,'Données relatives aux bénéf.'!K158="Oui",'Données relatives aux bénéf.'!L158="Non"),"Dossier actif non-valorisable dans le cadre de la subvention - dont cloturé au cours de l'année de référence","")))))))</f>
        <v/>
      </c>
      <c r="P158" s="16" t="str">
        <f>IF(ISBLANK(F158),"",'Récapitulatif des données RASH'!$B$2-YEAR('Données relatives aux bénéf.'!F158))</f>
        <v/>
      </c>
    </row>
    <row r="159" spans="1:16">
      <c r="A159" s="50" t="str">
        <f t="shared" si="2"/>
        <v/>
      </c>
      <c r="B159" s="51"/>
      <c r="C159" s="52"/>
      <c r="D159" s="52"/>
      <c r="E159" s="53"/>
      <c r="F159" s="52"/>
      <c r="G159" s="52"/>
      <c r="H159" s="52"/>
      <c r="I159" s="52"/>
      <c r="J159" s="52"/>
      <c r="K159" s="52"/>
      <c r="L159" s="52"/>
      <c r="M159" s="52"/>
      <c r="N159" s="52"/>
      <c r="O159" s="55" t="str">
        <f>IF(J159="Non","Demande d'information",IF(AND(YEAR(I159)='Récapitulatif des données RASH'!$B$2,'Données relatives aux bénéf.'!J159="Oui",'Données relatives aux bénéf.'!K159="Non"),"Dossier ouvert au cours de l'année de référence",IF(AND(YEAR(I159)='Récapitulatif des données RASH'!$B$2,'Données relatives aux bénéf.'!J159="Oui",'Données relatives aux bénéf.'!K159="Oui"),"Dossier ouvert au cours de l'année de référence - dont clôturé au cours de l'année de référence",IF(AND(YEAR(I159)&lt;'Récapitulatif des données RASH'!$B$2,'Données relatives aux bénéf.'!K159="Non",'Données relatives aux bénéf.'!L159="Oui"),"Dossier actif valorisable dans le cadre de la subvention",IF(AND(YEAR(I159)&lt;'Récapitulatif des données RASH'!$B$2,'Données relatives aux bénéf.'!K159="Oui",'Données relatives aux bénéf.'!L159="Oui"),"Dossier actif valorisable dans le cadre de la subvention - dont cloturé au cours de l'année de référence",IF(AND(YEAR(I159)&lt;'Récapitulatif des données RASH'!$B$2,'Données relatives aux bénéf.'!K159="Non",'Données relatives aux bénéf.'!L159="Non"),"Dossier actif non-valorisable dans le cadre de la subvention",IF(AND(YEAR(I159)&lt;'Récapitulatif des données RASH'!$B$2,'Données relatives aux bénéf.'!K159="Oui",'Données relatives aux bénéf.'!L159="Non"),"Dossier actif non-valorisable dans le cadre de la subvention - dont cloturé au cours de l'année de référence","")))))))</f>
        <v/>
      </c>
      <c r="P159" s="16" t="str">
        <f>IF(ISBLANK(F159),"",'Récapitulatif des données RASH'!$B$2-YEAR('Données relatives aux bénéf.'!F159))</f>
        <v/>
      </c>
    </row>
    <row r="160" spans="1:16">
      <c r="A160" s="50" t="str">
        <f t="shared" si="2"/>
        <v/>
      </c>
      <c r="B160" s="51"/>
      <c r="C160" s="52"/>
      <c r="D160" s="52"/>
      <c r="E160" s="53"/>
      <c r="F160" s="52"/>
      <c r="G160" s="52"/>
      <c r="H160" s="52"/>
      <c r="I160" s="52"/>
      <c r="J160" s="52"/>
      <c r="K160" s="52"/>
      <c r="L160" s="52"/>
      <c r="M160" s="52"/>
      <c r="N160" s="52"/>
      <c r="O160" s="55" t="str">
        <f>IF(J160="Non","Demande d'information",IF(AND(YEAR(I160)='Récapitulatif des données RASH'!$B$2,'Données relatives aux bénéf.'!J160="Oui",'Données relatives aux bénéf.'!K160="Non"),"Dossier ouvert au cours de l'année de référence",IF(AND(YEAR(I160)='Récapitulatif des données RASH'!$B$2,'Données relatives aux bénéf.'!J160="Oui",'Données relatives aux bénéf.'!K160="Oui"),"Dossier ouvert au cours de l'année de référence - dont clôturé au cours de l'année de référence",IF(AND(YEAR(I160)&lt;'Récapitulatif des données RASH'!$B$2,'Données relatives aux bénéf.'!K160="Non",'Données relatives aux bénéf.'!L160="Oui"),"Dossier actif valorisable dans le cadre de la subvention",IF(AND(YEAR(I160)&lt;'Récapitulatif des données RASH'!$B$2,'Données relatives aux bénéf.'!K160="Oui",'Données relatives aux bénéf.'!L160="Oui"),"Dossier actif valorisable dans le cadre de la subvention - dont cloturé au cours de l'année de référence",IF(AND(YEAR(I160)&lt;'Récapitulatif des données RASH'!$B$2,'Données relatives aux bénéf.'!K160="Non",'Données relatives aux bénéf.'!L160="Non"),"Dossier actif non-valorisable dans le cadre de la subvention",IF(AND(YEAR(I160)&lt;'Récapitulatif des données RASH'!$B$2,'Données relatives aux bénéf.'!K160="Oui",'Données relatives aux bénéf.'!L160="Non"),"Dossier actif non-valorisable dans le cadre de la subvention - dont cloturé au cours de l'année de référence","")))))))</f>
        <v/>
      </c>
      <c r="P160" s="16" t="str">
        <f>IF(ISBLANK(F160),"",'Récapitulatif des données RASH'!$B$2-YEAR('Données relatives aux bénéf.'!F160))</f>
        <v/>
      </c>
    </row>
    <row r="161" spans="1:16">
      <c r="A161" s="50" t="str">
        <f t="shared" si="2"/>
        <v/>
      </c>
      <c r="B161" s="51"/>
      <c r="C161" s="52"/>
      <c r="D161" s="52"/>
      <c r="E161" s="53"/>
      <c r="F161" s="52"/>
      <c r="G161" s="52"/>
      <c r="H161" s="52"/>
      <c r="I161" s="52"/>
      <c r="J161" s="52"/>
      <c r="K161" s="52"/>
      <c r="L161" s="52"/>
      <c r="M161" s="52"/>
      <c r="N161" s="52"/>
      <c r="O161" s="55" t="str">
        <f>IF(J161="Non","Demande d'information",IF(AND(YEAR(I161)='Récapitulatif des données RASH'!$B$2,'Données relatives aux bénéf.'!J161="Oui",'Données relatives aux bénéf.'!K161="Non"),"Dossier ouvert au cours de l'année de référence",IF(AND(YEAR(I161)='Récapitulatif des données RASH'!$B$2,'Données relatives aux bénéf.'!J161="Oui",'Données relatives aux bénéf.'!K161="Oui"),"Dossier ouvert au cours de l'année de référence - dont clôturé au cours de l'année de référence",IF(AND(YEAR(I161)&lt;'Récapitulatif des données RASH'!$B$2,'Données relatives aux bénéf.'!K161="Non",'Données relatives aux bénéf.'!L161="Oui"),"Dossier actif valorisable dans le cadre de la subvention",IF(AND(YEAR(I161)&lt;'Récapitulatif des données RASH'!$B$2,'Données relatives aux bénéf.'!K161="Oui",'Données relatives aux bénéf.'!L161="Oui"),"Dossier actif valorisable dans le cadre de la subvention - dont cloturé au cours de l'année de référence",IF(AND(YEAR(I161)&lt;'Récapitulatif des données RASH'!$B$2,'Données relatives aux bénéf.'!K161="Non",'Données relatives aux bénéf.'!L161="Non"),"Dossier actif non-valorisable dans le cadre de la subvention",IF(AND(YEAR(I161)&lt;'Récapitulatif des données RASH'!$B$2,'Données relatives aux bénéf.'!K161="Oui",'Données relatives aux bénéf.'!L161="Non"),"Dossier actif non-valorisable dans le cadre de la subvention - dont cloturé au cours de l'année de référence","")))))))</f>
        <v/>
      </c>
      <c r="P161" s="16" t="str">
        <f>IF(ISBLANK(F161),"",'Récapitulatif des données RASH'!$B$2-YEAR('Données relatives aux bénéf.'!F161))</f>
        <v/>
      </c>
    </row>
    <row r="162" spans="1:16">
      <c r="A162" s="50" t="str">
        <f t="shared" si="2"/>
        <v/>
      </c>
      <c r="B162" s="51"/>
      <c r="C162" s="52"/>
      <c r="D162" s="52"/>
      <c r="E162" s="53"/>
      <c r="F162" s="52"/>
      <c r="G162" s="52"/>
      <c r="H162" s="52"/>
      <c r="I162" s="52"/>
      <c r="J162" s="52"/>
      <c r="K162" s="52"/>
      <c r="L162" s="52"/>
      <c r="M162" s="52"/>
      <c r="N162" s="52"/>
      <c r="O162" s="55" t="str">
        <f>IF(J162="Non","Demande d'information",IF(AND(YEAR(I162)='Récapitulatif des données RASH'!$B$2,'Données relatives aux bénéf.'!J162="Oui",'Données relatives aux bénéf.'!K162="Non"),"Dossier ouvert au cours de l'année de référence",IF(AND(YEAR(I162)='Récapitulatif des données RASH'!$B$2,'Données relatives aux bénéf.'!J162="Oui",'Données relatives aux bénéf.'!K162="Oui"),"Dossier ouvert au cours de l'année de référence - dont clôturé au cours de l'année de référence",IF(AND(YEAR(I162)&lt;'Récapitulatif des données RASH'!$B$2,'Données relatives aux bénéf.'!K162="Non",'Données relatives aux bénéf.'!L162="Oui"),"Dossier actif valorisable dans le cadre de la subvention",IF(AND(YEAR(I162)&lt;'Récapitulatif des données RASH'!$B$2,'Données relatives aux bénéf.'!K162="Oui",'Données relatives aux bénéf.'!L162="Oui"),"Dossier actif valorisable dans le cadre de la subvention - dont cloturé au cours de l'année de référence",IF(AND(YEAR(I162)&lt;'Récapitulatif des données RASH'!$B$2,'Données relatives aux bénéf.'!K162="Non",'Données relatives aux bénéf.'!L162="Non"),"Dossier actif non-valorisable dans le cadre de la subvention",IF(AND(YEAR(I162)&lt;'Récapitulatif des données RASH'!$B$2,'Données relatives aux bénéf.'!K162="Oui",'Données relatives aux bénéf.'!L162="Non"),"Dossier actif non-valorisable dans le cadre de la subvention - dont cloturé au cours de l'année de référence","")))))))</f>
        <v/>
      </c>
      <c r="P162" s="16" t="str">
        <f>IF(ISBLANK(F162),"",'Récapitulatif des données RASH'!$B$2-YEAR('Données relatives aux bénéf.'!F162))</f>
        <v/>
      </c>
    </row>
    <row r="163" spans="1:16">
      <c r="A163" s="50" t="str">
        <f t="shared" si="2"/>
        <v/>
      </c>
      <c r="B163" s="51"/>
      <c r="C163" s="52"/>
      <c r="D163" s="52"/>
      <c r="E163" s="53"/>
      <c r="F163" s="52"/>
      <c r="G163" s="52"/>
      <c r="H163" s="52"/>
      <c r="I163" s="52"/>
      <c r="J163" s="52"/>
      <c r="K163" s="52"/>
      <c r="L163" s="52"/>
      <c r="M163" s="52"/>
      <c r="N163" s="52"/>
      <c r="O163" s="55" t="str">
        <f>IF(J163="Non","Demande d'information",IF(AND(YEAR(I163)='Récapitulatif des données RASH'!$B$2,'Données relatives aux bénéf.'!J163="Oui",'Données relatives aux bénéf.'!K163="Non"),"Dossier ouvert au cours de l'année de référence",IF(AND(YEAR(I163)='Récapitulatif des données RASH'!$B$2,'Données relatives aux bénéf.'!J163="Oui",'Données relatives aux bénéf.'!K163="Oui"),"Dossier ouvert au cours de l'année de référence - dont clôturé au cours de l'année de référence",IF(AND(YEAR(I163)&lt;'Récapitulatif des données RASH'!$B$2,'Données relatives aux bénéf.'!K163="Non",'Données relatives aux bénéf.'!L163="Oui"),"Dossier actif valorisable dans le cadre de la subvention",IF(AND(YEAR(I163)&lt;'Récapitulatif des données RASH'!$B$2,'Données relatives aux bénéf.'!K163="Oui",'Données relatives aux bénéf.'!L163="Oui"),"Dossier actif valorisable dans le cadre de la subvention - dont cloturé au cours de l'année de référence",IF(AND(YEAR(I163)&lt;'Récapitulatif des données RASH'!$B$2,'Données relatives aux bénéf.'!K163="Non",'Données relatives aux bénéf.'!L163="Non"),"Dossier actif non-valorisable dans le cadre de la subvention",IF(AND(YEAR(I163)&lt;'Récapitulatif des données RASH'!$B$2,'Données relatives aux bénéf.'!K163="Oui",'Données relatives aux bénéf.'!L163="Non"),"Dossier actif non-valorisable dans le cadre de la subvention - dont cloturé au cours de l'année de référence","")))))))</f>
        <v/>
      </c>
      <c r="P163" s="16" t="str">
        <f>IF(ISBLANK(F163),"",'Récapitulatif des données RASH'!$B$2-YEAR('Données relatives aux bénéf.'!F163))</f>
        <v/>
      </c>
    </row>
    <row r="164" spans="1:16">
      <c r="A164" s="50" t="str">
        <f t="shared" si="2"/>
        <v/>
      </c>
      <c r="B164" s="51"/>
      <c r="C164" s="52"/>
      <c r="D164" s="52"/>
      <c r="E164" s="53"/>
      <c r="F164" s="52"/>
      <c r="G164" s="52"/>
      <c r="H164" s="52"/>
      <c r="I164" s="52"/>
      <c r="J164" s="52"/>
      <c r="K164" s="52"/>
      <c r="L164" s="52"/>
      <c r="M164" s="52"/>
      <c r="N164" s="52"/>
      <c r="O164" s="55" t="str">
        <f>IF(J164="Non","Demande d'information",IF(AND(YEAR(I164)='Récapitulatif des données RASH'!$B$2,'Données relatives aux bénéf.'!J164="Oui",'Données relatives aux bénéf.'!K164="Non"),"Dossier ouvert au cours de l'année de référence",IF(AND(YEAR(I164)='Récapitulatif des données RASH'!$B$2,'Données relatives aux bénéf.'!J164="Oui",'Données relatives aux bénéf.'!K164="Oui"),"Dossier ouvert au cours de l'année de référence - dont clôturé au cours de l'année de référence",IF(AND(YEAR(I164)&lt;'Récapitulatif des données RASH'!$B$2,'Données relatives aux bénéf.'!K164="Non",'Données relatives aux bénéf.'!L164="Oui"),"Dossier actif valorisable dans le cadre de la subvention",IF(AND(YEAR(I164)&lt;'Récapitulatif des données RASH'!$B$2,'Données relatives aux bénéf.'!K164="Oui",'Données relatives aux bénéf.'!L164="Oui"),"Dossier actif valorisable dans le cadre de la subvention - dont cloturé au cours de l'année de référence",IF(AND(YEAR(I164)&lt;'Récapitulatif des données RASH'!$B$2,'Données relatives aux bénéf.'!K164="Non",'Données relatives aux bénéf.'!L164="Non"),"Dossier actif non-valorisable dans le cadre de la subvention",IF(AND(YEAR(I164)&lt;'Récapitulatif des données RASH'!$B$2,'Données relatives aux bénéf.'!K164="Oui",'Données relatives aux bénéf.'!L164="Non"),"Dossier actif non-valorisable dans le cadre de la subvention - dont cloturé au cours de l'année de référence","")))))))</f>
        <v/>
      </c>
      <c r="P164" s="16" t="str">
        <f>IF(ISBLANK(F164),"",'Récapitulatif des données RASH'!$B$2-YEAR('Données relatives aux bénéf.'!F164))</f>
        <v/>
      </c>
    </row>
    <row r="165" spans="1:16">
      <c r="A165" s="50" t="str">
        <f t="shared" si="2"/>
        <v/>
      </c>
      <c r="B165" s="51"/>
      <c r="C165" s="52"/>
      <c r="D165" s="52"/>
      <c r="E165" s="53"/>
      <c r="F165" s="52"/>
      <c r="G165" s="52"/>
      <c r="H165" s="52"/>
      <c r="I165" s="52"/>
      <c r="J165" s="52"/>
      <c r="K165" s="52"/>
      <c r="L165" s="52"/>
      <c r="M165" s="52"/>
      <c r="N165" s="52"/>
      <c r="O165" s="55" t="str">
        <f>IF(J165="Non","Demande d'information",IF(AND(YEAR(I165)='Récapitulatif des données RASH'!$B$2,'Données relatives aux bénéf.'!J165="Oui",'Données relatives aux bénéf.'!K165="Non"),"Dossier ouvert au cours de l'année de référence",IF(AND(YEAR(I165)='Récapitulatif des données RASH'!$B$2,'Données relatives aux bénéf.'!J165="Oui",'Données relatives aux bénéf.'!K165="Oui"),"Dossier ouvert au cours de l'année de référence - dont clôturé au cours de l'année de référence",IF(AND(YEAR(I165)&lt;'Récapitulatif des données RASH'!$B$2,'Données relatives aux bénéf.'!K165="Non",'Données relatives aux bénéf.'!L165="Oui"),"Dossier actif valorisable dans le cadre de la subvention",IF(AND(YEAR(I165)&lt;'Récapitulatif des données RASH'!$B$2,'Données relatives aux bénéf.'!K165="Oui",'Données relatives aux bénéf.'!L165="Oui"),"Dossier actif valorisable dans le cadre de la subvention - dont cloturé au cours de l'année de référence",IF(AND(YEAR(I165)&lt;'Récapitulatif des données RASH'!$B$2,'Données relatives aux bénéf.'!K165="Non",'Données relatives aux bénéf.'!L165="Non"),"Dossier actif non-valorisable dans le cadre de la subvention",IF(AND(YEAR(I165)&lt;'Récapitulatif des données RASH'!$B$2,'Données relatives aux bénéf.'!K165="Oui",'Données relatives aux bénéf.'!L165="Non"),"Dossier actif non-valorisable dans le cadre de la subvention - dont cloturé au cours de l'année de référence","")))))))</f>
        <v/>
      </c>
      <c r="P165" s="16" t="str">
        <f>IF(ISBLANK(F165),"",'Récapitulatif des données RASH'!$B$2-YEAR('Données relatives aux bénéf.'!F165))</f>
        <v/>
      </c>
    </row>
    <row r="166" spans="1:16">
      <c r="A166" s="50" t="str">
        <f t="shared" si="2"/>
        <v/>
      </c>
      <c r="B166" s="51"/>
      <c r="C166" s="52"/>
      <c r="D166" s="52"/>
      <c r="E166" s="53"/>
      <c r="F166" s="52"/>
      <c r="G166" s="52"/>
      <c r="H166" s="52"/>
      <c r="I166" s="52"/>
      <c r="J166" s="52"/>
      <c r="K166" s="52"/>
      <c r="L166" s="52"/>
      <c r="M166" s="52"/>
      <c r="N166" s="52"/>
      <c r="O166" s="55" t="str">
        <f>IF(J166="Non","Demande d'information",IF(AND(YEAR(I166)='Récapitulatif des données RASH'!$B$2,'Données relatives aux bénéf.'!J166="Oui",'Données relatives aux bénéf.'!K166="Non"),"Dossier ouvert au cours de l'année de référence",IF(AND(YEAR(I166)='Récapitulatif des données RASH'!$B$2,'Données relatives aux bénéf.'!J166="Oui",'Données relatives aux bénéf.'!K166="Oui"),"Dossier ouvert au cours de l'année de référence - dont clôturé au cours de l'année de référence",IF(AND(YEAR(I166)&lt;'Récapitulatif des données RASH'!$B$2,'Données relatives aux bénéf.'!K166="Non",'Données relatives aux bénéf.'!L166="Oui"),"Dossier actif valorisable dans le cadre de la subvention",IF(AND(YEAR(I166)&lt;'Récapitulatif des données RASH'!$B$2,'Données relatives aux bénéf.'!K166="Oui",'Données relatives aux bénéf.'!L166="Oui"),"Dossier actif valorisable dans le cadre de la subvention - dont cloturé au cours de l'année de référence",IF(AND(YEAR(I166)&lt;'Récapitulatif des données RASH'!$B$2,'Données relatives aux bénéf.'!K166="Non",'Données relatives aux bénéf.'!L166="Non"),"Dossier actif non-valorisable dans le cadre de la subvention",IF(AND(YEAR(I166)&lt;'Récapitulatif des données RASH'!$B$2,'Données relatives aux bénéf.'!K166="Oui",'Données relatives aux bénéf.'!L166="Non"),"Dossier actif non-valorisable dans le cadre de la subvention - dont cloturé au cours de l'année de référence","")))))))</f>
        <v/>
      </c>
      <c r="P166" s="16" t="str">
        <f>IF(ISBLANK(F166),"",'Récapitulatif des données RASH'!$B$2-YEAR('Données relatives aux bénéf.'!F166))</f>
        <v/>
      </c>
    </row>
    <row r="167" spans="1:16">
      <c r="A167" s="50" t="str">
        <f t="shared" si="2"/>
        <v/>
      </c>
      <c r="B167" s="51"/>
      <c r="C167" s="52"/>
      <c r="D167" s="52"/>
      <c r="E167" s="53"/>
      <c r="F167" s="52"/>
      <c r="G167" s="52"/>
      <c r="H167" s="52"/>
      <c r="I167" s="52"/>
      <c r="J167" s="52"/>
      <c r="K167" s="52"/>
      <c r="L167" s="52"/>
      <c r="M167" s="52"/>
      <c r="N167" s="52"/>
      <c r="O167" s="55" t="str">
        <f>IF(J167="Non","Demande d'information",IF(AND(YEAR(I167)='Récapitulatif des données RASH'!$B$2,'Données relatives aux bénéf.'!J167="Oui",'Données relatives aux bénéf.'!K167="Non"),"Dossier ouvert au cours de l'année de référence",IF(AND(YEAR(I167)='Récapitulatif des données RASH'!$B$2,'Données relatives aux bénéf.'!J167="Oui",'Données relatives aux bénéf.'!K167="Oui"),"Dossier ouvert au cours de l'année de référence - dont clôturé au cours de l'année de référence",IF(AND(YEAR(I167)&lt;'Récapitulatif des données RASH'!$B$2,'Données relatives aux bénéf.'!K167="Non",'Données relatives aux bénéf.'!L167="Oui"),"Dossier actif valorisable dans le cadre de la subvention",IF(AND(YEAR(I167)&lt;'Récapitulatif des données RASH'!$B$2,'Données relatives aux bénéf.'!K167="Oui",'Données relatives aux bénéf.'!L167="Oui"),"Dossier actif valorisable dans le cadre de la subvention - dont cloturé au cours de l'année de référence",IF(AND(YEAR(I167)&lt;'Récapitulatif des données RASH'!$B$2,'Données relatives aux bénéf.'!K167="Non",'Données relatives aux bénéf.'!L167="Non"),"Dossier actif non-valorisable dans le cadre de la subvention",IF(AND(YEAR(I167)&lt;'Récapitulatif des données RASH'!$B$2,'Données relatives aux bénéf.'!K167="Oui",'Données relatives aux bénéf.'!L167="Non"),"Dossier actif non-valorisable dans le cadre de la subvention - dont cloturé au cours de l'année de référence","")))))))</f>
        <v/>
      </c>
      <c r="P167" s="16" t="str">
        <f>IF(ISBLANK(F167),"",'Récapitulatif des données RASH'!$B$2-YEAR('Données relatives aux bénéf.'!F167))</f>
        <v/>
      </c>
    </row>
    <row r="168" spans="1:16">
      <c r="A168" s="50" t="str">
        <f t="shared" si="2"/>
        <v/>
      </c>
      <c r="B168" s="51"/>
      <c r="C168" s="52"/>
      <c r="D168" s="52"/>
      <c r="E168" s="53"/>
      <c r="F168" s="52"/>
      <c r="G168" s="52"/>
      <c r="H168" s="52"/>
      <c r="I168" s="52"/>
      <c r="J168" s="52"/>
      <c r="K168" s="52"/>
      <c r="L168" s="52"/>
      <c r="M168" s="52"/>
      <c r="N168" s="52"/>
      <c r="O168" s="55" t="str">
        <f>IF(J168="Non","Demande d'information",IF(AND(YEAR(I168)='Récapitulatif des données RASH'!$B$2,'Données relatives aux bénéf.'!J168="Oui",'Données relatives aux bénéf.'!K168="Non"),"Dossier ouvert au cours de l'année de référence",IF(AND(YEAR(I168)='Récapitulatif des données RASH'!$B$2,'Données relatives aux bénéf.'!J168="Oui",'Données relatives aux bénéf.'!K168="Oui"),"Dossier ouvert au cours de l'année de référence - dont clôturé au cours de l'année de référence",IF(AND(YEAR(I168)&lt;'Récapitulatif des données RASH'!$B$2,'Données relatives aux bénéf.'!K168="Non",'Données relatives aux bénéf.'!L168="Oui"),"Dossier actif valorisable dans le cadre de la subvention",IF(AND(YEAR(I168)&lt;'Récapitulatif des données RASH'!$B$2,'Données relatives aux bénéf.'!K168="Oui",'Données relatives aux bénéf.'!L168="Oui"),"Dossier actif valorisable dans le cadre de la subvention - dont cloturé au cours de l'année de référence",IF(AND(YEAR(I168)&lt;'Récapitulatif des données RASH'!$B$2,'Données relatives aux bénéf.'!K168="Non",'Données relatives aux bénéf.'!L168="Non"),"Dossier actif non-valorisable dans le cadre de la subvention",IF(AND(YEAR(I168)&lt;'Récapitulatif des données RASH'!$B$2,'Données relatives aux bénéf.'!K168="Oui",'Données relatives aux bénéf.'!L168="Non"),"Dossier actif non-valorisable dans le cadre de la subvention - dont cloturé au cours de l'année de référence","")))))))</f>
        <v/>
      </c>
      <c r="P168" s="16" t="str">
        <f>IF(ISBLANK(F168),"",'Récapitulatif des données RASH'!$B$2-YEAR('Données relatives aux bénéf.'!F168))</f>
        <v/>
      </c>
    </row>
    <row r="169" spans="1:16">
      <c r="A169" s="50" t="str">
        <f t="shared" si="2"/>
        <v/>
      </c>
      <c r="B169" s="51"/>
      <c r="C169" s="52"/>
      <c r="D169" s="52"/>
      <c r="E169" s="53"/>
      <c r="F169" s="52"/>
      <c r="G169" s="52"/>
      <c r="H169" s="52"/>
      <c r="I169" s="52"/>
      <c r="J169" s="52"/>
      <c r="K169" s="52"/>
      <c r="L169" s="52"/>
      <c r="M169" s="52"/>
      <c r="N169" s="52"/>
      <c r="O169" s="55" t="str">
        <f>IF(J169="Non","Demande d'information",IF(AND(YEAR(I169)='Récapitulatif des données RASH'!$B$2,'Données relatives aux bénéf.'!J169="Oui",'Données relatives aux bénéf.'!K169="Non"),"Dossier ouvert au cours de l'année de référence",IF(AND(YEAR(I169)='Récapitulatif des données RASH'!$B$2,'Données relatives aux bénéf.'!J169="Oui",'Données relatives aux bénéf.'!K169="Oui"),"Dossier ouvert au cours de l'année de référence - dont clôturé au cours de l'année de référence",IF(AND(YEAR(I169)&lt;'Récapitulatif des données RASH'!$B$2,'Données relatives aux bénéf.'!K169="Non",'Données relatives aux bénéf.'!L169="Oui"),"Dossier actif valorisable dans le cadre de la subvention",IF(AND(YEAR(I169)&lt;'Récapitulatif des données RASH'!$B$2,'Données relatives aux bénéf.'!K169="Oui",'Données relatives aux bénéf.'!L169="Oui"),"Dossier actif valorisable dans le cadre de la subvention - dont cloturé au cours de l'année de référence",IF(AND(YEAR(I169)&lt;'Récapitulatif des données RASH'!$B$2,'Données relatives aux bénéf.'!K169="Non",'Données relatives aux bénéf.'!L169="Non"),"Dossier actif non-valorisable dans le cadre de la subvention",IF(AND(YEAR(I169)&lt;'Récapitulatif des données RASH'!$B$2,'Données relatives aux bénéf.'!K169="Oui",'Données relatives aux bénéf.'!L169="Non"),"Dossier actif non-valorisable dans le cadre de la subvention - dont cloturé au cours de l'année de référence","")))))))</f>
        <v/>
      </c>
      <c r="P169" s="16" t="str">
        <f>IF(ISBLANK(F169),"",'Récapitulatif des données RASH'!$B$2-YEAR('Données relatives aux bénéf.'!F169))</f>
        <v/>
      </c>
    </row>
    <row r="170" spans="1:16">
      <c r="A170" s="50" t="str">
        <f t="shared" si="2"/>
        <v/>
      </c>
      <c r="B170" s="51"/>
      <c r="C170" s="52"/>
      <c r="D170" s="52"/>
      <c r="E170" s="53"/>
      <c r="F170" s="52"/>
      <c r="G170" s="52"/>
      <c r="H170" s="52"/>
      <c r="I170" s="52"/>
      <c r="J170" s="52"/>
      <c r="K170" s="52"/>
      <c r="L170" s="52"/>
      <c r="M170" s="52"/>
      <c r="N170" s="52"/>
      <c r="O170" s="55" t="str">
        <f>IF(J170="Non","Demande d'information",IF(AND(YEAR(I170)='Récapitulatif des données RASH'!$B$2,'Données relatives aux bénéf.'!J170="Oui",'Données relatives aux bénéf.'!K170="Non"),"Dossier ouvert au cours de l'année de référence",IF(AND(YEAR(I170)='Récapitulatif des données RASH'!$B$2,'Données relatives aux bénéf.'!J170="Oui",'Données relatives aux bénéf.'!K170="Oui"),"Dossier ouvert au cours de l'année de référence - dont clôturé au cours de l'année de référence",IF(AND(YEAR(I170)&lt;'Récapitulatif des données RASH'!$B$2,'Données relatives aux bénéf.'!K170="Non",'Données relatives aux bénéf.'!L170="Oui"),"Dossier actif valorisable dans le cadre de la subvention",IF(AND(YEAR(I170)&lt;'Récapitulatif des données RASH'!$B$2,'Données relatives aux bénéf.'!K170="Oui",'Données relatives aux bénéf.'!L170="Oui"),"Dossier actif valorisable dans le cadre de la subvention - dont cloturé au cours de l'année de référence",IF(AND(YEAR(I170)&lt;'Récapitulatif des données RASH'!$B$2,'Données relatives aux bénéf.'!K170="Non",'Données relatives aux bénéf.'!L170="Non"),"Dossier actif non-valorisable dans le cadre de la subvention",IF(AND(YEAR(I170)&lt;'Récapitulatif des données RASH'!$B$2,'Données relatives aux bénéf.'!K170="Oui",'Données relatives aux bénéf.'!L170="Non"),"Dossier actif non-valorisable dans le cadre de la subvention - dont cloturé au cours de l'année de référence","")))))))</f>
        <v/>
      </c>
      <c r="P170" s="16" t="str">
        <f>IF(ISBLANK(F170),"",'Récapitulatif des données RASH'!$B$2-YEAR('Données relatives aux bénéf.'!F170))</f>
        <v/>
      </c>
    </row>
    <row r="171" spans="1:16">
      <c r="A171" s="50" t="str">
        <f t="shared" si="2"/>
        <v/>
      </c>
      <c r="B171" s="51"/>
      <c r="C171" s="52"/>
      <c r="D171" s="52"/>
      <c r="E171" s="53"/>
      <c r="F171" s="52"/>
      <c r="G171" s="52"/>
      <c r="H171" s="52"/>
      <c r="I171" s="52"/>
      <c r="J171" s="52"/>
      <c r="K171" s="52"/>
      <c r="L171" s="52"/>
      <c r="M171" s="52"/>
      <c r="N171" s="52"/>
      <c r="O171" s="55" t="str">
        <f>IF(J171="Non","Demande d'information",IF(AND(YEAR(I171)='Récapitulatif des données RASH'!$B$2,'Données relatives aux bénéf.'!J171="Oui",'Données relatives aux bénéf.'!K171="Non"),"Dossier ouvert au cours de l'année de référence",IF(AND(YEAR(I171)='Récapitulatif des données RASH'!$B$2,'Données relatives aux bénéf.'!J171="Oui",'Données relatives aux bénéf.'!K171="Oui"),"Dossier ouvert au cours de l'année de référence - dont clôturé au cours de l'année de référence",IF(AND(YEAR(I171)&lt;'Récapitulatif des données RASH'!$B$2,'Données relatives aux bénéf.'!K171="Non",'Données relatives aux bénéf.'!L171="Oui"),"Dossier actif valorisable dans le cadre de la subvention",IF(AND(YEAR(I171)&lt;'Récapitulatif des données RASH'!$B$2,'Données relatives aux bénéf.'!K171="Oui",'Données relatives aux bénéf.'!L171="Oui"),"Dossier actif valorisable dans le cadre de la subvention - dont cloturé au cours de l'année de référence",IF(AND(YEAR(I171)&lt;'Récapitulatif des données RASH'!$B$2,'Données relatives aux bénéf.'!K171="Non",'Données relatives aux bénéf.'!L171="Non"),"Dossier actif non-valorisable dans le cadre de la subvention",IF(AND(YEAR(I171)&lt;'Récapitulatif des données RASH'!$B$2,'Données relatives aux bénéf.'!K171="Oui",'Données relatives aux bénéf.'!L171="Non"),"Dossier actif non-valorisable dans le cadre de la subvention - dont cloturé au cours de l'année de référence","")))))))</f>
        <v/>
      </c>
      <c r="P171" s="16" t="str">
        <f>IF(ISBLANK(F171),"",'Récapitulatif des données RASH'!$B$2-YEAR('Données relatives aux bénéf.'!F171))</f>
        <v/>
      </c>
    </row>
    <row r="172" spans="1:16">
      <c r="A172" s="50" t="str">
        <f t="shared" si="2"/>
        <v/>
      </c>
      <c r="B172" s="51"/>
      <c r="C172" s="52"/>
      <c r="D172" s="52"/>
      <c r="E172" s="53"/>
      <c r="F172" s="52"/>
      <c r="G172" s="52"/>
      <c r="H172" s="52"/>
      <c r="I172" s="52"/>
      <c r="J172" s="52"/>
      <c r="K172" s="52"/>
      <c r="L172" s="52"/>
      <c r="M172" s="52"/>
      <c r="N172" s="52"/>
      <c r="O172" s="55" t="str">
        <f>IF(J172="Non","Demande d'information",IF(AND(YEAR(I172)='Récapitulatif des données RASH'!$B$2,'Données relatives aux bénéf.'!J172="Oui",'Données relatives aux bénéf.'!K172="Non"),"Dossier ouvert au cours de l'année de référence",IF(AND(YEAR(I172)='Récapitulatif des données RASH'!$B$2,'Données relatives aux bénéf.'!J172="Oui",'Données relatives aux bénéf.'!K172="Oui"),"Dossier ouvert au cours de l'année de référence - dont clôturé au cours de l'année de référence",IF(AND(YEAR(I172)&lt;'Récapitulatif des données RASH'!$B$2,'Données relatives aux bénéf.'!K172="Non",'Données relatives aux bénéf.'!L172="Oui"),"Dossier actif valorisable dans le cadre de la subvention",IF(AND(YEAR(I172)&lt;'Récapitulatif des données RASH'!$B$2,'Données relatives aux bénéf.'!K172="Oui",'Données relatives aux bénéf.'!L172="Oui"),"Dossier actif valorisable dans le cadre de la subvention - dont cloturé au cours de l'année de référence",IF(AND(YEAR(I172)&lt;'Récapitulatif des données RASH'!$B$2,'Données relatives aux bénéf.'!K172="Non",'Données relatives aux bénéf.'!L172="Non"),"Dossier actif non-valorisable dans le cadre de la subvention",IF(AND(YEAR(I172)&lt;'Récapitulatif des données RASH'!$B$2,'Données relatives aux bénéf.'!K172="Oui",'Données relatives aux bénéf.'!L172="Non"),"Dossier actif non-valorisable dans le cadre de la subvention - dont cloturé au cours de l'année de référence","")))))))</f>
        <v/>
      </c>
      <c r="P172" s="16" t="str">
        <f>IF(ISBLANK(F172),"",'Récapitulatif des données RASH'!$B$2-YEAR('Données relatives aux bénéf.'!F172))</f>
        <v/>
      </c>
    </row>
    <row r="173" spans="1:16">
      <c r="A173" s="50" t="str">
        <f t="shared" si="2"/>
        <v/>
      </c>
      <c r="B173" s="51"/>
      <c r="C173" s="52"/>
      <c r="D173" s="52"/>
      <c r="E173" s="53"/>
      <c r="F173" s="52"/>
      <c r="G173" s="52"/>
      <c r="H173" s="52"/>
      <c r="I173" s="52"/>
      <c r="J173" s="52"/>
      <c r="K173" s="52"/>
      <c r="L173" s="52"/>
      <c r="M173" s="52"/>
      <c r="N173" s="52"/>
      <c r="O173" s="55" t="str">
        <f>IF(J173="Non","Demande d'information",IF(AND(YEAR(I173)='Récapitulatif des données RASH'!$B$2,'Données relatives aux bénéf.'!J173="Oui",'Données relatives aux bénéf.'!K173="Non"),"Dossier ouvert au cours de l'année de référence",IF(AND(YEAR(I173)='Récapitulatif des données RASH'!$B$2,'Données relatives aux bénéf.'!J173="Oui",'Données relatives aux bénéf.'!K173="Oui"),"Dossier ouvert au cours de l'année de référence - dont clôturé au cours de l'année de référence",IF(AND(YEAR(I173)&lt;'Récapitulatif des données RASH'!$B$2,'Données relatives aux bénéf.'!K173="Non",'Données relatives aux bénéf.'!L173="Oui"),"Dossier actif valorisable dans le cadre de la subvention",IF(AND(YEAR(I173)&lt;'Récapitulatif des données RASH'!$B$2,'Données relatives aux bénéf.'!K173="Oui",'Données relatives aux bénéf.'!L173="Oui"),"Dossier actif valorisable dans le cadre de la subvention - dont cloturé au cours de l'année de référence",IF(AND(YEAR(I173)&lt;'Récapitulatif des données RASH'!$B$2,'Données relatives aux bénéf.'!K173="Non",'Données relatives aux bénéf.'!L173="Non"),"Dossier actif non-valorisable dans le cadre de la subvention",IF(AND(YEAR(I173)&lt;'Récapitulatif des données RASH'!$B$2,'Données relatives aux bénéf.'!K173="Oui",'Données relatives aux bénéf.'!L173="Non"),"Dossier actif non-valorisable dans le cadre de la subvention - dont cloturé au cours de l'année de référence","")))))))</f>
        <v/>
      </c>
      <c r="P173" s="16" t="str">
        <f>IF(ISBLANK(F173),"",'Récapitulatif des données RASH'!$B$2-YEAR('Données relatives aux bénéf.'!F173))</f>
        <v/>
      </c>
    </row>
    <row r="174" spans="1:16">
      <c r="A174" s="50" t="str">
        <f t="shared" si="2"/>
        <v/>
      </c>
      <c r="B174" s="51"/>
      <c r="C174" s="52"/>
      <c r="D174" s="52"/>
      <c r="E174" s="53"/>
      <c r="F174" s="52"/>
      <c r="G174" s="52"/>
      <c r="H174" s="52"/>
      <c r="I174" s="52"/>
      <c r="J174" s="52"/>
      <c r="K174" s="52"/>
      <c r="L174" s="52"/>
      <c r="M174" s="52"/>
      <c r="N174" s="52"/>
      <c r="O174" s="55" t="str">
        <f>IF(J174="Non","Demande d'information",IF(AND(YEAR(I174)='Récapitulatif des données RASH'!$B$2,'Données relatives aux bénéf.'!J174="Oui",'Données relatives aux bénéf.'!K174="Non"),"Dossier ouvert au cours de l'année de référence",IF(AND(YEAR(I174)='Récapitulatif des données RASH'!$B$2,'Données relatives aux bénéf.'!J174="Oui",'Données relatives aux bénéf.'!K174="Oui"),"Dossier ouvert au cours de l'année de référence - dont clôturé au cours de l'année de référence",IF(AND(YEAR(I174)&lt;'Récapitulatif des données RASH'!$B$2,'Données relatives aux bénéf.'!K174="Non",'Données relatives aux bénéf.'!L174="Oui"),"Dossier actif valorisable dans le cadre de la subvention",IF(AND(YEAR(I174)&lt;'Récapitulatif des données RASH'!$B$2,'Données relatives aux bénéf.'!K174="Oui",'Données relatives aux bénéf.'!L174="Oui"),"Dossier actif valorisable dans le cadre de la subvention - dont cloturé au cours de l'année de référence",IF(AND(YEAR(I174)&lt;'Récapitulatif des données RASH'!$B$2,'Données relatives aux bénéf.'!K174="Non",'Données relatives aux bénéf.'!L174="Non"),"Dossier actif non-valorisable dans le cadre de la subvention",IF(AND(YEAR(I174)&lt;'Récapitulatif des données RASH'!$B$2,'Données relatives aux bénéf.'!K174="Oui",'Données relatives aux bénéf.'!L174="Non"),"Dossier actif non-valorisable dans le cadre de la subvention - dont cloturé au cours de l'année de référence","")))))))</f>
        <v/>
      </c>
      <c r="P174" s="16" t="str">
        <f>IF(ISBLANK(F174),"",'Récapitulatif des données RASH'!$B$2-YEAR('Données relatives aux bénéf.'!F174))</f>
        <v/>
      </c>
    </row>
    <row r="175" spans="1:16">
      <c r="A175" s="50" t="str">
        <f t="shared" si="2"/>
        <v/>
      </c>
      <c r="B175" s="51"/>
      <c r="C175" s="52"/>
      <c r="D175" s="52"/>
      <c r="E175" s="53"/>
      <c r="F175" s="52"/>
      <c r="G175" s="52"/>
      <c r="H175" s="52"/>
      <c r="I175" s="52"/>
      <c r="J175" s="52"/>
      <c r="K175" s="52"/>
      <c r="L175" s="52"/>
      <c r="M175" s="52"/>
      <c r="N175" s="52"/>
      <c r="O175" s="55" t="str">
        <f>IF(J175="Non","Demande d'information",IF(AND(YEAR(I175)='Récapitulatif des données RASH'!$B$2,'Données relatives aux bénéf.'!J175="Oui",'Données relatives aux bénéf.'!K175="Non"),"Dossier ouvert au cours de l'année de référence",IF(AND(YEAR(I175)='Récapitulatif des données RASH'!$B$2,'Données relatives aux bénéf.'!J175="Oui",'Données relatives aux bénéf.'!K175="Oui"),"Dossier ouvert au cours de l'année de référence - dont clôturé au cours de l'année de référence",IF(AND(YEAR(I175)&lt;'Récapitulatif des données RASH'!$B$2,'Données relatives aux bénéf.'!K175="Non",'Données relatives aux bénéf.'!L175="Oui"),"Dossier actif valorisable dans le cadre de la subvention",IF(AND(YEAR(I175)&lt;'Récapitulatif des données RASH'!$B$2,'Données relatives aux bénéf.'!K175="Oui",'Données relatives aux bénéf.'!L175="Oui"),"Dossier actif valorisable dans le cadre de la subvention - dont cloturé au cours de l'année de référence",IF(AND(YEAR(I175)&lt;'Récapitulatif des données RASH'!$B$2,'Données relatives aux bénéf.'!K175="Non",'Données relatives aux bénéf.'!L175="Non"),"Dossier actif non-valorisable dans le cadre de la subvention",IF(AND(YEAR(I175)&lt;'Récapitulatif des données RASH'!$B$2,'Données relatives aux bénéf.'!K175="Oui",'Données relatives aux bénéf.'!L175="Non"),"Dossier actif non-valorisable dans le cadre de la subvention - dont cloturé au cours de l'année de référence","")))))))</f>
        <v/>
      </c>
      <c r="P175" s="16" t="str">
        <f>IF(ISBLANK(F175),"",'Récapitulatif des données RASH'!$B$2-YEAR('Données relatives aux bénéf.'!F175))</f>
        <v/>
      </c>
    </row>
    <row r="176" spans="1:16">
      <c r="A176" s="50" t="str">
        <f t="shared" si="2"/>
        <v/>
      </c>
      <c r="B176" s="51"/>
      <c r="C176" s="52"/>
      <c r="D176" s="52"/>
      <c r="E176" s="53"/>
      <c r="F176" s="52"/>
      <c r="G176" s="52"/>
      <c r="H176" s="52"/>
      <c r="I176" s="52"/>
      <c r="J176" s="52"/>
      <c r="K176" s="52"/>
      <c r="L176" s="52"/>
      <c r="M176" s="52"/>
      <c r="N176" s="52"/>
      <c r="O176" s="55" t="str">
        <f>IF(J176="Non","Demande d'information",IF(AND(YEAR(I176)='Récapitulatif des données RASH'!$B$2,'Données relatives aux bénéf.'!J176="Oui",'Données relatives aux bénéf.'!K176="Non"),"Dossier ouvert au cours de l'année de référence",IF(AND(YEAR(I176)='Récapitulatif des données RASH'!$B$2,'Données relatives aux bénéf.'!J176="Oui",'Données relatives aux bénéf.'!K176="Oui"),"Dossier ouvert au cours de l'année de référence - dont clôturé au cours de l'année de référence",IF(AND(YEAR(I176)&lt;'Récapitulatif des données RASH'!$B$2,'Données relatives aux bénéf.'!K176="Non",'Données relatives aux bénéf.'!L176="Oui"),"Dossier actif valorisable dans le cadre de la subvention",IF(AND(YEAR(I176)&lt;'Récapitulatif des données RASH'!$B$2,'Données relatives aux bénéf.'!K176="Oui",'Données relatives aux bénéf.'!L176="Oui"),"Dossier actif valorisable dans le cadre de la subvention - dont cloturé au cours de l'année de référence",IF(AND(YEAR(I176)&lt;'Récapitulatif des données RASH'!$B$2,'Données relatives aux bénéf.'!K176="Non",'Données relatives aux bénéf.'!L176="Non"),"Dossier actif non-valorisable dans le cadre de la subvention",IF(AND(YEAR(I176)&lt;'Récapitulatif des données RASH'!$B$2,'Données relatives aux bénéf.'!K176="Oui",'Données relatives aux bénéf.'!L176="Non"),"Dossier actif non-valorisable dans le cadre de la subvention - dont cloturé au cours de l'année de référence","")))))))</f>
        <v/>
      </c>
      <c r="P176" s="16" t="str">
        <f>IF(ISBLANK(F176),"",'Récapitulatif des données RASH'!$B$2-YEAR('Données relatives aux bénéf.'!F176))</f>
        <v/>
      </c>
    </row>
    <row r="177" spans="1:16">
      <c r="A177" s="50" t="str">
        <f t="shared" si="2"/>
        <v/>
      </c>
      <c r="B177" s="51"/>
      <c r="C177" s="52"/>
      <c r="D177" s="52"/>
      <c r="E177" s="53"/>
      <c r="F177" s="52"/>
      <c r="G177" s="52"/>
      <c r="H177" s="52"/>
      <c r="I177" s="52"/>
      <c r="J177" s="52"/>
      <c r="K177" s="52"/>
      <c r="L177" s="52"/>
      <c r="M177" s="52"/>
      <c r="N177" s="52"/>
      <c r="O177" s="55" t="str">
        <f>IF(J177="Non","Demande d'information",IF(AND(YEAR(I177)='Récapitulatif des données RASH'!$B$2,'Données relatives aux bénéf.'!J177="Oui",'Données relatives aux bénéf.'!K177="Non"),"Dossier ouvert au cours de l'année de référence",IF(AND(YEAR(I177)='Récapitulatif des données RASH'!$B$2,'Données relatives aux bénéf.'!J177="Oui",'Données relatives aux bénéf.'!K177="Oui"),"Dossier ouvert au cours de l'année de référence - dont clôturé au cours de l'année de référence",IF(AND(YEAR(I177)&lt;'Récapitulatif des données RASH'!$B$2,'Données relatives aux bénéf.'!K177="Non",'Données relatives aux bénéf.'!L177="Oui"),"Dossier actif valorisable dans le cadre de la subvention",IF(AND(YEAR(I177)&lt;'Récapitulatif des données RASH'!$B$2,'Données relatives aux bénéf.'!K177="Oui",'Données relatives aux bénéf.'!L177="Oui"),"Dossier actif valorisable dans le cadre de la subvention - dont cloturé au cours de l'année de référence",IF(AND(YEAR(I177)&lt;'Récapitulatif des données RASH'!$B$2,'Données relatives aux bénéf.'!K177="Non",'Données relatives aux bénéf.'!L177="Non"),"Dossier actif non-valorisable dans le cadre de la subvention",IF(AND(YEAR(I177)&lt;'Récapitulatif des données RASH'!$B$2,'Données relatives aux bénéf.'!K177="Oui",'Données relatives aux bénéf.'!L177="Non"),"Dossier actif non-valorisable dans le cadre de la subvention - dont cloturé au cours de l'année de référence","")))))))</f>
        <v/>
      </c>
      <c r="P177" s="16" t="str">
        <f>IF(ISBLANK(F177),"",'Récapitulatif des données RASH'!$B$2-YEAR('Données relatives aux bénéf.'!F177))</f>
        <v/>
      </c>
    </row>
    <row r="178" spans="1:16">
      <c r="A178" s="50" t="str">
        <f t="shared" si="2"/>
        <v/>
      </c>
      <c r="B178" s="51"/>
      <c r="C178" s="52"/>
      <c r="D178" s="52"/>
      <c r="E178" s="53"/>
      <c r="F178" s="52"/>
      <c r="G178" s="52"/>
      <c r="H178" s="52"/>
      <c r="I178" s="52"/>
      <c r="J178" s="52"/>
      <c r="K178" s="52"/>
      <c r="L178" s="52"/>
      <c r="M178" s="52"/>
      <c r="N178" s="52"/>
      <c r="O178" s="55" t="str">
        <f>IF(J178="Non","Demande d'information",IF(AND(YEAR(I178)='Récapitulatif des données RASH'!$B$2,'Données relatives aux bénéf.'!J178="Oui",'Données relatives aux bénéf.'!K178="Non"),"Dossier ouvert au cours de l'année de référence",IF(AND(YEAR(I178)='Récapitulatif des données RASH'!$B$2,'Données relatives aux bénéf.'!J178="Oui",'Données relatives aux bénéf.'!K178="Oui"),"Dossier ouvert au cours de l'année de référence - dont clôturé au cours de l'année de référence",IF(AND(YEAR(I178)&lt;'Récapitulatif des données RASH'!$B$2,'Données relatives aux bénéf.'!K178="Non",'Données relatives aux bénéf.'!L178="Oui"),"Dossier actif valorisable dans le cadre de la subvention",IF(AND(YEAR(I178)&lt;'Récapitulatif des données RASH'!$B$2,'Données relatives aux bénéf.'!K178="Oui",'Données relatives aux bénéf.'!L178="Oui"),"Dossier actif valorisable dans le cadre de la subvention - dont cloturé au cours de l'année de référence",IF(AND(YEAR(I178)&lt;'Récapitulatif des données RASH'!$B$2,'Données relatives aux bénéf.'!K178="Non",'Données relatives aux bénéf.'!L178="Non"),"Dossier actif non-valorisable dans le cadre de la subvention",IF(AND(YEAR(I178)&lt;'Récapitulatif des données RASH'!$B$2,'Données relatives aux bénéf.'!K178="Oui",'Données relatives aux bénéf.'!L178="Non"),"Dossier actif non-valorisable dans le cadre de la subvention - dont cloturé au cours de l'année de référence","")))))))</f>
        <v/>
      </c>
      <c r="P178" s="16" t="str">
        <f>IF(ISBLANK(F178),"",'Récapitulatif des données RASH'!$B$2-YEAR('Données relatives aux bénéf.'!F178))</f>
        <v/>
      </c>
    </row>
    <row r="179" spans="1:16">
      <c r="A179" s="50" t="str">
        <f t="shared" si="2"/>
        <v/>
      </c>
      <c r="B179" s="51"/>
      <c r="C179" s="52"/>
      <c r="D179" s="52"/>
      <c r="E179" s="53"/>
      <c r="F179" s="52"/>
      <c r="G179" s="52"/>
      <c r="H179" s="52"/>
      <c r="I179" s="52"/>
      <c r="J179" s="52"/>
      <c r="K179" s="52"/>
      <c r="L179" s="52"/>
      <c r="M179" s="52"/>
      <c r="N179" s="52"/>
      <c r="O179" s="55" t="str">
        <f>IF(J179="Non","Demande d'information",IF(AND(YEAR(I179)='Récapitulatif des données RASH'!$B$2,'Données relatives aux bénéf.'!J179="Oui",'Données relatives aux bénéf.'!K179="Non"),"Dossier ouvert au cours de l'année de référence",IF(AND(YEAR(I179)='Récapitulatif des données RASH'!$B$2,'Données relatives aux bénéf.'!J179="Oui",'Données relatives aux bénéf.'!K179="Oui"),"Dossier ouvert au cours de l'année de référence - dont clôturé au cours de l'année de référence",IF(AND(YEAR(I179)&lt;'Récapitulatif des données RASH'!$B$2,'Données relatives aux bénéf.'!K179="Non",'Données relatives aux bénéf.'!L179="Oui"),"Dossier actif valorisable dans le cadre de la subvention",IF(AND(YEAR(I179)&lt;'Récapitulatif des données RASH'!$B$2,'Données relatives aux bénéf.'!K179="Oui",'Données relatives aux bénéf.'!L179="Oui"),"Dossier actif valorisable dans le cadre de la subvention - dont cloturé au cours de l'année de référence",IF(AND(YEAR(I179)&lt;'Récapitulatif des données RASH'!$B$2,'Données relatives aux bénéf.'!K179="Non",'Données relatives aux bénéf.'!L179="Non"),"Dossier actif non-valorisable dans le cadre de la subvention",IF(AND(YEAR(I179)&lt;'Récapitulatif des données RASH'!$B$2,'Données relatives aux bénéf.'!K179="Oui",'Données relatives aux bénéf.'!L179="Non"),"Dossier actif non-valorisable dans le cadre de la subvention - dont cloturé au cours de l'année de référence","")))))))</f>
        <v/>
      </c>
      <c r="P179" s="16" t="str">
        <f>IF(ISBLANK(F179),"",'Récapitulatif des données RASH'!$B$2-YEAR('Données relatives aux bénéf.'!F179))</f>
        <v/>
      </c>
    </row>
    <row r="180" spans="1:16">
      <c r="A180" s="50" t="str">
        <f t="shared" si="2"/>
        <v/>
      </c>
      <c r="B180" s="51"/>
      <c r="C180" s="52"/>
      <c r="D180" s="52"/>
      <c r="E180" s="53"/>
      <c r="F180" s="52"/>
      <c r="G180" s="52"/>
      <c r="H180" s="52"/>
      <c r="I180" s="52"/>
      <c r="J180" s="52"/>
      <c r="K180" s="52"/>
      <c r="L180" s="52"/>
      <c r="M180" s="52"/>
      <c r="N180" s="52"/>
      <c r="O180" s="55" t="str">
        <f>IF(J180="Non","Demande d'information",IF(AND(YEAR(I180)='Récapitulatif des données RASH'!$B$2,'Données relatives aux bénéf.'!J180="Oui",'Données relatives aux bénéf.'!K180="Non"),"Dossier ouvert au cours de l'année de référence",IF(AND(YEAR(I180)='Récapitulatif des données RASH'!$B$2,'Données relatives aux bénéf.'!J180="Oui",'Données relatives aux bénéf.'!K180="Oui"),"Dossier ouvert au cours de l'année de référence - dont clôturé au cours de l'année de référence",IF(AND(YEAR(I180)&lt;'Récapitulatif des données RASH'!$B$2,'Données relatives aux bénéf.'!K180="Non",'Données relatives aux bénéf.'!L180="Oui"),"Dossier actif valorisable dans le cadre de la subvention",IF(AND(YEAR(I180)&lt;'Récapitulatif des données RASH'!$B$2,'Données relatives aux bénéf.'!K180="Oui",'Données relatives aux bénéf.'!L180="Oui"),"Dossier actif valorisable dans le cadre de la subvention - dont cloturé au cours de l'année de référence",IF(AND(YEAR(I180)&lt;'Récapitulatif des données RASH'!$B$2,'Données relatives aux bénéf.'!K180="Non",'Données relatives aux bénéf.'!L180="Non"),"Dossier actif non-valorisable dans le cadre de la subvention",IF(AND(YEAR(I180)&lt;'Récapitulatif des données RASH'!$B$2,'Données relatives aux bénéf.'!K180="Oui",'Données relatives aux bénéf.'!L180="Non"),"Dossier actif non-valorisable dans le cadre de la subvention - dont cloturé au cours de l'année de référence","")))))))</f>
        <v/>
      </c>
      <c r="P180" s="16" t="str">
        <f>IF(ISBLANK(F180),"",'Récapitulatif des données RASH'!$B$2-YEAR('Données relatives aux bénéf.'!F180))</f>
        <v/>
      </c>
    </row>
    <row r="181" spans="1:16">
      <c r="A181" s="50" t="str">
        <f t="shared" si="2"/>
        <v/>
      </c>
      <c r="B181" s="51"/>
      <c r="C181" s="52"/>
      <c r="D181" s="52"/>
      <c r="E181" s="53"/>
      <c r="F181" s="52"/>
      <c r="G181" s="52"/>
      <c r="H181" s="52"/>
      <c r="I181" s="52"/>
      <c r="J181" s="52"/>
      <c r="K181" s="52"/>
      <c r="L181" s="52"/>
      <c r="M181" s="52"/>
      <c r="N181" s="52"/>
      <c r="O181" s="55" t="str">
        <f>IF(J181="Non","Demande d'information",IF(AND(YEAR(I181)='Récapitulatif des données RASH'!$B$2,'Données relatives aux bénéf.'!J181="Oui",'Données relatives aux bénéf.'!K181="Non"),"Dossier ouvert au cours de l'année de référence",IF(AND(YEAR(I181)='Récapitulatif des données RASH'!$B$2,'Données relatives aux bénéf.'!J181="Oui",'Données relatives aux bénéf.'!K181="Oui"),"Dossier ouvert au cours de l'année de référence - dont clôturé au cours de l'année de référence",IF(AND(YEAR(I181)&lt;'Récapitulatif des données RASH'!$B$2,'Données relatives aux bénéf.'!K181="Non",'Données relatives aux bénéf.'!L181="Oui"),"Dossier actif valorisable dans le cadre de la subvention",IF(AND(YEAR(I181)&lt;'Récapitulatif des données RASH'!$B$2,'Données relatives aux bénéf.'!K181="Oui",'Données relatives aux bénéf.'!L181="Oui"),"Dossier actif valorisable dans le cadre de la subvention - dont cloturé au cours de l'année de référence",IF(AND(YEAR(I181)&lt;'Récapitulatif des données RASH'!$B$2,'Données relatives aux bénéf.'!K181="Non",'Données relatives aux bénéf.'!L181="Non"),"Dossier actif non-valorisable dans le cadre de la subvention",IF(AND(YEAR(I181)&lt;'Récapitulatif des données RASH'!$B$2,'Données relatives aux bénéf.'!K181="Oui",'Données relatives aux bénéf.'!L181="Non"),"Dossier actif non-valorisable dans le cadre de la subvention - dont cloturé au cours de l'année de référence","")))))))</f>
        <v/>
      </c>
      <c r="P181" s="16" t="str">
        <f>IF(ISBLANK(F181),"",'Récapitulatif des données RASH'!$B$2-YEAR('Données relatives aux bénéf.'!F181))</f>
        <v/>
      </c>
    </row>
    <row r="182" spans="1:16">
      <c r="A182" s="50" t="str">
        <f t="shared" si="2"/>
        <v/>
      </c>
      <c r="B182" s="51"/>
      <c r="C182" s="52"/>
      <c r="D182" s="52"/>
      <c r="E182" s="53"/>
      <c r="F182" s="52"/>
      <c r="G182" s="52"/>
      <c r="H182" s="52"/>
      <c r="I182" s="52"/>
      <c r="J182" s="52"/>
      <c r="K182" s="52"/>
      <c r="L182" s="52"/>
      <c r="M182" s="52"/>
      <c r="N182" s="52"/>
      <c r="O182" s="55" t="str">
        <f>IF(J182="Non","Demande d'information",IF(AND(YEAR(I182)='Récapitulatif des données RASH'!$B$2,'Données relatives aux bénéf.'!J182="Oui",'Données relatives aux bénéf.'!K182="Non"),"Dossier ouvert au cours de l'année de référence",IF(AND(YEAR(I182)='Récapitulatif des données RASH'!$B$2,'Données relatives aux bénéf.'!J182="Oui",'Données relatives aux bénéf.'!K182="Oui"),"Dossier ouvert au cours de l'année de référence - dont clôturé au cours de l'année de référence",IF(AND(YEAR(I182)&lt;'Récapitulatif des données RASH'!$B$2,'Données relatives aux bénéf.'!K182="Non",'Données relatives aux bénéf.'!L182="Oui"),"Dossier actif valorisable dans le cadre de la subvention",IF(AND(YEAR(I182)&lt;'Récapitulatif des données RASH'!$B$2,'Données relatives aux bénéf.'!K182="Oui",'Données relatives aux bénéf.'!L182="Oui"),"Dossier actif valorisable dans le cadre de la subvention - dont cloturé au cours de l'année de référence",IF(AND(YEAR(I182)&lt;'Récapitulatif des données RASH'!$B$2,'Données relatives aux bénéf.'!K182="Non",'Données relatives aux bénéf.'!L182="Non"),"Dossier actif non-valorisable dans le cadre de la subvention",IF(AND(YEAR(I182)&lt;'Récapitulatif des données RASH'!$B$2,'Données relatives aux bénéf.'!K182="Oui",'Données relatives aux bénéf.'!L182="Non"),"Dossier actif non-valorisable dans le cadre de la subvention - dont cloturé au cours de l'année de référence","")))))))</f>
        <v/>
      </c>
      <c r="P182" s="16" t="str">
        <f>IF(ISBLANK(F182),"",'Récapitulatif des données RASH'!$B$2-YEAR('Données relatives aux bénéf.'!F182))</f>
        <v/>
      </c>
    </row>
    <row r="183" spans="1:16">
      <c r="A183" s="50" t="str">
        <f t="shared" si="2"/>
        <v/>
      </c>
      <c r="B183" s="51"/>
      <c r="C183" s="52"/>
      <c r="D183" s="52"/>
      <c r="E183" s="53"/>
      <c r="F183" s="52"/>
      <c r="G183" s="52"/>
      <c r="H183" s="52"/>
      <c r="I183" s="52"/>
      <c r="J183" s="52"/>
      <c r="K183" s="52"/>
      <c r="L183" s="52"/>
      <c r="M183" s="52"/>
      <c r="N183" s="52"/>
      <c r="O183" s="55" t="str">
        <f>IF(J183="Non","Demande d'information",IF(AND(YEAR(I183)='Récapitulatif des données RASH'!$B$2,'Données relatives aux bénéf.'!J183="Oui",'Données relatives aux bénéf.'!K183="Non"),"Dossier ouvert au cours de l'année de référence",IF(AND(YEAR(I183)='Récapitulatif des données RASH'!$B$2,'Données relatives aux bénéf.'!J183="Oui",'Données relatives aux bénéf.'!K183="Oui"),"Dossier ouvert au cours de l'année de référence - dont clôturé au cours de l'année de référence",IF(AND(YEAR(I183)&lt;'Récapitulatif des données RASH'!$B$2,'Données relatives aux bénéf.'!K183="Non",'Données relatives aux bénéf.'!L183="Oui"),"Dossier actif valorisable dans le cadre de la subvention",IF(AND(YEAR(I183)&lt;'Récapitulatif des données RASH'!$B$2,'Données relatives aux bénéf.'!K183="Oui",'Données relatives aux bénéf.'!L183="Oui"),"Dossier actif valorisable dans le cadre de la subvention - dont cloturé au cours de l'année de référence",IF(AND(YEAR(I183)&lt;'Récapitulatif des données RASH'!$B$2,'Données relatives aux bénéf.'!K183="Non",'Données relatives aux bénéf.'!L183="Non"),"Dossier actif non-valorisable dans le cadre de la subvention",IF(AND(YEAR(I183)&lt;'Récapitulatif des données RASH'!$B$2,'Données relatives aux bénéf.'!K183="Oui",'Données relatives aux bénéf.'!L183="Non"),"Dossier actif non-valorisable dans le cadre de la subvention - dont cloturé au cours de l'année de référence","")))))))</f>
        <v/>
      </c>
      <c r="P183" s="16" t="str">
        <f>IF(ISBLANK(F183),"",'Récapitulatif des données RASH'!$B$2-YEAR('Données relatives aux bénéf.'!F183))</f>
        <v/>
      </c>
    </row>
    <row r="184" spans="1:16">
      <c r="A184" s="50" t="str">
        <f t="shared" si="2"/>
        <v/>
      </c>
      <c r="B184" s="51"/>
      <c r="C184" s="52"/>
      <c r="D184" s="52"/>
      <c r="E184" s="53"/>
      <c r="F184" s="52"/>
      <c r="G184" s="52"/>
      <c r="H184" s="52"/>
      <c r="I184" s="52"/>
      <c r="J184" s="52"/>
      <c r="K184" s="52"/>
      <c r="L184" s="52"/>
      <c r="M184" s="52"/>
      <c r="N184" s="52"/>
      <c r="O184" s="55" t="str">
        <f>IF(J184="Non","Demande d'information",IF(AND(YEAR(I184)='Récapitulatif des données RASH'!$B$2,'Données relatives aux bénéf.'!J184="Oui",'Données relatives aux bénéf.'!K184="Non"),"Dossier ouvert au cours de l'année de référence",IF(AND(YEAR(I184)='Récapitulatif des données RASH'!$B$2,'Données relatives aux bénéf.'!J184="Oui",'Données relatives aux bénéf.'!K184="Oui"),"Dossier ouvert au cours de l'année de référence - dont clôturé au cours de l'année de référence",IF(AND(YEAR(I184)&lt;'Récapitulatif des données RASH'!$B$2,'Données relatives aux bénéf.'!K184="Non",'Données relatives aux bénéf.'!L184="Oui"),"Dossier actif valorisable dans le cadre de la subvention",IF(AND(YEAR(I184)&lt;'Récapitulatif des données RASH'!$B$2,'Données relatives aux bénéf.'!K184="Oui",'Données relatives aux bénéf.'!L184="Oui"),"Dossier actif valorisable dans le cadre de la subvention - dont cloturé au cours de l'année de référence",IF(AND(YEAR(I184)&lt;'Récapitulatif des données RASH'!$B$2,'Données relatives aux bénéf.'!K184="Non",'Données relatives aux bénéf.'!L184="Non"),"Dossier actif non-valorisable dans le cadre de la subvention",IF(AND(YEAR(I184)&lt;'Récapitulatif des données RASH'!$B$2,'Données relatives aux bénéf.'!K184="Oui",'Données relatives aux bénéf.'!L184="Non"),"Dossier actif non-valorisable dans le cadre de la subvention - dont cloturé au cours de l'année de référence","")))))))</f>
        <v/>
      </c>
      <c r="P184" s="16" t="str">
        <f>IF(ISBLANK(F184),"",'Récapitulatif des données RASH'!$B$2-YEAR('Données relatives aux bénéf.'!F184))</f>
        <v/>
      </c>
    </row>
    <row r="185" spans="1:16">
      <c r="A185" s="50" t="str">
        <f t="shared" si="2"/>
        <v/>
      </c>
      <c r="B185" s="51"/>
      <c r="C185" s="52"/>
      <c r="D185" s="52"/>
      <c r="E185" s="53"/>
      <c r="F185" s="52"/>
      <c r="G185" s="52"/>
      <c r="H185" s="52"/>
      <c r="I185" s="52"/>
      <c r="J185" s="52"/>
      <c r="K185" s="52"/>
      <c r="L185" s="52"/>
      <c r="M185" s="52"/>
      <c r="N185" s="52"/>
      <c r="O185" s="55" t="str">
        <f>IF(J185="Non","Demande d'information",IF(AND(YEAR(I185)='Récapitulatif des données RASH'!$B$2,'Données relatives aux bénéf.'!J185="Oui",'Données relatives aux bénéf.'!K185="Non"),"Dossier ouvert au cours de l'année de référence",IF(AND(YEAR(I185)='Récapitulatif des données RASH'!$B$2,'Données relatives aux bénéf.'!J185="Oui",'Données relatives aux bénéf.'!K185="Oui"),"Dossier ouvert au cours de l'année de référence - dont clôturé au cours de l'année de référence",IF(AND(YEAR(I185)&lt;'Récapitulatif des données RASH'!$B$2,'Données relatives aux bénéf.'!K185="Non",'Données relatives aux bénéf.'!L185="Oui"),"Dossier actif valorisable dans le cadre de la subvention",IF(AND(YEAR(I185)&lt;'Récapitulatif des données RASH'!$B$2,'Données relatives aux bénéf.'!K185="Oui",'Données relatives aux bénéf.'!L185="Oui"),"Dossier actif valorisable dans le cadre de la subvention - dont cloturé au cours de l'année de référence",IF(AND(YEAR(I185)&lt;'Récapitulatif des données RASH'!$B$2,'Données relatives aux bénéf.'!K185="Non",'Données relatives aux bénéf.'!L185="Non"),"Dossier actif non-valorisable dans le cadre de la subvention",IF(AND(YEAR(I185)&lt;'Récapitulatif des données RASH'!$B$2,'Données relatives aux bénéf.'!K185="Oui",'Données relatives aux bénéf.'!L185="Non"),"Dossier actif non-valorisable dans le cadre de la subvention - dont cloturé au cours de l'année de référence","")))))))</f>
        <v/>
      </c>
      <c r="P185" s="16" t="str">
        <f>IF(ISBLANK(F185),"",'Récapitulatif des données RASH'!$B$2-YEAR('Données relatives aux bénéf.'!F185))</f>
        <v/>
      </c>
    </row>
    <row r="186" spans="1:16">
      <c r="A186" s="50" t="str">
        <f t="shared" si="2"/>
        <v/>
      </c>
      <c r="B186" s="51"/>
      <c r="C186" s="52"/>
      <c r="D186" s="52"/>
      <c r="E186" s="53"/>
      <c r="F186" s="52"/>
      <c r="G186" s="52"/>
      <c r="H186" s="52"/>
      <c r="I186" s="52"/>
      <c r="J186" s="52"/>
      <c r="K186" s="52"/>
      <c r="L186" s="52"/>
      <c r="M186" s="52"/>
      <c r="N186" s="52"/>
      <c r="O186" s="55" t="str">
        <f>IF(J186="Non","Demande d'information",IF(AND(YEAR(I186)='Récapitulatif des données RASH'!$B$2,'Données relatives aux bénéf.'!J186="Oui",'Données relatives aux bénéf.'!K186="Non"),"Dossier ouvert au cours de l'année de référence",IF(AND(YEAR(I186)='Récapitulatif des données RASH'!$B$2,'Données relatives aux bénéf.'!J186="Oui",'Données relatives aux bénéf.'!K186="Oui"),"Dossier ouvert au cours de l'année de référence - dont clôturé au cours de l'année de référence",IF(AND(YEAR(I186)&lt;'Récapitulatif des données RASH'!$B$2,'Données relatives aux bénéf.'!K186="Non",'Données relatives aux bénéf.'!L186="Oui"),"Dossier actif valorisable dans le cadre de la subvention",IF(AND(YEAR(I186)&lt;'Récapitulatif des données RASH'!$B$2,'Données relatives aux bénéf.'!K186="Oui",'Données relatives aux bénéf.'!L186="Oui"),"Dossier actif valorisable dans le cadre de la subvention - dont cloturé au cours de l'année de référence",IF(AND(YEAR(I186)&lt;'Récapitulatif des données RASH'!$B$2,'Données relatives aux bénéf.'!K186="Non",'Données relatives aux bénéf.'!L186="Non"),"Dossier actif non-valorisable dans le cadre de la subvention",IF(AND(YEAR(I186)&lt;'Récapitulatif des données RASH'!$B$2,'Données relatives aux bénéf.'!K186="Oui",'Données relatives aux bénéf.'!L186="Non"),"Dossier actif non-valorisable dans le cadre de la subvention - dont cloturé au cours de l'année de référence","")))))))</f>
        <v/>
      </c>
      <c r="P186" s="16" t="str">
        <f>IF(ISBLANK(F186),"",'Récapitulatif des données RASH'!$B$2-YEAR('Données relatives aux bénéf.'!F186))</f>
        <v/>
      </c>
    </row>
    <row r="187" spans="1:16">
      <c r="A187" s="50" t="str">
        <f t="shared" si="2"/>
        <v/>
      </c>
      <c r="B187" s="51"/>
      <c r="C187" s="52"/>
      <c r="D187" s="52"/>
      <c r="E187" s="53"/>
      <c r="F187" s="52"/>
      <c r="G187" s="52"/>
      <c r="H187" s="52"/>
      <c r="I187" s="52"/>
      <c r="J187" s="52"/>
      <c r="K187" s="52"/>
      <c r="L187" s="52"/>
      <c r="M187" s="52"/>
      <c r="N187" s="52"/>
      <c r="O187" s="55" t="str">
        <f>IF(J187="Non","Demande d'information",IF(AND(YEAR(I187)='Récapitulatif des données RASH'!$B$2,'Données relatives aux bénéf.'!J187="Oui",'Données relatives aux bénéf.'!K187="Non"),"Dossier ouvert au cours de l'année de référence",IF(AND(YEAR(I187)='Récapitulatif des données RASH'!$B$2,'Données relatives aux bénéf.'!J187="Oui",'Données relatives aux bénéf.'!K187="Oui"),"Dossier ouvert au cours de l'année de référence - dont clôturé au cours de l'année de référence",IF(AND(YEAR(I187)&lt;'Récapitulatif des données RASH'!$B$2,'Données relatives aux bénéf.'!K187="Non",'Données relatives aux bénéf.'!L187="Oui"),"Dossier actif valorisable dans le cadre de la subvention",IF(AND(YEAR(I187)&lt;'Récapitulatif des données RASH'!$B$2,'Données relatives aux bénéf.'!K187="Oui",'Données relatives aux bénéf.'!L187="Oui"),"Dossier actif valorisable dans le cadre de la subvention - dont cloturé au cours de l'année de référence",IF(AND(YEAR(I187)&lt;'Récapitulatif des données RASH'!$B$2,'Données relatives aux bénéf.'!K187="Non",'Données relatives aux bénéf.'!L187="Non"),"Dossier actif non-valorisable dans le cadre de la subvention",IF(AND(YEAR(I187)&lt;'Récapitulatif des données RASH'!$B$2,'Données relatives aux bénéf.'!K187="Oui",'Données relatives aux bénéf.'!L187="Non"),"Dossier actif non-valorisable dans le cadre de la subvention - dont cloturé au cours de l'année de référence","")))))))</f>
        <v/>
      </c>
      <c r="P187" s="16" t="str">
        <f>IF(ISBLANK(F187),"",'Récapitulatif des données RASH'!$B$2-YEAR('Données relatives aux bénéf.'!F187))</f>
        <v/>
      </c>
    </row>
    <row r="188" spans="1:16">
      <c r="A188" s="50" t="str">
        <f t="shared" si="2"/>
        <v/>
      </c>
      <c r="B188" s="51"/>
      <c r="C188" s="52"/>
      <c r="D188" s="52"/>
      <c r="E188" s="53"/>
      <c r="F188" s="52"/>
      <c r="G188" s="52"/>
      <c r="H188" s="52"/>
      <c r="I188" s="52"/>
      <c r="J188" s="52"/>
      <c r="K188" s="52"/>
      <c r="L188" s="52"/>
      <c r="M188" s="52"/>
      <c r="N188" s="52"/>
      <c r="O188" s="55" t="str">
        <f>IF(J188="Non","Demande d'information",IF(AND(YEAR(I188)='Récapitulatif des données RASH'!$B$2,'Données relatives aux bénéf.'!J188="Oui",'Données relatives aux bénéf.'!K188="Non"),"Dossier ouvert au cours de l'année de référence",IF(AND(YEAR(I188)='Récapitulatif des données RASH'!$B$2,'Données relatives aux bénéf.'!J188="Oui",'Données relatives aux bénéf.'!K188="Oui"),"Dossier ouvert au cours de l'année de référence - dont clôturé au cours de l'année de référence",IF(AND(YEAR(I188)&lt;'Récapitulatif des données RASH'!$B$2,'Données relatives aux bénéf.'!K188="Non",'Données relatives aux bénéf.'!L188="Oui"),"Dossier actif valorisable dans le cadre de la subvention",IF(AND(YEAR(I188)&lt;'Récapitulatif des données RASH'!$B$2,'Données relatives aux bénéf.'!K188="Oui",'Données relatives aux bénéf.'!L188="Oui"),"Dossier actif valorisable dans le cadre de la subvention - dont cloturé au cours de l'année de référence",IF(AND(YEAR(I188)&lt;'Récapitulatif des données RASH'!$B$2,'Données relatives aux bénéf.'!K188="Non",'Données relatives aux bénéf.'!L188="Non"),"Dossier actif non-valorisable dans le cadre de la subvention",IF(AND(YEAR(I188)&lt;'Récapitulatif des données RASH'!$B$2,'Données relatives aux bénéf.'!K188="Oui",'Données relatives aux bénéf.'!L188="Non"),"Dossier actif non-valorisable dans le cadre de la subvention - dont cloturé au cours de l'année de référence","")))))))</f>
        <v/>
      </c>
      <c r="P188" s="16" t="str">
        <f>IF(ISBLANK(F188),"",'Récapitulatif des données RASH'!$B$2-YEAR('Données relatives aux bénéf.'!F188))</f>
        <v/>
      </c>
    </row>
    <row r="189" spans="1:16">
      <c r="A189" s="50" t="str">
        <f t="shared" si="2"/>
        <v/>
      </c>
      <c r="B189" s="51"/>
      <c r="C189" s="52"/>
      <c r="D189" s="52"/>
      <c r="E189" s="53"/>
      <c r="F189" s="52"/>
      <c r="G189" s="52"/>
      <c r="H189" s="52"/>
      <c r="I189" s="52"/>
      <c r="J189" s="52"/>
      <c r="K189" s="52"/>
      <c r="L189" s="52"/>
      <c r="M189" s="52"/>
      <c r="N189" s="52"/>
      <c r="O189" s="55" t="str">
        <f>IF(J189="Non","Demande d'information",IF(AND(YEAR(I189)='Récapitulatif des données RASH'!$B$2,'Données relatives aux bénéf.'!J189="Oui",'Données relatives aux bénéf.'!K189="Non"),"Dossier ouvert au cours de l'année de référence",IF(AND(YEAR(I189)='Récapitulatif des données RASH'!$B$2,'Données relatives aux bénéf.'!J189="Oui",'Données relatives aux bénéf.'!K189="Oui"),"Dossier ouvert au cours de l'année de référence - dont clôturé au cours de l'année de référence",IF(AND(YEAR(I189)&lt;'Récapitulatif des données RASH'!$B$2,'Données relatives aux bénéf.'!K189="Non",'Données relatives aux bénéf.'!L189="Oui"),"Dossier actif valorisable dans le cadre de la subvention",IF(AND(YEAR(I189)&lt;'Récapitulatif des données RASH'!$B$2,'Données relatives aux bénéf.'!K189="Oui",'Données relatives aux bénéf.'!L189="Oui"),"Dossier actif valorisable dans le cadre de la subvention - dont cloturé au cours de l'année de référence",IF(AND(YEAR(I189)&lt;'Récapitulatif des données RASH'!$B$2,'Données relatives aux bénéf.'!K189="Non",'Données relatives aux bénéf.'!L189="Non"),"Dossier actif non-valorisable dans le cadre de la subvention",IF(AND(YEAR(I189)&lt;'Récapitulatif des données RASH'!$B$2,'Données relatives aux bénéf.'!K189="Oui",'Données relatives aux bénéf.'!L189="Non"),"Dossier actif non-valorisable dans le cadre de la subvention - dont cloturé au cours de l'année de référence","")))))))</f>
        <v/>
      </c>
      <c r="P189" s="16" t="str">
        <f>IF(ISBLANK(F189),"",'Récapitulatif des données RASH'!$B$2-YEAR('Données relatives aux bénéf.'!F189))</f>
        <v/>
      </c>
    </row>
    <row r="190" spans="1:16">
      <c r="A190" s="50" t="str">
        <f t="shared" si="2"/>
        <v/>
      </c>
      <c r="B190" s="51"/>
      <c r="C190" s="52"/>
      <c r="D190" s="52"/>
      <c r="E190" s="53"/>
      <c r="F190" s="52"/>
      <c r="G190" s="52"/>
      <c r="H190" s="52"/>
      <c r="I190" s="52"/>
      <c r="J190" s="52"/>
      <c r="K190" s="52"/>
      <c r="L190" s="52"/>
      <c r="M190" s="52"/>
      <c r="N190" s="52"/>
      <c r="O190" s="55" t="str">
        <f>IF(J190="Non","Demande d'information",IF(AND(YEAR(I190)='Récapitulatif des données RASH'!$B$2,'Données relatives aux bénéf.'!J190="Oui",'Données relatives aux bénéf.'!K190="Non"),"Dossier ouvert au cours de l'année de référence",IF(AND(YEAR(I190)='Récapitulatif des données RASH'!$B$2,'Données relatives aux bénéf.'!J190="Oui",'Données relatives aux bénéf.'!K190="Oui"),"Dossier ouvert au cours de l'année de référence - dont clôturé au cours de l'année de référence",IF(AND(YEAR(I190)&lt;'Récapitulatif des données RASH'!$B$2,'Données relatives aux bénéf.'!K190="Non",'Données relatives aux bénéf.'!L190="Oui"),"Dossier actif valorisable dans le cadre de la subvention",IF(AND(YEAR(I190)&lt;'Récapitulatif des données RASH'!$B$2,'Données relatives aux bénéf.'!K190="Oui",'Données relatives aux bénéf.'!L190="Oui"),"Dossier actif valorisable dans le cadre de la subvention - dont cloturé au cours de l'année de référence",IF(AND(YEAR(I190)&lt;'Récapitulatif des données RASH'!$B$2,'Données relatives aux bénéf.'!K190="Non",'Données relatives aux bénéf.'!L190="Non"),"Dossier actif non-valorisable dans le cadre de la subvention",IF(AND(YEAR(I190)&lt;'Récapitulatif des données RASH'!$B$2,'Données relatives aux bénéf.'!K190="Oui",'Données relatives aux bénéf.'!L190="Non"),"Dossier actif non-valorisable dans le cadre de la subvention - dont cloturé au cours de l'année de référence","")))))))</f>
        <v/>
      </c>
      <c r="P190" s="16" t="str">
        <f>IF(ISBLANK(F190),"",'Récapitulatif des données RASH'!$B$2-YEAR('Données relatives aux bénéf.'!F190))</f>
        <v/>
      </c>
    </row>
    <row r="191" spans="1:16">
      <c r="A191" s="50" t="str">
        <f t="shared" si="2"/>
        <v/>
      </c>
      <c r="B191" s="51"/>
      <c r="C191" s="52"/>
      <c r="D191" s="52"/>
      <c r="E191" s="53"/>
      <c r="F191" s="52"/>
      <c r="G191" s="52"/>
      <c r="H191" s="52"/>
      <c r="I191" s="52"/>
      <c r="J191" s="52"/>
      <c r="K191" s="52"/>
      <c r="L191" s="52"/>
      <c r="M191" s="52"/>
      <c r="N191" s="52"/>
      <c r="O191" s="55" t="str">
        <f>IF(J191="Non","Demande d'information",IF(AND(YEAR(I191)='Récapitulatif des données RASH'!$B$2,'Données relatives aux bénéf.'!J191="Oui",'Données relatives aux bénéf.'!K191="Non"),"Dossier ouvert au cours de l'année de référence",IF(AND(YEAR(I191)='Récapitulatif des données RASH'!$B$2,'Données relatives aux bénéf.'!J191="Oui",'Données relatives aux bénéf.'!K191="Oui"),"Dossier ouvert au cours de l'année de référence - dont clôturé au cours de l'année de référence",IF(AND(YEAR(I191)&lt;'Récapitulatif des données RASH'!$B$2,'Données relatives aux bénéf.'!K191="Non",'Données relatives aux bénéf.'!L191="Oui"),"Dossier actif valorisable dans le cadre de la subvention",IF(AND(YEAR(I191)&lt;'Récapitulatif des données RASH'!$B$2,'Données relatives aux bénéf.'!K191="Oui",'Données relatives aux bénéf.'!L191="Oui"),"Dossier actif valorisable dans le cadre de la subvention - dont cloturé au cours de l'année de référence",IF(AND(YEAR(I191)&lt;'Récapitulatif des données RASH'!$B$2,'Données relatives aux bénéf.'!K191="Non",'Données relatives aux bénéf.'!L191="Non"),"Dossier actif non-valorisable dans le cadre de la subvention",IF(AND(YEAR(I191)&lt;'Récapitulatif des données RASH'!$B$2,'Données relatives aux bénéf.'!K191="Oui",'Données relatives aux bénéf.'!L191="Non"),"Dossier actif non-valorisable dans le cadre de la subvention - dont cloturé au cours de l'année de référence","")))))))</f>
        <v/>
      </c>
      <c r="P191" s="16" t="str">
        <f>IF(ISBLANK(F191),"",'Récapitulatif des données RASH'!$B$2-YEAR('Données relatives aux bénéf.'!F191))</f>
        <v/>
      </c>
    </row>
    <row r="192" spans="1:16">
      <c r="A192" s="50" t="str">
        <f t="shared" si="2"/>
        <v/>
      </c>
      <c r="B192" s="51"/>
      <c r="C192" s="52"/>
      <c r="D192" s="52"/>
      <c r="E192" s="53"/>
      <c r="F192" s="52"/>
      <c r="G192" s="52"/>
      <c r="H192" s="52"/>
      <c r="I192" s="52"/>
      <c r="J192" s="52"/>
      <c r="K192" s="52"/>
      <c r="L192" s="52"/>
      <c r="M192" s="52"/>
      <c r="N192" s="52"/>
      <c r="O192" s="55" t="str">
        <f>IF(J192="Non","Demande d'information",IF(AND(YEAR(I192)='Récapitulatif des données RASH'!$B$2,'Données relatives aux bénéf.'!J192="Oui",'Données relatives aux bénéf.'!K192="Non"),"Dossier ouvert au cours de l'année de référence",IF(AND(YEAR(I192)='Récapitulatif des données RASH'!$B$2,'Données relatives aux bénéf.'!J192="Oui",'Données relatives aux bénéf.'!K192="Oui"),"Dossier ouvert au cours de l'année de référence - dont clôturé au cours de l'année de référence",IF(AND(YEAR(I192)&lt;'Récapitulatif des données RASH'!$B$2,'Données relatives aux bénéf.'!K192="Non",'Données relatives aux bénéf.'!L192="Oui"),"Dossier actif valorisable dans le cadre de la subvention",IF(AND(YEAR(I192)&lt;'Récapitulatif des données RASH'!$B$2,'Données relatives aux bénéf.'!K192="Oui",'Données relatives aux bénéf.'!L192="Oui"),"Dossier actif valorisable dans le cadre de la subvention - dont cloturé au cours de l'année de référence",IF(AND(YEAR(I192)&lt;'Récapitulatif des données RASH'!$B$2,'Données relatives aux bénéf.'!K192="Non",'Données relatives aux bénéf.'!L192="Non"),"Dossier actif non-valorisable dans le cadre de la subvention",IF(AND(YEAR(I192)&lt;'Récapitulatif des données RASH'!$B$2,'Données relatives aux bénéf.'!K192="Oui",'Données relatives aux bénéf.'!L192="Non"),"Dossier actif non-valorisable dans le cadre de la subvention - dont cloturé au cours de l'année de référence","")))))))</f>
        <v/>
      </c>
      <c r="P192" s="16" t="str">
        <f>IF(ISBLANK(F192),"",'Récapitulatif des données RASH'!$B$2-YEAR('Données relatives aux bénéf.'!F192))</f>
        <v/>
      </c>
    </row>
    <row r="193" spans="1:16">
      <c r="A193" s="50" t="str">
        <f t="shared" si="2"/>
        <v/>
      </c>
      <c r="B193" s="51"/>
      <c r="C193" s="52"/>
      <c r="D193" s="52"/>
      <c r="E193" s="53"/>
      <c r="F193" s="52"/>
      <c r="G193" s="52"/>
      <c r="H193" s="52"/>
      <c r="I193" s="52"/>
      <c r="J193" s="52"/>
      <c r="K193" s="52"/>
      <c r="L193" s="52"/>
      <c r="M193" s="52"/>
      <c r="N193" s="52"/>
      <c r="O193" s="55" t="str">
        <f>IF(J193="Non","Demande d'information",IF(AND(YEAR(I193)='Récapitulatif des données RASH'!$B$2,'Données relatives aux bénéf.'!J193="Oui",'Données relatives aux bénéf.'!K193="Non"),"Dossier ouvert au cours de l'année de référence",IF(AND(YEAR(I193)='Récapitulatif des données RASH'!$B$2,'Données relatives aux bénéf.'!J193="Oui",'Données relatives aux bénéf.'!K193="Oui"),"Dossier ouvert au cours de l'année de référence - dont clôturé au cours de l'année de référence",IF(AND(YEAR(I193)&lt;'Récapitulatif des données RASH'!$B$2,'Données relatives aux bénéf.'!K193="Non",'Données relatives aux bénéf.'!L193="Oui"),"Dossier actif valorisable dans le cadre de la subvention",IF(AND(YEAR(I193)&lt;'Récapitulatif des données RASH'!$B$2,'Données relatives aux bénéf.'!K193="Oui",'Données relatives aux bénéf.'!L193="Oui"),"Dossier actif valorisable dans le cadre de la subvention - dont cloturé au cours de l'année de référence",IF(AND(YEAR(I193)&lt;'Récapitulatif des données RASH'!$B$2,'Données relatives aux bénéf.'!K193="Non",'Données relatives aux bénéf.'!L193="Non"),"Dossier actif non-valorisable dans le cadre de la subvention",IF(AND(YEAR(I193)&lt;'Récapitulatif des données RASH'!$B$2,'Données relatives aux bénéf.'!K193="Oui",'Données relatives aux bénéf.'!L193="Non"),"Dossier actif non-valorisable dans le cadre de la subvention - dont cloturé au cours de l'année de référence","")))))))</f>
        <v/>
      </c>
      <c r="P193" s="16" t="str">
        <f>IF(ISBLANK(F193),"",'Récapitulatif des données RASH'!$B$2-YEAR('Données relatives aux bénéf.'!F193))</f>
        <v/>
      </c>
    </row>
    <row r="194" spans="1:16">
      <c r="A194" s="50" t="str">
        <f t="shared" si="2"/>
        <v/>
      </c>
      <c r="B194" s="51"/>
      <c r="C194" s="52"/>
      <c r="D194" s="52"/>
      <c r="E194" s="53"/>
      <c r="F194" s="52"/>
      <c r="G194" s="52"/>
      <c r="H194" s="52"/>
      <c r="I194" s="52"/>
      <c r="J194" s="52"/>
      <c r="K194" s="52"/>
      <c r="L194" s="52"/>
      <c r="M194" s="52"/>
      <c r="N194" s="52"/>
      <c r="O194" s="55" t="str">
        <f>IF(J194="Non","Demande d'information",IF(AND(YEAR(I194)='Récapitulatif des données RASH'!$B$2,'Données relatives aux bénéf.'!J194="Oui",'Données relatives aux bénéf.'!K194="Non"),"Dossier ouvert au cours de l'année de référence",IF(AND(YEAR(I194)='Récapitulatif des données RASH'!$B$2,'Données relatives aux bénéf.'!J194="Oui",'Données relatives aux bénéf.'!K194="Oui"),"Dossier ouvert au cours de l'année de référence - dont clôturé au cours de l'année de référence",IF(AND(YEAR(I194)&lt;'Récapitulatif des données RASH'!$B$2,'Données relatives aux bénéf.'!K194="Non",'Données relatives aux bénéf.'!L194="Oui"),"Dossier actif valorisable dans le cadre de la subvention",IF(AND(YEAR(I194)&lt;'Récapitulatif des données RASH'!$B$2,'Données relatives aux bénéf.'!K194="Oui",'Données relatives aux bénéf.'!L194="Oui"),"Dossier actif valorisable dans le cadre de la subvention - dont cloturé au cours de l'année de référence",IF(AND(YEAR(I194)&lt;'Récapitulatif des données RASH'!$B$2,'Données relatives aux bénéf.'!K194="Non",'Données relatives aux bénéf.'!L194="Non"),"Dossier actif non-valorisable dans le cadre de la subvention",IF(AND(YEAR(I194)&lt;'Récapitulatif des données RASH'!$B$2,'Données relatives aux bénéf.'!K194="Oui",'Données relatives aux bénéf.'!L194="Non"),"Dossier actif non-valorisable dans le cadre de la subvention - dont cloturé au cours de l'année de référence","")))))))</f>
        <v/>
      </c>
      <c r="P194" s="16" t="str">
        <f>IF(ISBLANK(F194),"",'Récapitulatif des données RASH'!$B$2-YEAR('Données relatives aux bénéf.'!F194))</f>
        <v/>
      </c>
    </row>
    <row r="195" spans="1:16">
      <c r="A195" s="50" t="str">
        <f t="shared" si="2"/>
        <v/>
      </c>
      <c r="B195" s="51"/>
      <c r="C195" s="52"/>
      <c r="D195" s="52"/>
      <c r="E195" s="53"/>
      <c r="F195" s="52"/>
      <c r="G195" s="52"/>
      <c r="H195" s="52"/>
      <c r="I195" s="52"/>
      <c r="J195" s="52"/>
      <c r="K195" s="52"/>
      <c r="L195" s="52"/>
      <c r="M195" s="52"/>
      <c r="N195" s="52"/>
      <c r="O195" s="55" t="str">
        <f>IF(J195="Non","Demande d'information",IF(AND(YEAR(I195)='Récapitulatif des données RASH'!$B$2,'Données relatives aux bénéf.'!J195="Oui",'Données relatives aux bénéf.'!K195="Non"),"Dossier ouvert au cours de l'année de référence",IF(AND(YEAR(I195)='Récapitulatif des données RASH'!$B$2,'Données relatives aux bénéf.'!J195="Oui",'Données relatives aux bénéf.'!K195="Oui"),"Dossier ouvert au cours de l'année de référence - dont clôturé au cours de l'année de référence",IF(AND(YEAR(I195)&lt;'Récapitulatif des données RASH'!$B$2,'Données relatives aux bénéf.'!K195="Non",'Données relatives aux bénéf.'!L195="Oui"),"Dossier actif valorisable dans le cadre de la subvention",IF(AND(YEAR(I195)&lt;'Récapitulatif des données RASH'!$B$2,'Données relatives aux bénéf.'!K195="Oui",'Données relatives aux bénéf.'!L195="Oui"),"Dossier actif valorisable dans le cadre de la subvention - dont cloturé au cours de l'année de référence",IF(AND(YEAR(I195)&lt;'Récapitulatif des données RASH'!$B$2,'Données relatives aux bénéf.'!K195="Non",'Données relatives aux bénéf.'!L195="Non"),"Dossier actif non-valorisable dans le cadre de la subvention",IF(AND(YEAR(I195)&lt;'Récapitulatif des données RASH'!$B$2,'Données relatives aux bénéf.'!K195="Oui",'Données relatives aux bénéf.'!L195="Non"),"Dossier actif non-valorisable dans le cadre de la subvention - dont cloturé au cours de l'année de référence","")))))))</f>
        <v/>
      </c>
      <c r="P195" s="16" t="str">
        <f>IF(ISBLANK(F195),"",'Récapitulatif des données RASH'!$B$2-YEAR('Données relatives aux bénéf.'!F195))</f>
        <v/>
      </c>
    </row>
    <row r="196" spans="1:16">
      <c r="A196" s="50" t="str">
        <f t="shared" si="2"/>
        <v/>
      </c>
      <c r="B196" s="51"/>
      <c r="C196" s="52"/>
      <c r="D196" s="52"/>
      <c r="E196" s="53"/>
      <c r="F196" s="52"/>
      <c r="G196" s="52"/>
      <c r="H196" s="52"/>
      <c r="I196" s="52"/>
      <c r="J196" s="52"/>
      <c r="K196" s="52"/>
      <c r="L196" s="52"/>
      <c r="M196" s="52"/>
      <c r="N196" s="52"/>
      <c r="O196" s="55" t="str">
        <f>IF(J196="Non","Demande d'information",IF(AND(YEAR(I196)='Récapitulatif des données RASH'!$B$2,'Données relatives aux bénéf.'!J196="Oui",'Données relatives aux bénéf.'!K196="Non"),"Dossier ouvert au cours de l'année de référence",IF(AND(YEAR(I196)='Récapitulatif des données RASH'!$B$2,'Données relatives aux bénéf.'!J196="Oui",'Données relatives aux bénéf.'!K196="Oui"),"Dossier ouvert au cours de l'année de référence - dont clôturé au cours de l'année de référence",IF(AND(YEAR(I196)&lt;'Récapitulatif des données RASH'!$B$2,'Données relatives aux bénéf.'!K196="Non",'Données relatives aux bénéf.'!L196="Oui"),"Dossier actif valorisable dans le cadre de la subvention",IF(AND(YEAR(I196)&lt;'Récapitulatif des données RASH'!$B$2,'Données relatives aux bénéf.'!K196="Oui",'Données relatives aux bénéf.'!L196="Oui"),"Dossier actif valorisable dans le cadre de la subvention - dont cloturé au cours de l'année de référence",IF(AND(YEAR(I196)&lt;'Récapitulatif des données RASH'!$B$2,'Données relatives aux bénéf.'!K196="Non",'Données relatives aux bénéf.'!L196="Non"),"Dossier actif non-valorisable dans le cadre de la subvention",IF(AND(YEAR(I196)&lt;'Récapitulatif des données RASH'!$B$2,'Données relatives aux bénéf.'!K196="Oui",'Données relatives aux bénéf.'!L196="Non"),"Dossier actif non-valorisable dans le cadre de la subvention - dont cloturé au cours de l'année de référence","")))))))</f>
        <v/>
      </c>
      <c r="P196" s="16" t="str">
        <f>IF(ISBLANK(F196),"",'Récapitulatif des données RASH'!$B$2-YEAR('Données relatives aux bénéf.'!F196))</f>
        <v/>
      </c>
    </row>
    <row r="197" spans="1:16">
      <c r="A197" s="50" t="str">
        <f t="shared" ref="A197:A260" si="3">IF(ISBLANK(C197),"",A196+1)</f>
        <v/>
      </c>
      <c r="B197" s="51"/>
      <c r="C197" s="52"/>
      <c r="D197" s="52"/>
      <c r="E197" s="53"/>
      <c r="F197" s="52"/>
      <c r="G197" s="52"/>
      <c r="H197" s="52"/>
      <c r="I197" s="52"/>
      <c r="J197" s="52"/>
      <c r="K197" s="52"/>
      <c r="L197" s="52"/>
      <c r="M197" s="52"/>
      <c r="N197" s="52"/>
      <c r="O197" s="55" t="str">
        <f>IF(J197="Non","Demande d'information",IF(AND(YEAR(I197)='Récapitulatif des données RASH'!$B$2,'Données relatives aux bénéf.'!J197="Oui",'Données relatives aux bénéf.'!K197="Non"),"Dossier ouvert au cours de l'année de référence",IF(AND(YEAR(I197)='Récapitulatif des données RASH'!$B$2,'Données relatives aux bénéf.'!J197="Oui",'Données relatives aux bénéf.'!K197="Oui"),"Dossier ouvert au cours de l'année de référence - dont clôturé au cours de l'année de référence",IF(AND(YEAR(I197)&lt;'Récapitulatif des données RASH'!$B$2,'Données relatives aux bénéf.'!K197="Non",'Données relatives aux bénéf.'!L197="Oui"),"Dossier actif valorisable dans le cadre de la subvention",IF(AND(YEAR(I197)&lt;'Récapitulatif des données RASH'!$B$2,'Données relatives aux bénéf.'!K197="Oui",'Données relatives aux bénéf.'!L197="Oui"),"Dossier actif valorisable dans le cadre de la subvention - dont cloturé au cours de l'année de référence",IF(AND(YEAR(I197)&lt;'Récapitulatif des données RASH'!$B$2,'Données relatives aux bénéf.'!K197="Non",'Données relatives aux bénéf.'!L197="Non"),"Dossier actif non-valorisable dans le cadre de la subvention",IF(AND(YEAR(I197)&lt;'Récapitulatif des données RASH'!$B$2,'Données relatives aux bénéf.'!K197="Oui",'Données relatives aux bénéf.'!L197="Non"),"Dossier actif non-valorisable dans le cadre de la subvention - dont cloturé au cours de l'année de référence","")))))))</f>
        <v/>
      </c>
      <c r="P197" s="16" t="str">
        <f>IF(ISBLANK(F197),"",'Récapitulatif des données RASH'!$B$2-YEAR('Données relatives aux bénéf.'!F197))</f>
        <v/>
      </c>
    </row>
    <row r="198" spans="1:16">
      <c r="A198" s="50" t="str">
        <f t="shared" si="3"/>
        <v/>
      </c>
      <c r="B198" s="51"/>
      <c r="C198" s="52"/>
      <c r="D198" s="52"/>
      <c r="E198" s="53"/>
      <c r="F198" s="52"/>
      <c r="G198" s="52"/>
      <c r="H198" s="52"/>
      <c r="I198" s="52"/>
      <c r="J198" s="52"/>
      <c r="K198" s="52"/>
      <c r="L198" s="52"/>
      <c r="M198" s="52"/>
      <c r="N198" s="52"/>
      <c r="O198" s="55" t="str">
        <f>IF(J198="Non","Demande d'information",IF(AND(YEAR(I198)='Récapitulatif des données RASH'!$B$2,'Données relatives aux bénéf.'!J198="Oui",'Données relatives aux bénéf.'!K198="Non"),"Dossier ouvert au cours de l'année de référence",IF(AND(YEAR(I198)='Récapitulatif des données RASH'!$B$2,'Données relatives aux bénéf.'!J198="Oui",'Données relatives aux bénéf.'!K198="Oui"),"Dossier ouvert au cours de l'année de référence - dont clôturé au cours de l'année de référence",IF(AND(YEAR(I198)&lt;'Récapitulatif des données RASH'!$B$2,'Données relatives aux bénéf.'!K198="Non",'Données relatives aux bénéf.'!L198="Oui"),"Dossier actif valorisable dans le cadre de la subvention",IF(AND(YEAR(I198)&lt;'Récapitulatif des données RASH'!$B$2,'Données relatives aux bénéf.'!K198="Oui",'Données relatives aux bénéf.'!L198="Oui"),"Dossier actif valorisable dans le cadre de la subvention - dont cloturé au cours de l'année de référence",IF(AND(YEAR(I198)&lt;'Récapitulatif des données RASH'!$B$2,'Données relatives aux bénéf.'!K198="Non",'Données relatives aux bénéf.'!L198="Non"),"Dossier actif non-valorisable dans le cadre de la subvention",IF(AND(YEAR(I198)&lt;'Récapitulatif des données RASH'!$B$2,'Données relatives aux bénéf.'!K198="Oui",'Données relatives aux bénéf.'!L198="Non"),"Dossier actif non-valorisable dans le cadre de la subvention - dont cloturé au cours de l'année de référence","")))))))</f>
        <v/>
      </c>
      <c r="P198" s="16" t="str">
        <f>IF(ISBLANK(F198),"",'Récapitulatif des données RASH'!$B$2-YEAR('Données relatives aux bénéf.'!F198))</f>
        <v/>
      </c>
    </row>
    <row r="199" spans="1:16">
      <c r="A199" s="50" t="str">
        <f t="shared" si="3"/>
        <v/>
      </c>
      <c r="B199" s="51"/>
      <c r="C199" s="52"/>
      <c r="D199" s="52"/>
      <c r="E199" s="53"/>
      <c r="F199" s="52"/>
      <c r="G199" s="52"/>
      <c r="H199" s="52"/>
      <c r="I199" s="52"/>
      <c r="J199" s="52"/>
      <c r="K199" s="52"/>
      <c r="L199" s="52"/>
      <c r="M199" s="52"/>
      <c r="N199" s="52"/>
      <c r="O199" s="55" t="str">
        <f>IF(J199="Non","Demande d'information",IF(AND(YEAR(I199)='Récapitulatif des données RASH'!$B$2,'Données relatives aux bénéf.'!J199="Oui",'Données relatives aux bénéf.'!K199="Non"),"Dossier ouvert au cours de l'année de référence",IF(AND(YEAR(I199)='Récapitulatif des données RASH'!$B$2,'Données relatives aux bénéf.'!J199="Oui",'Données relatives aux bénéf.'!K199="Oui"),"Dossier ouvert au cours de l'année de référence - dont clôturé au cours de l'année de référence",IF(AND(YEAR(I199)&lt;'Récapitulatif des données RASH'!$B$2,'Données relatives aux bénéf.'!K199="Non",'Données relatives aux bénéf.'!L199="Oui"),"Dossier actif valorisable dans le cadre de la subvention",IF(AND(YEAR(I199)&lt;'Récapitulatif des données RASH'!$B$2,'Données relatives aux bénéf.'!K199="Oui",'Données relatives aux bénéf.'!L199="Oui"),"Dossier actif valorisable dans le cadre de la subvention - dont cloturé au cours de l'année de référence",IF(AND(YEAR(I199)&lt;'Récapitulatif des données RASH'!$B$2,'Données relatives aux bénéf.'!K199="Non",'Données relatives aux bénéf.'!L199="Non"),"Dossier actif non-valorisable dans le cadre de la subvention",IF(AND(YEAR(I199)&lt;'Récapitulatif des données RASH'!$B$2,'Données relatives aux bénéf.'!K199="Oui",'Données relatives aux bénéf.'!L199="Non"),"Dossier actif non-valorisable dans le cadre de la subvention - dont cloturé au cours de l'année de référence","")))))))</f>
        <v/>
      </c>
      <c r="P199" s="16" t="str">
        <f>IF(ISBLANK(F199),"",'Récapitulatif des données RASH'!$B$2-YEAR('Données relatives aux bénéf.'!F199))</f>
        <v/>
      </c>
    </row>
    <row r="200" spans="1:16">
      <c r="A200" s="50" t="str">
        <f t="shared" si="3"/>
        <v/>
      </c>
      <c r="B200" s="51"/>
      <c r="C200" s="52"/>
      <c r="D200" s="52"/>
      <c r="E200" s="53"/>
      <c r="F200" s="52"/>
      <c r="G200" s="52"/>
      <c r="H200" s="52"/>
      <c r="I200" s="52"/>
      <c r="J200" s="52"/>
      <c r="K200" s="52"/>
      <c r="L200" s="52"/>
      <c r="M200" s="52"/>
      <c r="N200" s="52"/>
      <c r="O200" s="55" t="str">
        <f>IF(J200="Non","Demande d'information",IF(AND(YEAR(I200)='Récapitulatif des données RASH'!$B$2,'Données relatives aux bénéf.'!J200="Oui",'Données relatives aux bénéf.'!K200="Non"),"Dossier ouvert au cours de l'année de référence",IF(AND(YEAR(I200)='Récapitulatif des données RASH'!$B$2,'Données relatives aux bénéf.'!J200="Oui",'Données relatives aux bénéf.'!K200="Oui"),"Dossier ouvert au cours de l'année de référence - dont clôturé au cours de l'année de référence",IF(AND(YEAR(I200)&lt;'Récapitulatif des données RASH'!$B$2,'Données relatives aux bénéf.'!K200="Non",'Données relatives aux bénéf.'!L200="Oui"),"Dossier actif valorisable dans le cadre de la subvention",IF(AND(YEAR(I200)&lt;'Récapitulatif des données RASH'!$B$2,'Données relatives aux bénéf.'!K200="Oui",'Données relatives aux bénéf.'!L200="Oui"),"Dossier actif valorisable dans le cadre de la subvention - dont cloturé au cours de l'année de référence",IF(AND(YEAR(I200)&lt;'Récapitulatif des données RASH'!$B$2,'Données relatives aux bénéf.'!K200="Non",'Données relatives aux bénéf.'!L200="Non"),"Dossier actif non-valorisable dans le cadre de la subvention",IF(AND(YEAR(I200)&lt;'Récapitulatif des données RASH'!$B$2,'Données relatives aux bénéf.'!K200="Oui",'Données relatives aux bénéf.'!L200="Non"),"Dossier actif non-valorisable dans le cadre de la subvention - dont cloturé au cours de l'année de référence","")))))))</f>
        <v/>
      </c>
      <c r="P200" s="16" t="str">
        <f>IF(ISBLANK(F200),"",'Récapitulatif des données RASH'!$B$2-YEAR('Données relatives aux bénéf.'!F200))</f>
        <v/>
      </c>
    </row>
    <row r="201" spans="1:16">
      <c r="A201" s="50" t="str">
        <f t="shared" si="3"/>
        <v/>
      </c>
      <c r="B201" s="51"/>
      <c r="C201" s="52"/>
      <c r="D201" s="52"/>
      <c r="E201" s="53"/>
      <c r="F201" s="52"/>
      <c r="G201" s="52"/>
      <c r="H201" s="52"/>
      <c r="I201" s="52"/>
      <c r="J201" s="52"/>
      <c r="K201" s="52"/>
      <c r="L201" s="52"/>
      <c r="M201" s="52"/>
      <c r="N201" s="52"/>
      <c r="O201" s="55" t="str">
        <f>IF(J201="Non","Demande d'information",IF(AND(YEAR(I201)='Récapitulatif des données RASH'!$B$2,'Données relatives aux bénéf.'!J201="Oui",'Données relatives aux bénéf.'!K201="Non"),"Dossier ouvert au cours de l'année de référence",IF(AND(YEAR(I201)='Récapitulatif des données RASH'!$B$2,'Données relatives aux bénéf.'!J201="Oui",'Données relatives aux bénéf.'!K201="Oui"),"Dossier ouvert au cours de l'année de référence - dont clôturé au cours de l'année de référence",IF(AND(YEAR(I201)&lt;'Récapitulatif des données RASH'!$B$2,'Données relatives aux bénéf.'!K201="Non",'Données relatives aux bénéf.'!L201="Oui"),"Dossier actif valorisable dans le cadre de la subvention",IF(AND(YEAR(I201)&lt;'Récapitulatif des données RASH'!$B$2,'Données relatives aux bénéf.'!K201="Oui",'Données relatives aux bénéf.'!L201="Oui"),"Dossier actif valorisable dans le cadre de la subvention - dont cloturé au cours de l'année de référence",IF(AND(YEAR(I201)&lt;'Récapitulatif des données RASH'!$B$2,'Données relatives aux bénéf.'!K201="Non",'Données relatives aux bénéf.'!L201="Non"),"Dossier actif non-valorisable dans le cadre de la subvention",IF(AND(YEAR(I201)&lt;'Récapitulatif des données RASH'!$B$2,'Données relatives aux bénéf.'!K201="Oui",'Données relatives aux bénéf.'!L201="Non"),"Dossier actif non-valorisable dans le cadre de la subvention - dont cloturé au cours de l'année de référence","")))))))</f>
        <v/>
      </c>
      <c r="P201" s="16" t="str">
        <f>IF(ISBLANK(F201),"",'Récapitulatif des données RASH'!$B$2-YEAR('Données relatives aux bénéf.'!F201))</f>
        <v/>
      </c>
    </row>
    <row r="202" spans="1:16">
      <c r="A202" s="50" t="str">
        <f t="shared" si="3"/>
        <v/>
      </c>
      <c r="B202" s="51"/>
      <c r="C202" s="52"/>
      <c r="D202" s="52"/>
      <c r="E202" s="53"/>
      <c r="F202" s="52"/>
      <c r="G202" s="52"/>
      <c r="H202" s="52"/>
      <c r="I202" s="52"/>
      <c r="J202" s="52"/>
      <c r="K202" s="52"/>
      <c r="L202" s="52"/>
      <c r="M202" s="52"/>
      <c r="N202" s="52"/>
      <c r="O202" s="55" t="str">
        <f>IF(J202="Non","Demande d'information",IF(AND(YEAR(I202)='Récapitulatif des données RASH'!$B$2,'Données relatives aux bénéf.'!J202="Oui",'Données relatives aux bénéf.'!K202="Non"),"Dossier ouvert au cours de l'année de référence",IF(AND(YEAR(I202)='Récapitulatif des données RASH'!$B$2,'Données relatives aux bénéf.'!J202="Oui",'Données relatives aux bénéf.'!K202="Oui"),"Dossier ouvert au cours de l'année de référence - dont clôturé au cours de l'année de référence",IF(AND(YEAR(I202)&lt;'Récapitulatif des données RASH'!$B$2,'Données relatives aux bénéf.'!K202="Non",'Données relatives aux bénéf.'!L202="Oui"),"Dossier actif valorisable dans le cadre de la subvention",IF(AND(YEAR(I202)&lt;'Récapitulatif des données RASH'!$B$2,'Données relatives aux bénéf.'!K202="Oui",'Données relatives aux bénéf.'!L202="Oui"),"Dossier actif valorisable dans le cadre de la subvention - dont cloturé au cours de l'année de référence",IF(AND(YEAR(I202)&lt;'Récapitulatif des données RASH'!$B$2,'Données relatives aux bénéf.'!K202="Non",'Données relatives aux bénéf.'!L202="Non"),"Dossier actif non-valorisable dans le cadre de la subvention",IF(AND(YEAR(I202)&lt;'Récapitulatif des données RASH'!$B$2,'Données relatives aux bénéf.'!K202="Oui",'Données relatives aux bénéf.'!L202="Non"),"Dossier actif non-valorisable dans le cadre de la subvention - dont cloturé au cours de l'année de référence","")))))))</f>
        <v/>
      </c>
      <c r="P202" s="16" t="str">
        <f>IF(ISBLANK(F202),"",'Récapitulatif des données RASH'!$B$2-YEAR('Données relatives aux bénéf.'!F202))</f>
        <v/>
      </c>
    </row>
    <row r="203" spans="1:16">
      <c r="A203" s="50" t="str">
        <f t="shared" si="3"/>
        <v/>
      </c>
      <c r="B203" s="51"/>
      <c r="C203" s="52"/>
      <c r="D203" s="52"/>
      <c r="E203" s="53"/>
      <c r="F203" s="52"/>
      <c r="G203" s="52"/>
      <c r="H203" s="52"/>
      <c r="I203" s="52"/>
      <c r="J203" s="52"/>
      <c r="K203" s="52"/>
      <c r="L203" s="52"/>
      <c r="M203" s="52"/>
      <c r="N203" s="52"/>
      <c r="O203" s="55" t="str">
        <f>IF(J203="Non","Demande d'information",IF(AND(YEAR(I203)='Récapitulatif des données RASH'!$B$2,'Données relatives aux bénéf.'!J203="Oui",'Données relatives aux bénéf.'!K203="Non"),"Dossier ouvert au cours de l'année de référence",IF(AND(YEAR(I203)='Récapitulatif des données RASH'!$B$2,'Données relatives aux bénéf.'!J203="Oui",'Données relatives aux bénéf.'!K203="Oui"),"Dossier ouvert au cours de l'année de référence - dont clôturé au cours de l'année de référence",IF(AND(YEAR(I203)&lt;'Récapitulatif des données RASH'!$B$2,'Données relatives aux bénéf.'!K203="Non",'Données relatives aux bénéf.'!L203="Oui"),"Dossier actif valorisable dans le cadre de la subvention",IF(AND(YEAR(I203)&lt;'Récapitulatif des données RASH'!$B$2,'Données relatives aux bénéf.'!K203="Oui",'Données relatives aux bénéf.'!L203="Oui"),"Dossier actif valorisable dans le cadre de la subvention - dont cloturé au cours de l'année de référence",IF(AND(YEAR(I203)&lt;'Récapitulatif des données RASH'!$B$2,'Données relatives aux bénéf.'!K203="Non",'Données relatives aux bénéf.'!L203="Non"),"Dossier actif non-valorisable dans le cadre de la subvention",IF(AND(YEAR(I203)&lt;'Récapitulatif des données RASH'!$B$2,'Données relatives aux bénéf.'!K203="Oui",'Données relatives aux bénéf.'!L203="Non"),"Dossier actif non-valorisable dans le cadre de la subvention - dont cloturé au cours de l'année de référence","")))))))</f>
        <v/>
      </c>
      <c r="P203" s="16" t="str">
        <f>IF(ISBLANK(F203),"",'Récapitulatif des données RASH'!$B$2-YEAR('Données relatives aux bénéf.'!F203))</f>
        <v/>
      </c>
    </row>
    <row r="204" spans="1:16">
      <c r="A204" s="50" t="str">
        <f t="shared" si="3"/>
        <v/>
      </c>
      <c r="B204" s="51"/>
      <c r="C204" s="52"/>
      <c r="D204" s="52"/>
      <c r="E204" s="53"/>
      <c r="F204" s="52"/>
      <c r="G204" s="52"/>
      <c r="H204" s="52"/>
      <c r="I204" s="52"/>
      <c r="J204" s="52"/>
      <c r="K204" s="52"/>
      <c r="L204" s="52"/>
      <c r="M204" s="52"/>
      <c r="N204" s="52"/>
      <c r="O204" s="55" t="str">
        <f>IF(J204="Non","Demande d'information",IF(AND(YEAR(I204)='Récapitulatif des données RASH'!$B$2,'Données relatives aux bénéf.'!J204="Oui",'Données relatives aux bénéf.'!K204="Non"),"Dossier ouvert au cours de l'année de référence",IF(AND(YEAR(I204)='Récapitulatif des données RASH'!$B$2,'Données relatives aux bénéf.'!J204="Oui",'Données relatives aux bénéf.'!K204="Oui"),"Dossier ouvert au cours de l'année de référence - dont clôturé au cours de l'année de référence",IF(AND(YEAR(I204)&lt;'Récapitulatif des données RASH'!$B$2,'Données relatives aux bénéf.'!K204="Non",'Données relatives aux bénéf.'!L204="Oui"),"Dossier actif valorisable dans le cadre de la subvention",IF(AND(YEAR(I204)&lt;'Récapitulatif des données RASH'!$B$2,'Données relatives aux bénéf.'!K204="Oui",'Données relatives aux bénéf.'!L204="Oui"),"Dossier actif valorisable dans le cadre de la subvention - dont cloturé au cours de l'année de référence",IF(AND(YEAR(I204)&lt;'Récapitulatif des données RASH'!$B$2,'Données relatives aux bénéf.'!K204="Non",'Données relatives aux bénéf.'!L204="Non"),"Dossier actif non-valorisable dans le cadre de la subvention",IF(AND(YEAR(I204)&lt;'Récapitulatif des données RASH'!$B$2,'Données relatives aux bénéf.'!K204="Oui",'Données relatives aux bénéf.'!L204="Non"),"Dossier actif non-valorisable dans le cadre de la subvention - dont cloturé au cours de l'année de référence","")))))))</f>
        <v/>
      </c>
      <c r="P204" s="16" t="str">
        <f>IF(ISBLANK(F204),"",'Récapitulatif des données RASH'!$B$2-YEAR('Données relatives aux bénéf.'!F204))</f>
        <v/>
      </c>
    </row>
    <row r="205" spans="1:16">
      <c r="A205" s="50" t="str">
        <f t="shared" si="3"/>
        <v/>
      </c>
      <c r="B205" s="51"/>
      <c r="C205" s="52"/>
      <c r="D205" s="52"/>
      <c r="E205" s="53"/>
      <c r="F205" s="52"/>
      <c r="G205" s="52"/>
      <c r="H205" s="52"/>
      <c r="I205" s="52"/>
      <c r="J205" s="52"/>
      <c r="K205" s="52"/>
      <c r="L205" s="52"/>
      <c r="M205" s="52"/>
      <c r="N205" s="52"/>
      <c r="O205" s="55" t="str">
        <f>IF(J205="Non","Demande d'information",IF(AND(YEAR(I205)='Récapitulatif des données RASH'!$B$2,'Données relatives aux bénéf.'!J205="Oui",'Données relatives aux bénéf.'!K205="Non"),"Dossier ouvert au cours de l'année de référence",IF(AND(YEAR(I205)='Récapitulatif des données RASH'!$B$2,'Données relatives aux bénéf.'!J205="Oui",'Données relatives aux bénéf.'!K205="Oui"),"Dossier ouvert au cours de l'année de référence - dont clôturé au cours de l'année de référence",IF(AND(YEAR(I205)&lt;'Récapitulatif des données RASH'!$B$2,'Données relatives aux bénéf.'!K205="Non",'Données relatives aux bénéf.'!L205="Oui"),"Dossier actif valorisable dans le cadre de la subvention",IF(AND(YEAR(I205)&lt;'Récapitulatif des données RASH'!$B$2,'Données relatives aux bénéf.'!K205="Oui",'Données relatives aux bénéf.'!L205="Oui"),"Dossier actif valorisable dans le cadre de la subvention - dont cloturé au cours de l'année de référence",IF(AND(YEAR(I205)&lt;'Récapitulatif des données RASH'!$B$2,'Données relatives aux bénéf.'!K205="Non",'Données relatives aux bénéf.'!L205="Non"),"Dossier actif non-valorisable dans le cadre de la subvention",IF(AND(YEAR(I205)&lt;'Récapitulatif des données RASH'!$B$2,'Données relatives aux bénéf.'!K205="Oui",'Données relatives aux bénéf.'!L205="Non"),"Dossier actif non-valorisable dans le cadre de la subvention - dont cloturé au cours de l'année de référence","")))))))</f>
        <v/>
      </c>
      <c r="P205" s="16" t="str">
        <f>IF(ISBLANK(F205),"",'Récapitulatif des données RASH'!$B$2-YEAR('Données relatives aux bénéf.'!F205))</f>
        <v/>
      </c>
    </row>
    <row r="206" spans="1:16">
      <c r="A206" s="50" t="str">
        <f t="shared" si="3"/>
        <v/>
      </c>
      <c r="B206" s="51"/>
      <c r="C206" s="52"/>
      <c r="D206" s="52"/>
      <c r="E206" s="53"/>
      <c r="F206" s="52"/>
      <c r="G206" s="52"/>
      <c r="H206" s="52"/>
      <c r="I206" s="52"/>
      <c r="J206" s="52"/>
      <c r="K206" s="52"/>
      <c r="L206" s="52"/>
      <c r="M206" s="52"/>
      <c r="N206" s="52"/>
      <c r="O206" s="55" t="str">
        <f>IF(J206="Non","Demande d'information",IF(AND(YEAR(I206)='Récapitulatif des données RASH'!$B$2,'Données relatives aux bénéf.'!J206="Oui",'Données relatives aux bénéf.'!K206="Non"),"Dossier ouvert au cours de l'année de référence",IF(AND(YEAR(I206)='Récapitulatif des données RASH'!$B$2,'Données relatives aux bénéf.'!J206="Oui",'Données relatives aux bénéf.'!K206="Oui"),"Dossier ouvert au cours de l'année de référence - dont clôturé au cours de l'année de référence",IF(AND(YEAR(I206)&lt;'Récapitulatif des données RASH'!$B$2,'Données relatives aux bénéf.'!K206="Non",'Données relatives aux bénéf.'!L206="Oui"),"Dossier actif valorisable dans le cadre de la subvention",IF(AND(YEAR(I206)&lt;'Récapitulatif des données RASH'!$B$2,'Données relatives aux bénéf.'!K206="Oui",'Données relatives aux bénéf.'!L206="Oui"),"Dossier actif valorisable dans le cadre de la subvention - dont cloturé au cours de l'année de référence",IF(AND(YEAR(I206)&lt;'Récapitulatif des données RASH'!$B$2,'Données relatives aux bénéf.'!K206="Non",'Données relatives aux bénéf.'!L206="Non"),"Dossier actif non-valorisable dans le cadre de la subvention",IF(AND(YEAR(I206)&lt;'Récapitulatif des données RASH'!$B$2,'Données relatives aux bénéf.'!K206="Oui",'Données relatives aux bénéf.'!L206="Non"),"Dossier actif non-valorisable dans le cadre de la subvention - dont cloturé au cours de l'année de référence","")))))))</f>
        <v/>
      </c>
      <c r="P206" s="16" t="str">
        <f>IF(ISBLANK(F206),"",'Récapitulatif des données RASH'!$B$2-YEAR('Données relatives aux bénéf.'!F206))</f>
        <v/>
      </c>
    </row>
    <row r="207" spans="1:16">
      <c r="A207" s="50" t="str">
        <f t="shared" si="3"/>
        <v/>
      </c>
      <c r="B207" s="51"/>
      <c r="C207" s="52"/>
      <c r="D207" s="52"/>
      <c r="E207" s="53"/>
      <c r="F207" s="52"/>
      <c r="G207" s="52"/>
      <c r="H207" s="52"/>
      <c r="I207" s="52"/>
      <c r="J207" s="52"/>
      <c r="K207" s="52"/>
      <c r="L207" s="52"/>
      <c r="M207" s="52"/>
      <c r="N207" s="52"/>
      <c r="O207" s="55" t="str">
        <f>IF(J207="Non","Demande d'information",IF(AND(YEAR(I207)='Récapitulatif des données RASH'!$B$2,'Données relatives aux bénéf.'!J207="Oui",'Données relatives aux bénéf.'!K207="Non"),"Dossier ouvert au cours de l'année de référence",IF(AND(YEAR(I207)='Récapitulatif des données RASH'!$B$2,'Données relatives aux bénéf.'!J207="Oui",'Données relatives aux bénéf.'!K207="Oui"),"Dossier ouvert au cours de l'année de référence - dont clôturé au cours de l'année de référence",IF(AND(YEAR(I207)&lt;'Récapitulatif des données RASH'!$B$2,'Données relatives aux bénéf.'!K207="Non",'Données relatives aux bénéf.'!L207="Oui"),"Dossier actif valorisable dans le cadre de la subvention",IF(AND(YEAR(I207)&lt;'Récapitulatif des données RASH'!$B$2,'Données relatives aux bénéf.'!K207="Oui",'Données relatives aux bénéf.'!L207="Oui"),"Dossier actif valorisable dans le cadre de la subvention - dont cloturé au cours de l'année de référence",IF(AND(YEAR(I207)&lt;'Récapitulatif des données RASH'!$B$2,'Données relatives aux bénéf.'!K207="Non",'Données relatives aux bénéf.'!L207="Non"),"Dossier actif non-valorisable dans le cadre de la subvention",IF(AND(YEAR(I207)&lt;'Récapitulatif des données RASH'!$B$2,'Données relatives aux bénéf.'!K207="Oui",'Données relatives aux bénéf.'!L207="Non"),"Dossier actif non-valorisable dans le cadre de la subvention - dont cloturé au cours de l'année de référence","")))))))</f>
        <v/>
      </c>
      <c r="P207" s="16" t="str">
        <f>IF(ISBLANK(F207),"",'Récapitulatif des données RASH'!$B$2-YEAR('Données relatives aux bénéf.'!F207))</f>
        <v/>
      </c>
    </row>
    <row r="208" spans="1:16">
      <c r="A208" s="50" t="str">
        <f t="shared" si="3"/>
        <v/>
      </c>
      <c r="B208" s="51"/>
      <c r="C208" s="52"/>
      <c r="D208" s="52"/>
      <c r="E208" s="53"/>
      <c r="F208" s="52"/>
      <c r="G208" s="52"/>
      <c r="H208" s="52"/>
      <c r="I208" s="52"/>
      <c r="J208" s="52"/>
      <c r="K208" s="52"/>
      <c r="L208" s="52"/>
      <c r="M208" s="52"/>
      <c r="N208" s="52"/>
      <c r="O208" s="55" t="str">
        <f>IF(J208="Non","Demande d'information",IF(AND(YEAR(I208)='Récapitulatif des données RASH'!$B$2,'Données relatives aux bénéf.'!J208="Oui",'Données relatives aux bénéf.'!K208="Non"),"Dossier ouvert au cours de l'année de référence",IF(AND(YEAR(I208)='Récapitulatif des données RASH'!$B$2,'Données relatives aux bénéf.'!J208="Oui",'Données relatives aux bénéf.'!K208="Oui"),"Dossier ouvert au cours de l'année de référence - dont clôturé au cours de l'année de référence",IF(AND(YEAR(I208)&lt;'Récapitulatif des données RASH'!$B$2,'Données relatives aux bénéf.'!K208="Non",'Données relatives aux bénéf.'!L208="Oui"),"Dossier actif valorisable dans le cadre de la subvention",IF(AND(YEAR(I208)&lt;'Récapitulatif des données RASH'!$B$2,'Données relatives aux bénéf.'!K208="Oui",'Données relatives aux bénéf.'!L208="Oui"),"Dossier actif valorisable dans le cadre de la subvention - dont cloturé au cours de l'année de référence",IF(AND(YEAR(I208)&lt;'Récapitulatif des données RASH'!$B$2,'Données relatives aux bénéf.'!K208="Non",'Données relatives aux bénéf.'!L208="Non"),"Dossier actif non-valorisable dans le cadre de la subvention",IF(AND(YEAR(I208)&lt;'Récapitulatif des données RASH'!$B$2,'Données relatives aux bénéf.'!K208="Oui",'Données relatives aux bénéf.'!L208="Non"),"Dossier actif non-valorisable dans le cadre de la subvention - dont cloturé au cours de l'année de référence","")))))))</f>
        <v/>
      </c>
      <c r="P208" s="16" t="str">
        <f>IF(ISBLANK(F208),"",'Récapitulatif des données RASH'!$B$2-YEAR('Données relatives aux bénéf.'!F208))</f>
        <v/>
      </c>
    </row>
    <row r="209" spans="1:16">
      <c r="A209" s="50" t="str">
        <f t="shared" si="3"/>
        <v/>
      </c>
      <c r="B209" s="51"/>
      <c r="C209" s="52"/>
      <c r="D209" s="52"/>
      <c r="E209" s="53"/>
      <c r="F209" s="52"/>
      <c r="G209" s="52"/>
      <c r="H209" s="52"/>
      <c r="I209" s="52"/>
      <c r="J209" s="52"/>
      <c r="K209" s="52"/>
      <c r="L209" s="52"/>
      <c r="M209" s="52"/>
      <c r="N209" s="52"/>
      <c r="O209" s="55" t="str">
        <f>IF(J209="Non","Demande d'information",IF(AND(YEAR(I209)='Récapitulatif des données RASH'!$B$2,'Données relatives aux bénéf.'!J209="Oui",'Données relatives aux bénéf.'!K209="Non"),"Dossier ouvert au cours de l'année de référence",IF(AND(YEAR(I209)='Récapitulatif des données RASH'!$B$2,'Données relatives aux bénéf.'!J209="Oui",'Données relatives aux bénéf.'!K209="Oui"),"Dossier ouvert au cours de l'année de référence - dont clôturé au cours de l'année de référence",IF(AND(YEAR(I209)&lt;'Récapitulatif des données RASH'!$B$2,'Données relatives aux bénéf.'!K209="Non",'Données relatives aux bénéf.'!L209="Oui"),"Dossier actif valorisable dans le cadre de la subvention",IF(AND(YEAR(I209)&lt;'Récapitulatif des données RASH'!$B$2,'Données relatives aux bénéf.'!K209="Oui",'Données relatives aux bénéf.'!L209="Oui"),"Dossier actif valorisable dans le cadre de la subvention - dont cloturé au cours de l'année de référence",IF(AND(YEAR(I209)&lt;'Récapitulatif des données RASH'!$B$2,'Données relatives aux bénéf.'!K209="Non",'Données relatives aux bénéf.'!L209="Non"),"Dossier actif non-valorisable dans le cadre de la subvention",IF(AND(YEAR(I209)&lt;'Récapitulatif des données RASH'!$B$2,'Données relatives aux bénéf.'!K209="Oui",'Données relatives aux bénéf.'!L209="Non"),"Dossier actif non-valorisable dans le cadre de la subvention - dont cloturé au cours de l'année de référence","")))))))</f>
        <v/>
      </c>
      <c r="P209" s="16" t="str">
        <f>IF(ISBLANK(F209),"",'Récapitulatif des données RASH'!$B$2-YEAR('Données relatives aux bénéf.'!F209))</f>
        <v/>
      </c>
    </row>
    <row r="210" spans="1:16">
      <c r="A210" s="50" t="str">
        <f t="shared" si="3"/>
        <v/>
      </c>
      <c r="B210" s="51"/>
      <c r="C210" s="52"/>
      <c r="D210" s="52"/>
      <c r="E210" s="53"/>
      <c r="F210" s="52"/>
      <c r="G210" s="52"/>
      <c r="H210" s="52"/>
      <c r="I210" s="52"/>
      <c r="J210" s="52"/>
      <c r="K210" s="52"/>
      <c r="L210" s="52"/>
      <c r="M210" s="52"/>
      <c r="N210" s="52"/>
      <c r="O210" s="55" t="str">
        <f>IF(J210="Non","Demande d'information",IF(AND(YEAR(I210)='Récapitulatif des données RASH'!$B$2,'Données relatives aux bénéf.'!J210="Oui",'Données relatives aux bénéf.'!K210="Non"),"Dossier ouvert au cours de l'année de référence",IF(AND(YEAR(I210)='Récapitulatif des données RASH'!$B$2,'Données relatives aux bénéf.'!J210="Oui",'Données relatives aux bénéf.'!K210="Oui"),"Dossier ouvert au cours de l'année de référence - dont clôturé au cours de l'année de référence",IF(AND(YEAR(I210)&lt;'Récapitulatif des données RASH'!$B$2,'Données relatives aux bénéf.'!K210="Non",'Données relatives aux bénéf.'!L210="Oui"),"Dossier actif valorisable dans le cadre de la subvention",IF(AND(YEAR(I210)&lt;'Récapitulatif des données RASH'!$B$2,'Données relatives aux bénéf.'!K210="Oui",'Données relatives aux bénéf.'!L210="Oui"),"Dossier actif valorisable dans le cadre de la subvention - dont cloturé au cours de l'année de référence",IF(AND(YEAR(I210)&lt;'Récapitulatif des données RASH'!$B$2,'Données relatives aux bénéf.'!K210="Non",'Données relatives aux bénéf.'!L210="Non"),"Dossier actif non-valorisable dans le cadre de la subvention",IF(AND(YEAR(I210)&lt;'Récapitulatif des données RASH'!$B$2,'Données relatives aux bénéf.'!K210="Oui",'Données relatives aux bénéf.'!L210="Non"),"Dossier actif non-valorisable dans le cadre de la subvention - dont cloturé au cours de l'année de référence","")))))))</f>
        <v/>
      </c>
      <c r="P210" s="16" t="str">
        <f>IF(ISBLANK(F210),"",'Récapitulatif des données RASH'!$B$2-YEAR('Données relatives aux bénéf.'!F210))</f>
        <v/>
      </c>
    </row>
    <row r="211" spans="1:16">
      <c r="A211" s="50" t="str">
        <f t="shared" si="3"/>
        <v/>
      </c>
      <c r="B211" s="51"/>
      <c r="C211" s="52"/>
      <c r="D211" s="52"/>
      <c r="E211" s="53"/>
      <c r="F211" s="52"/>
      <c r="G211" s="52"/>
      <c r="H211" s="52"/>
      <c r="I211" s="52"/>
      <c r="J211" s="52"/>
      <c r="K211" s="52"/>
      <c r="L211" s="52"/>
      <c r="M211" s="52"/>
      <c r="N211" s="52"/>
      <c r="O211" s="55" t="str">
        <f>IF(J211="Non","Demande d'information",IF(AND(YEAR(I211)='Récapitulatif des données RASH'!$B$2,'Données relatives aux bénéf.'!J211="Oui",'Données relatives aux bénéf.'!K211="Non"),"Dossier ouvert au cours de l'année de référence",IF(AND(YEAR(I211)='Récapitulatif des données RASH'!$B$2,'Données relatives aux bénéf.'!J211="Oui",'Données relatives aux bénéf.'!K211="Oui"),"Dossier ouvert au cours de l'année de référence - dont clôturé au cours de l'année de référence",IF(AND(YEAR(I211)&lt;'Récapitulatif des données RASH'!$B$2,'Données relatives aux bénéf.'!K211="Non",'Données relatives aux bénéf.'!L211="Oui"),"Dossier actif valorisable dans le cadre de la subvention",IF(AND(YEAR(I211)&lt;'Récapitulatif des données RASH'!$B$2,'Données relatives aux bénéf.'!K211="Oui",'Données relatives aux bénéf.'!L211="Oui"),"Dossier actif valorisable dans le cadre de la subvention - dont cloturé au cours de l'année de référence",IF(AND(YEAR(I211)&lt;'Récapitulatif des données RASH'!$B$2,'Données relatives aux bénéf.'!K211="Non",'Données relatives aux bénéf.'!L211="Non"),"Dossier actif non-valorisable dans le cadre de la subvention",IF(AND(YEAR(I211)&lt;'Récapitulatif des données RASH'!$B$2,'Données relatives aux bénéf.'!K211="Oui",'Données relatives aux bénéf.'!L211="Non"),"Dossier actif non-valorisable dans le cadre de la subvention - dont cloturé au cours de l'année de référence","")))))))</f>
        <v/>
      </c>
      <c r="P211" s="16" t="str">
        <f>IF(ISBLANK(F211),"",'Récapitulatif des données RASH'!$B$2-YEAR('Données relatives aux bénéf.'!F211))</f>
        <v/>
      </c>
    </row>
    <row r="212" spans="1:16">
      <c r="A212" s="50" t="str">
        <f t="shared" si="3"/>
        <v/>
      </c>
      <c r="B212" s="51"/>
      <c r="C212" s="52"/>
      <c r="D212" s="52"/>
      <c r="E212" s="53"/>
      <c r="F212" s="52"/>
      <c r="G212" s="52"/>
      <c r="H212" s="52"/>
      <c r="I212" s="52"/>
      <c r="J212" s="52"/>
      <c r="K212" s="52"/>
      <c r="L212" s="52"/>
      <c r="M212" s="52"/>
      <c r="N212" s="52"/>
      <c r="O212" s="55" t="str">
        <f>IF(J212="Non","Demande d'information",IF(AND(YEAR(I212)='Récapitulatif des données RASH'!$B$2,'Données relatives aux bénéf.'!J212="Oui",'Données relatives aux bénéf.'!K212="Non"),"Dossier ouvert au cours de l'année de référence",IF(AND(YEAR(I212)='Récapitulatif des données RASH'!$B$2,'Données relatives aux bénéf.'!J212="Oui",'Données relatives aux bénéf.'!K212="Oui"),"Dossier ouvert au cours de l'année de référence - dont clôturé au cours de l'année de référence",IF(AND(YEAR(I212)&lt;'Récapitulatif des données RASH'!$B$2,'Données relatives aux bénéf.'!K212="Non",'Données relatives aux bénéf.'!L212="Oui"),"Dossier actif valorisable dans le cadre de la subvention",IF(AND(YEAR(I212)&lt;'Récapitulatif des données RASH'!$B$2,'Données relatives aux bénéf.'!K212="Oui",'Données relatives aux bénéf.'!L212="Oui"),"Dossier actif valorisable dans le cadre de la subvention - dont cloturé au cours de l'année de référence",IF(AND(YEAR(I212)&lt;'Récapitulatif des données RASH'!$B$2,'Données relatives aux bénéf.'!K212="Non",'Données relatives aux bénéf.'!L212="Non"),"Dossier actif non-valorisable dans le cadre de la subvention",IF(AND(YEAR(I212)&lt;'Récapitulatif des données RASH'!$B$2,'Données relatives aux bénéf.'!K212="Oui",'Données relatives aux bénéf.'!L212="Non"),"Dossier actif non-valorisable dans le cadre de la subvention - dont cloturé au cours de l'année de référence","")))))))</f>
        <v/>
      </c>
      <c r="P212" s="16" t="str">
        <f>IF(ISBLANK(F212),"",'Récapitulatif des données RASH'!$B$2-YEAR('Données relatives aux bénéf.'!F212))</f>
        <v/>
      </c>
    </row>
    <row r="213" spans="1:16">
      <c r="A213" s="50" t="str">
        <f t="shared" si="3"/>
        <v/>
      </c>
      <c r="B213" s="51"/>
      <c r="C213" s="52"/>
      <c r="D213" s="52"/>
      <c r="E213" s="53"/>
      <c r="F213" s="52"/>
      <c r="G213" s="52"/>
      <c r="H213" s="52"/>
      <c r="I213" s="52"/>
      <c r="J213" s="52"/>
      <c r="K213" s="52"/>
      <c r="L213" s="52"/>
      <c r="M213" s="52"/>
      <c r="N213" s="52"/>
      <c r="O213" s="55" t="str">
        <f>IF(J213="Non","Demande d'information",IF(AND(YEAR(I213)='Récapitulatif des données RASH'!$B$2,'Données relatives aux bénéf.'!J213="Oui",'Données relatives aux bénéf.'!K213="Non"),"Dossier ouvert au cours de l'année de référence",IF(AND(YEAR(I213)='Récapitulatif des données RASH'!$B$2,'Données relatives aux bénéf.'!J213="Oui",'Données relatives aux bénéf.'!K213="Oui"),"Dossier ouvert au cours de l'année de référence - dont clôturé au cours de l'année de référence",IF(AND(YEAR(I213)&lt;'Récapitulatif des données RASH'!$B$2,'Données relatives aux bénéf.'!K213="Non",'Données relatives aux bénéf.'!L213="Oui"),"Dossier actif valorisable dans le cadre de la subvention",IF(AND(YEAR(I213)&lt;'Récapitulatif des données RASH'!$B$2,'Données relatives aux bénéf.'!K213="Oui",'Données relatives aux bénéf.'!L213="Oui"),"Dossier actif valorisable dans le cadre de la subvention - dont cloturé au cours de l'année de référence",IF(AND(YEAR(I213)&lt;'Récapitulatif des données RASH'!$B$2,'Données relatives aux bénéf.'!K213="Non",'Données relatives aux bénéf.'!L213="Non"),"Dossier actif non-valorisable dans le cadre de la subvention",IF(AND(YEAR(I213)&lt;'Récapitulatif des données RASH'!$B$2,'Données relatives aux bénéf.'!K213="Oui",'Données relatives aux bénéf.'!L213="Non"),"Dossier actif non-valorisable dans le cadre de la subvention - dont cloturé au cours de l'année de référence","")))))))</f>
        <v/>
      </c>
      <c r="P213" s="16" t="str">
        <f>IF(ISBLANK(F213),"",'Récapitulatif des données RASH'!$B$2-YEAR('Données relatives aux bénéf.'!F213))</f>
        <v/>
      </c>
    </row>
    <row r="214" spans="1:16">
      <c r="A214" s="50" t="str">
        <f t="shared" si="3"/>
        <v/>
      </c>
      <c r="B214" s="51"/>
      <c r="C214" s="52"/>
      <c r="D214" s="52"/>
      <c r="E214" s="53"/>
      <c r="F214" s="52"/>
      <c r="G214" s="52"/>
      <c r="H214" s="52"/>
      <c r="I214" s="52"/>
      <c r="J214" s="52"/>
      <c r="K214" s="52"/>
      <c r="L214" s="52"/>
      <c r="M214" s="52"/>
      <c r="N214" s="52"/>
      <c r="O214" s="55" t="str">
        <f>IF(J214="Non","Demande d'information",IF(AND(YEAR(I214)='Récapitulatif des données RASH'!$B$2,'Données relatives aux bénéf.'!J214="Oui",'Données relatives aux bénéf.'!K214="Non"),"Dossier ouvert au cours de l'année de référence",IF(AND(YEAR(I214)='Récapitulatif des données RASH'!$B$2,'Données relatives aux bénéf.'!J214="Oui",'Données relatives aux bénéf.'!K214="Oui"),"Dossier ouvert au cours de l'année de référence - dont clôturé au cours de l'année de référence",IF(AND(YEAR(I214)&lt;'Récapitulatif des données RASH'!$B$2,'Données relatives aux bénéf.'!K214="Non",'Données relatives aux bénéf.'!L214="Oui"),"Dossier actif valorisable dans le cadre de la subvention",IF(AND(YEAR(I214)&lt;'Récapitulatif des données RASH'!$B$2,'Données relatives aux bénéf.'!K214="Oui",'Données relatives aux bénéf.'!L214="Oui"),"Dossier actif valorisable dans le cadre de la subvention - dont cloturé au cours de l'année de référence",IF(AND(YEAR(I214)&lt;'Récapitulatif des données RASH'!$B$2,'Données relatives aux bénéf.'!K214="Non",'Données relatives aux bénéf.'!L214="Non"),"Dossier actif non-valorisable dans le cadre de la subvention",IF(AND(YEAR(I214)&lt;'Récapitulatif des données RASH'!$B$2,'Données relatives aux bénéf.'!K214="Oui",'Données relatives aux bénéf.'!L214="Non"),"Dossier actif non-valorisable dans le cadre de la subvention - dont cloturé au cours de l'année de référence","")))))))</f>
        <v/>
      </c>
      <c r="P214" s="16" t="str">
        <f>IF(ISBLANK(F214),"",'Récapitulatif des données RASH'!$B$2-YEAR('Données relatives aux bénéf.'!F214))</f>
        <v/>
      </c>
    </row>
    <row r="215" spans="1:16">
      <c r="A215" s="50" t="str">
        <f t="shared" si="3"/>
        <v/>
      </c>
      <c r="B215" s="51"/>
      <c r="C215" s="52"/>
      <c r="D215" s="52"/>
      <c r="E215" s="53"/>
      <c r="F215" s="52"/>
      <c r="G215" s="52"/>
      <c r="H215" s="52"/>
      <c r="I215" s="52"/>
      <c r="J215" s="52"/>
      <c r="K215" s="52"/>
      <c r="L215" s="52"/>
      <c r="M215" s="52"/>
      <c r="N215" s="52"/>
      <c r="O215" s="55" t="str">
        <f>IF(J215="Non","Demande d'information",IF(AND(YEAR(I215)='Récapitulatif des données RASH'!$B$2,'Données relatives aux bénéf.'!J215="Oui",'Données relatives aux bénéf.'!K215="Non"),"Dossier ouvert au cours de l'année de référence",IF(AND(YEAR(I215)='Récapitulatif des données RASH'!$B$2,'Données relatives aux bénéf.'!J215="Oui",'Données relatives aux bénéf.'!K215="Oui"),"Dossier ouvert au cours de l'année de référence - dont clôturé au cours de l'année de référence",IF(AND(YEAR(I215)&lt;'Récapitulatif des données RASH'!$B$2,'Données relatives aux bénéf.'!K215="Non",'Données relatives aux bénéf.'!L215="Oui"),"Dossier actif valorisable dans le cadre de la subvention",IF(AND(YEAR(I215)&lt;'Récapitulatif des données RASH'!$B$2,'Données relatives aux bénéf.'!K215="Oui",'Données relatives aux bénéf.'!L215="Oui"),"Dossier actif valorisable dans le cadre de la subvention - dont cloturé au cours de l'année de référence",IF(AND(YEAR(I215)&lt;'Récapitulatif des données RASH'!$B$2,'Données relatives aux bénéf.'!K215="Non",'Données relatives aux bénéf.'!L215="Non"),"Dossier actif non-valorisable dans le cadre de la subvention",IF(AND(YEAR(I215)&lt;'Récapitulatif des données RASH'!$B$2,'Données relatives aux bénéf.'!K215="Oui",'Données relatives aux bénéf.'!L215="Non"),"Dossier actif non-valorisable dans le cadre de la subvention - dont cloturé au cours de l'année de référence","")))))))</f>
        <v/>
      </c>
      <c r="P215" s="16" t="str">
        <f>IF(ISBLANK(F215),"",'Récapitulatif des données RASH'!$B$2-YEAR('Données relatives aux bénéf.'!F215))</f>
        <v/>
      </c>
    </row>
    <row r="216" spans="1:16">
      <c r="A216" s="50" t="str">
        <f t="shared" si="3"/>
        <v/>
      </c>
      <c r="B216" s="51"/>
      <c r="C216" s="52"/>
      <c r="D216" s="52"/>
      <c r="E216" s="53"/>
      <c r="F216" s="52"/>
      <c r="G216" s="52"/>
      <c r="H216" s="52"/>
      <c r="I216" s="52"/>
      <c r="J216" s="52"/>
      <c r="K216" s="52"/>
      <c r="L216" s="52"/>
      <c r="M216" s="52"/>
      <c r="N216" s="52"/>
      <c r="O216" s="55" t="str">
        <f>IF(J216="Non","Demande d'information",IF(AND(YEAR(I216)='Récapitulatif des données RASH'!$B$2,'Données relatives aux bénéf.'!J216="Oui",'Données relatives aux bénéf.'!K216="Non"),"Dossier ouvert au cours de l'année de référence",IF(AND(YEAR(I216)='Récapitulatif des données RASH'!$B$2,'Données relatives aux bénéf.'!J216="Oui",'Données relatives aux bénéf.'!K216="Oui"),"Dossier ouvert au cours de l'année de référence - dont clôturé au cours de l'année de référence",IF(AND(YEAR(I216)&lt;'Récapitulatif des données RASH'!$B$2,'Données relatives aux bénéf.'!K216="Non",'Données relatives aux bénéf.'!L216="Oui"),"Dossier actif valorisable dans le cadre de la subvention",IF(AND(YEAR(I216)&lt;'Récapitulatif des données RASH'!$B$2,'Données relatives aux bénéf.'!K216="Oui",'Données relatives aux bénéf.'!L216="Oui"),"Dossier actif valorisable dans le cadre de la subvention - dont cloturé au cours de l'année de référence",IF(AND(YEAR(I216)&lt;'Récapitulatif des données RASH'!$B$2,'Données relatives aux bénéf.'!K216="Non",'Données relatives aux bénéf.'!L216="Non"),"Dossier actif non-valorisable dans le cadre de la subvention",IF(AND(YEAR(I216)&lt;'Récapitulatif des données RASH'!$B$2,'Données relatives aux bénéf.'!K216="Oui",'Données relatives aux bénéf.'!L216="Non"),"Dossier actif non-valorisable dans le cadre de la subvention - dont cloturé au cours de l'année de référence","")))))))</f>
        <v/>
      </c>
      <c r="P216" s="16" t="str">
        <f>IF(ISBLANK(F216),"",'Récapitulatif des données RASH'!$B$2-YEAR('Données relatives aux bénéf.'!F216))</f>
        <v/>
      </c>
    </row>
    <row r="217" spans="1:16">
      <c r="A217" s="50" t="str">
        <f t="shared" si="3"/>
        <v/>
      </c>
      <c r="B217" s="51"/>
      <c r="C217" s="52"/>
      <c r="D217" s="52"/>
      <c r="E217" s="53"/>
      <c r="F217" s="52"/>
      <c r="G217" s="52"/>
      <c r="H217" s="52"/>
      <c r="I217" s="52"/>
      <c r="J217" s="52"/>
      <c r="K217" s="52"/>
      <c r="L217" s="52"/>
      <c r="M217" s="52"/>
      <c r="N217" s="52"/>
      <c r="O217" s="55" t="str">
        <f>IF(J217="Non","Demande d'information",IF(AND(YEAR(I217)='Récapitulatif des données RASH'!$B$2,'Données relatives aux bénéf.'!J217="Oui",'Données relatives aux bénéf.'!K217="Non"),"Dossier ouvert au cours de l'année de référence",IF(AND(YEAR(I217)='Récapitulatif des données RASH'!$B$2,'Données relatives aux bénéf.'!J217="Oui",'Données relatives aux bénéf.'!K217="Oui"),"Dossier ouvert au cours de l'année de référence - dont clôturé au cours de l'année de référence",IF(AND(YEAR(I217)&lt;'Récapitulatif des données RASH'!$B$2,'Données relatives aux bénéf.'!K217="Non",'Données relatives aux bénéf.'!L217="Oui"),"Dossier actif valorisable dans le cadre de la subvention",IF(AND(YEAR(I217)&lt;'Récapitulatif des données RASH'!$B$2,'Données relatives aux bénéf.'!K217="Oui",'Données relatives aux bénéf.'!L217="Oui"),"Dossier actif valorisable dans le cadre de la subvention - dont cloturé au cours de l'année de référence",IF(AND(YEAR(I217)&lt;'Récapitulatif des données RASH'!$B$2,'Données relatives aux bénéf.'!K217="Non",'Données relatives aux bénéf.'!L217="Non"),"Dossier actif non-valorisable dans le cadre de la subvention",IF(AND(YEAR(I217)&lt;'Récapitulatif des données RASH'!$B$2,'Données relatives aux bénéf.'!K217="Oui",'Données relatives aux bénéf.'!L217="Non"),"Dossier actif non-valorisable dans le cadre de la subvention - dont cloturé au cours de l'année de référence","")))))))</f>
        <v/>
      </c>
      <c r="P217" s="16" t="str">
        <f>IF(ISBLANK(F217),"",'Récapitulatif des données RASH'!$B$2-YEAR('Données relatives aux bénéf.'!F217))</f>
        <v/>
      </c>
    </row>
    <row r="218" spans="1:16">
      <c r="A218" s="50" t="str">
        <f t="shared" si="3"/>
        <v/>
      </c>
      <c r="B218" s="51"/>
      <c r="C218" s="52"/>
      <c r="D218" s="52"/>
      <c r="E218" s="53"/>
      <c r="F218" s="52"/>
      <c r="G218" s="52"/>
      <c r="H218" s="52"/>
      <c r="I218" s="52"/>
      <c r="J218" s="52"/>
      <c r="K218" s="52"/>
      <c r="L218" s="52"/>
      <c r="M218" s="52"/>
      <c r="N218" s="52"/>
      <c r="O218" s="55" t="str">
        <f>IF(J218="Non","Demande d'information",IF(AND(YEAR(I218)='Récapitulatif des données RASH'!$B$2,'Données relatives aux bénéf.'!J218="Oui",'Données relatives aux bénéf.'!K218="Non"),"Dossier ouvert au cours de l'année de référence",IF(AND(YEAR(I218)='Récapitulatif des données RASH'!$B$2,'Données relatives aux bénéf.'!J218="Oui",'Données relatives aux bénéf.'!K218="Oui"),"Dossier ouvert au cours de l'année de référence - dont clôturé au cours de l'année de référence",IF(AND(YEAR(I218)&lt;'Récapitulatif des données RASH'!$B$2,'Données relatives aux bénéf.'!K218="Non",'Données relatives aux bénéf.'!L218="Oui"),"Dossier actif valorisable dans le cadre de la subvention",IF(AND(YEAR(I218)&lt;'Récapitulatif des données RASH'!$B$2,'Données relatives aux bénéf.'!K218="Oui",'Données relatives aux bénéf.'!L218="Oui"),"Dossier actif valorisable dans le cadre de la subvention - dont cloturé au cours de l'année de référence",IF(AND(YEAR(I218)&lt;'Récapitulatif des données RASH'!$B$2,'Données relatives aux bénéf.'!K218="Non",'Données relatives aux bénéf.'!L218="Non"),"Dossier actif non-valorisable dans le cadre de la subvention",IF(AND(YEAR(I218)&lt;'Récapitulatif des données RASH'!$B$2,'Données relatives aux bénéf.'!K218="Oui",'Données relatives aux bénéf.'!L218="Non"),"Dossier actif non-valorisable dans le cadre de la subvention - dont cloturé au cours de l'année de référence","")))))))</f>
        <v/>
      </c>
      <c r="P218" s="16" t="str">
        <f>IF(ISBLANK(F218),"",'Récapitulatif des données RASH'!$B$2-YEAR('Données relatives aux bénéf.'!F218))</f>
        <v/>
      </c>
    </row>
    <row r="219" spans="1:16">
      <c r="A219" s="50" t="str">
        <f t="shared" si="3"/>
        <v/>
      </c>
      <c r="B219" s="51"/>
      <c r="C219" s="52"/>
      <c r="D219" s="52"/>
      <c r="E219" s="53"/>
      <c r="F219" s="52"/>
      <c r="G219" s="52"/>
      <c r="H219" s="52"/>
      <c r="I219" s="52"/>
      <c r="J219" s="52"/>
      <c r="K219" s="52"/>
      <c r="L219" s="52"/>
      <c r="M219" s="52"/>
      <c r="N219" s="52"/>
      <c r="O219" s="55" t="str">
        <f>IF(J219="Non","Demande d'information",IF(AND(YEAR(I219)='Récapitulatif des données RASH'!$B$2,'Données relatives aux bénéf.'!J219="Oui",'Données relatives aux bénéf.'!K219="Non"),"Dossier ouvert au cours de l'année de référence",IF(AND(YEAR(I219)='Récapitulatif des données RASH'!$B$2,'Données relatives aux bénéf.'!J219="Oui",'Données relatives aux bénéf.'!K219="Oui"),"Dossier ouvert au cours de l'année de référence - dont clôturé au cours de l'année de référence",IF(AND(YEAR(I219)&lt;'Récapitulatif des données RASH'!$B$2,'Données relatives aux bénéf.'!K219="Non",'Données relatives aux bénéf.'!L219="Oui"),"Dossier actif valorisable dans le cadre de la subvention",IF(AND(YEAR(I219)&lt;'Récapitulatif des données RASH'!$B$2,'Données relatives aux bénéf.'!K219="Oui",'Données relatives aux bénéf.'!L219="Oui"),"Dossier actif valorisable dans le cadre de la subvention - dont cloturé au cours de l'année de référence",IF(AND(YEAR(I219)&lt;'Récapitulatif des données RASH'!$B$2,'Données relatives aux bénéf.'!K219="Non",'Données relatives aux bénéf.'!L219="Non"),"Dossier actif non-valorisable dans le cadre de la subvention",IF(AND(YEAR(I219)&lt;'Récapitulatif des données RASH'!$B$2,'Données relatives aux bénéf.'!K219="Oui",'Données relatives aux bénéf.'!L219="Non"),"Dossier actif non-valorisable dans le cadre de la subvention - dont cloturé au cours de l'année de référence","")))))))</f>
        <v/>
      </c>
      <c r="P219" s="16" t="str">
        <f>IF(ISBLANK(F219),"",'Récapitulatif des données RASH'!$B$2-YEAR('Données relatives aux bénéf.'!F219))</f>
        <v/>
      </c>
    </row>
    <row r="220" spans="1:16">
      <c r="A220" s="50" t="str">
        <f t="shared" si="3"/>
        <v/>
      </c>
      <c r="B220" s="51"/>
      <c r="C220" s="52"/>
      <c r="D220" s="52"/>
      <c r="E220" s="53"/>
      <c r="F220" s="52"/>
      <c r="G220" s="52"/>
      <c r="H220" s="52"/>
      <c r="I220" s="52"/>
      <c r="J220" s="52"/>
      <c r="K220" s="52"/>
      <c r="L220" s="52"/>
      <c r="M220" s="52"/>
      <c r="N220" s="52"/>
      <c r="O220" s="55" t="str">
        <f>IF(J220="Non","Demande d'information",IF(AND(YEAR(I220)='Récapitulatif des données RASH'!$B$2,'Données relatives aux bénéf.'!J220="Oui",'Données relatives aux bénéf.'!K220="Non"),"Dossier ouvert au cours de l'année de référence",IF(AND(YEAR(I220)='Récapitulatif des données RASH'!$B$2,'Données relatives aux bénéf.'!J220="Oui",'Données relatives aux bénéf.'!K220="Oui"),"Dossier ouvert au cours de l'année de référence - dont clôturé au cours de l'année de référence",IF(AND(YEAR(I220)&lt;'Récapitulatif des données RASH'!$B$2,'Données relatives aux bénéf.'!K220="Non",'Données relatives aux bénéf.'!L220="Oui"),"Dossier actif valorisable dans le cadre de la subvention",IF(AND(YEAR(I220)&lt;'Récapitulatif des données RASH'!$B$2,'Données relatives aux bénéf.'!K220="Oui",'Données relatives aux bénéf.'!L220="Oui"),"Dossier actif valorisable dans le cadre de la subvention - dont cloturé au cours de l'année de référence",IF(AND(YEAR(I220)&lt;'Récapitulatif des données RASH'!$B$2,'Données relatives aux bénéf.'!K220="Non",'Données relatives aux bénéf.'!L220="Non"),"Dossier actif non-valorisable dans le cadre de la subvention",IF(AND(YEAR(I220)&lt;'Récapitulatif des données RASH'!$B$2,'Données relatives aux bénéf.'!K220="Oui",'Données relatives aux bénéf.'!L220="Non"),"Dossier actif non-valorisable dans le cadre de la subvention - dont cloturé au cours de l'année de référence","")))))))</f>
        <v/>
      </c>
      <c r="P220" s="16" t="str">
        <f>IF(ISBLANK(F220),"",'Récapitulatif des données RASH'!$B$2-YEAR('Données relatives aux bénéf.'!F220))</f>
        <v/>
      </c>
    </row>
    <row r="221" spans="1:16">
      <c r="A221" s="50" t="str">
        <f t="shared" si="3"/>
        <v/>
      </c>
      <c r="B221" s="51"/>
      <c r="C221" s="52"/>
      <c r="D221" s="52"/>
      <c r="E221" s="53"/>
      <c r="F221" s="52"/>
      <c r="G221" s="52"/>
      <c r="H221" s="52"/>
      <c r="I221" s="52"/>
      <c r="J221" s="52"/>
      <c r="K221" s="52"/>
      <c r="L221" s="52"/>
      <c r="M221" s="52"/>
      <c r="N221" s="52"/>
      <c r="O221" s="55" t="str">
        <f>IF(J221="Non","Demande d'information",IF(AND(YEAR(I221)='Récapitulatif des données RASH'!$B$2,'Données relatives aux bénéf.'!J221="Oui",'Données relatives aux bénéf.'!K221="Non"),"Dossier ouvert au cours de l'année de référence",IF(AND(YEAR(I221)='Récapitulatif des données RASH'!$B$2,'Données relatives aux bénéf.'!J221="Oui",'Données relatives aux bénéf.'!K221="Oui"),"Dossier ouvert au cours de l'année de référence - dont clôturé au cours de l'année de référence",IF(AND(YEAR(I221)&lt;'Récapitulatif des données RASH'!$B$2,'Données relatives aux bénéf.'!K221="Non",'Données relatives aux bénéf.'!L221="Oui"),"Dossier actif valorisable dans le cadre de la subvention",IF(AND(YEAR(I221)&lt;'Récapitulatif des données RASH'!$B$2,'Données relatives aux bénéf.'!K221="Oui",'Données relatives aux bénéf.'!L221="Oui"),"Dossier actif valorisable dans le cadre de la subvention - dont cloturé au cours de l'année de référence",IF(AND(YEAR(I221)&lt;'Récapitulatif des données RASH'!$B$2,'Données relatives aux bénéf.'!K221="Non",'Données relatives aux bénéf.'!L221="Non"),"Dossier actif non-valorisable dans le cadre de la subvention",IF(AND(YEAR(I221)&lt;'Récapitulatif des données RASH'!$B$2,'Données relatives aux bénéf.'!K221="Oui",'Données relatives aux bénéf.'!L221="Non"),"Dossier actif non-valorisable dans le cadre de la subvention - dont cloturé au cours de l'année de référence","")))))))</f>
        <v/>
      </c>
      <c r="P221" s="16" t="str">
        <f>IF(ISBLANK(F221),"",'Récapitulatif des données RASH'!$B$2-YEAR('Données relatives aux bénéf.'!F221))</f>
        <v/>
      </c>
    </row>
    <row r="222" spans="1:16">
      <c r="A222" s="50" t="str">
        <f t="shared" si="3"/>
        <v/>
      </c>
      <c r="B222" s="51"/>
      <c r="C222" s="52"/>
      <c r="D222" s="52"/>
      <c r="E222" s="53"/>
      <c r="F222" s="52"/>
      <c r="G222" s="52"/>
      <c r="H222" s="52"/>
      <c r="I222" s="52"/>
      <c r="J222" s="52"/>
      <c r="K222" s="52"/>
      <c r="L222" s="52"/>
      <c r="M222" s="52"/>
      <c r="N222" s="52"/>
      <c r="O222" s="55" t="str">
        <f>IF(J222="Non","Demande d'information",IF(AND(YEAR(I222)='Récapitulatif des données RASH'!$B$2,'Données relatives aux bénéf.'!J222="Oui",'Données relatives aux bénéf.'!K222="Non"),"Dossier ouvert au cours de l'année de référence",IF(AND(YEAR(I222)='Récapitulatif des données RASH'!$B$2,'Données relatives aux bénéf.'!J222="Oui",'Données relatives aux bénéf.'!K222="Oui"),"Dossier ouvert au cours de l'année de référence - dont clôturé au cours de l'année de référence",IF(AND(YEAR(I222)&lt;'Récapitulatif des données RASH'!$B$2,'Données relatives aux bénéf.'!K222="Non",'Données relatives aux bénéf.'!L222="Oui"),"Dossier actif valorisable dans le cadre de la subvention",IF(AND(YEAR(I222)&lt;'Récapitulatif des données RASH'!$B$2,'Données relatives aux bénéf.'!K222="Oui",'Données relatives aux bénéf.'!L222="Oui"),"Dossier actif valorisable dans le cadre de la subvention - dont cloturé au cours de l'année de référence",IF(AND(YEAR(I222)&lt;'Récapitulatif des données RASH'!$B$2,'Données relatives aux bénéf.'!K222="Non",'Données relatives aux bénéf.'!L222="Non"),"Dossier actif non-valorisable dans le cadre de la subvention",IF(AND(YEAR(I222)&lt;'Récapitulatif des données RASH'!$B$2,'Données relatives aux bénéf.'!K222="Oui",'Données relatives aux bénéf.'!L222="Non"),"Dossier actif non-valorisable dans le cadre de la subvention - dont cloturé au cours de l'année de référence","")))))))</f>
        <v/>
      </c>
      <c r="P222" s="16" t="str">
        <f>IF(ISBLANK(F222),"",'Récapitulatif des données RASH'!$B$2-YEAR('Données relatives aux bénéf.'!F222))</f>
        <v/>
      </c>
    </row>
    <row r="223" spans="1:16">
      <c r="A223" s="50" t="str">
        <f t="shared" si="3"/>
        <v/>
      </c>
      <c r="B223" s="51"/>
      <c r="C223" s="52"/>
      <c r="D223" s="52"/>
      <c r="E223" s="53"/>
      <c r="F223" s="52"/>
      <c r="G223" s="52"/>
      <c r="H223" s="52"/>
      <c r="I223" s="52"/>
      <c r="J223" s="52"/>
      <c r="K223" s="52"/>
      <c r="L223" s="52"/>
      <c r="M223" s="52"/>
      <c r="N223" s="52"/>
      <c r="O223" s="55" t="str">
        <f>IF(J223="Non","Demande d'information",IF(AND(YEAR(I223)='Récapitulatif des données RASH'!$B$2,'Données relatives aux bénéf.'!J223="Oui",'Données relatives aux bénéf.'!K223="Non"),"Dossier ouvert au cours de l'année de référence",IF(AND(YEAR(I223)='Récapitulatif des données RASH'!$B$2,'Données relatives aux bénéf.'!J223="Oui",'Données relatives aux bénéf.'!K223="Oui"),"Dossier ouvert au cours de l'année de référence - dont clôturé au cours de l'année de référence",IF(AND(YEAR(I223)&lt;'Récapitulatif des données RASH'!$B$2,'Données relatives aux bénéf.'!K223="Non",'Données relatives aux bénéf.'!L223="Oui"),"Dossier actif valorisable dans le cadre de la subvention",IF(AND(YEAR(I223)&lt;'Récapitulatif des données RASH'!$B$2,'Données relatives aux bénéf.'!K223="Oui",'Données relatives aux bénéf.'!L223="Oui"),"Dossier actif valorisable dans le cadre de la subvention - dont cloturé au cours de l'année de référence",IF(AND(YEAR(I223)&lt;'Récapitulatif des données RASH'!$B$2,'Données relatives aux bénéf.'!K223="Non",'Données relatives aux bénéf.'!L223="Non"),"Dossier actif non-valorisable dans le cadre de la subvention",IF(AND(YEAR(I223)&lt;'Récapitulatif des données RASH'!$B$2,'Données relatives aux bénéf.'!K223="Oui",'Données relatives aux bénéf.'!L223="Non"),"Dossier actif non-valorisable dans le cadre de la subvention - dont cloturé au cours de l'année de référence","")))))))</f>
        <v/>
      </c>
      <c r="P223" s="16" t="str">
        <f>IF(ISBLANK(F223),"",'Récapitulatif des données RASH'!$B$2-YEAR('Données relatives aux bénéf.'!F223))</f>
        <v/>
      </c>
    </row>
    <row r="224" spans="1:16">
      <c r="A224" s="50" t="str">
        <f t="shared" si="3"/>
        <v/>
      </c>
      <c r="B224" s="51"/>
      <c r="C224" s="52"/>
      <c r="D224" s="52"/>
      <c r="E224" s="53"/>
      <c r="F224" s="52"/>
      <c r="G224" s="52"/>
      <c r="H224" s="52"/>
      <c r="I224" s="52"/>
      <c r="J224" s="52"/>
      <c r="K224" s="52"/>
      <c r="L224" s="52"/>
      <c r="M224" s="52"/>
      <c r="N224" s="52"/>
      <c r="O224" s="55" t="str">
        <f>IF(J224="Non","Demande d'information",IF(AND(YEAR(I224)='Récapitulatif des données RASH'!$B$2,'Données relatives aux bénéf.'!J224="Oui",'Données relatives aux bénéf.'!K224="Non"),"Dossier ouvert au cours de l'année de référence",IF(AND(YEAR(I224)='Récapitulatif des données RASH'!$B$2,'Données relatives aux bénéf.'!J224="Oui",'Données relatives aux bénéf.'!K224="Oui"),"Dossier ouvert au cours de l'année de référence - dont clôturé au cours de l'année de référence",IF(AND(YEAR(I224)&lt;'Récapitulatif des données RASH'!$B$2,'Données relatives aux bénéf.'!K224="Non",'Données relatives aux bénéf.'!L224="Oui"),"Dossier actif valorisable dans le cadre de la subvention",IF(AND(YEAR(I224)&lt;'Récapitulatif des données RASH'!$B$2,'Données relatives aux bénéf.'!K224="Oui",'Données relatives aux bénéf.'!L224="Oui"),"Dossier actif valorisable dans le cadre de la subvention - dont cloturé au cours de l'année de référence",IF(AND(YEAR(I224)&lt;'Récapitulatif des données RASH'!$B$2,'Données relatives aux bénéf.'!K224="Non",'Données relatives aux bénéf.'!L224="Non"),"Dossier actif non-valorisable dans le cadre de la subvention",IF(AND(YEAR(I224)&lt;'Récapitulatif des données RASH'!$B$2,'Données relatives aux bénéf.'!K224="Oui",'Données relatives aux bénéf.'!L224="Non"),"Dossier actif non-valorisable dans le cadre de la subvention - dont cloturé au cours de l'année de référence","")))))))</f>
        <v/>
      </c>
      <c r="P224" s="16" t="str">
        <f>IF(ISBLANK(F224),"",'Récapitulatif des données RASH'!$B$2-YEAR('Données relatives aux bénéf.'!F224))</f>
        <v/>
      </c>
    </row>
    <row r="225" spans="1:16">
      <c r="A225" s="50" t="str">
        <f t="shared" si="3"/>
        <v/>
      </c>
      <c r="B225" s="51"/>
      <c r="C225" s="52"/>
      <c r="D225" s="52"/>
      <c r="E225" s="53"/>
      <c r="F225" s="52"/>
      <c r="G225" s="52"/>
      <c r="H225" s="52"/>
      <c r="I225" s="52"/>
      <c r="J225" s="52"/>
      <c r="K225" s="52"/>
      <c r="L225" s="52"/>
      <c r="M225" s="52"/>
      <c r="N225" s="52"/>
      <c r="O225" s="55" t="str">
        <f>IF(J225="Non","Demande d'information",IF(AND(YEAR(I225)='Récapitulatif des données RASH'!$B$2,'Données relatives aux bénéf.'!J225="Oui",'Données relatives aux bénéf.'!K225="Non"),"Dossier ouvert au cours de l'année de référence",IF(AND(YEAR(I225)='Récapitulatif des données RASH'!$B$2,'Données relatives aux bénéf.'!J225="Oui",'Données relatives aux bénéf.'!K225="Oui"),"Dossier ouvert au cours de l'année de référence - dont clôturé au cours de l'année de référence",IF(AND(YEAR(I225)&lt;'Récapitulatif des données RASH'!$B$2,'Données relatives aux bénéf.'!K225="Non",'Données relatives aux bénéf.'!L225="Oui"),"Dossier actif valorisable dans le cadre de la subvention",IF(AND(YEAR(I225)&lt;'Récapitulatif des données RASH'!$B$2,'Données relatives aux bénéf.'!K225="Oui",'Données relatives aux bénéf.'!L225="Oui"),"Dossier actif valorisable dans le cadre de la subvention - dont cloturé au cours de l'année de référence",IF(AND(YEAR(I225)&lt;'Récapitulatif des données RASH'!$B$2,'Données relatives aux bénéf.'!K225="Non",'Données relatives aux bénéf.'!L225="Non"),"Dossier actif non-valorisable dans le cadre de la subvention",IF(AND(YEAR(I225)&lt;'Récapitulatif des données RASH'!$B$2,'Données relatives aux bénéf.'!K225="Oui",'Données relatives aux bénéf.'!L225="Non"),"Dossier actif non-valorisable dans le cadre de la subvention - dont cloturé au cours de l'année de référence","")))))))</f>
        <v/>
      </c>
      <c r="P225" s="16" t="str">
        <f>IF(ISBLANK(F225),"",'Récapitulatif des données RASH'!$B$2-YEAR('Données relatives aux bénéf.'!F225))</f>
        <v/>
      </c>
    </row>
    <row r="226" spans="1:16">
      <c r="A226" s="50" t="str">
        <f t="shared" si="3"/>
        <v/>
      </c>
      <c r="B226" s="51"/>
      <c r="C226" s="52"/>
      <c r="D226" s="52"/>
      <c r="E226" s="53"/>
      <c r="F226" s="52"/>
      <c r="G226" s="52"/>
      <c r="H226" s="52"/>
      <c r="I226" s="52"/>
      <c r="J226" s="52"/>
      <c r="K226" s="52"/>
      <c r="L226" s="52"/>
      <c r="M226" s="52"/>
      <c r="N226" s="52"/>
      <c r="O226" s="55" t="str">
        <f>IF(J226="Non","Demande d'information",IF(AND(YEAR(I226)='Récapitulatif des données RASH'!$B$2,'Données relatives aux bénéf.'!J226="Oui",'Données relatives aux bénéf.'!K226="Non"),"Dossier ouvert au cours de l'année de référence",IF(AND(YEAR(I226)='Récapitulatif des données RASH'!$B$2,'Données relatives aux bénéf.'!J226="Oui",'Données relatives aux bénéf.'!K226="Oui"),"Dossier ouvert au cours de l'année de référence - dont clôturé au cours de l'année de référence",IF(AND(YEAR(I226)&lt;'Récapitulatif des données RASH'!$B$2,'Données relatives aux bénéf.'!K226="Non",'Données relatives aux bénéf.'!L226="Oui"),"Dossier actif valorisable dans le cadre de la subvention",IF(AND(YEAR(I226)&lt;'Récapitulatif des données RASH'!$B$2,'Données relatives aux bénéf.'!K226="Oui",'Données relatives aux bénéf.'!L226="Oui"),"Dossier actif valorisable dans le cadre de la subvention - dont cloturé au cours de l'année de référence",IF(AND(YEAR(I226)&lt;'Récapitulatif des données RASH'!$B$2,'Données relatives aux bénéf.'!K226="Non",'Données relatives aux bénéf.'!L226="Non"),"Dossier actif non-valorisable dans le cadre de la subvention",IF(AND(YEAR(I226)&lt;'Récapitulatif des données RASH'!$B$2,'Données relatives aux bénéf.'!K226="Oui",'Données relatives aux bénéf.'!L226="Non"),"Dossier actif non-valorisable dans le cadre de la subvention - dont cloturé au cours de l'année de référence","")))))))</f>
        <v/>
      </c>
      <c r="P226" s="16" t="str">
        <f>IF(ISBLANK(F226),"",'Récapitulatif des données RASH'!$B$2-YEAR('Données relatives aux bénéf.'!F226))</f>
        <v/>
      </c>
    </row>
    <row r="227" spans="1:16">
      <c r="A227" s="50" t="str">
        <f t="shared" si="3"/>
        <v/>
      </c>
      <c r="B227" s="51"/>
      <c r="C227" s="52"/>
      <c r="D227" s="52"/>
      <c r="E227" s="53"/>
      <c r="F227" s="52"/>
      <c r="G227" s="52"/>
      <c r="H227" s="52"/>
      <c r="I227" s="52"/>
      <c r="J227" s="52"/>
      <c r="K227" s="52"/>
      <c r="L227" s="52"/>
      <c r="M227" s="52"/>
      <c r="N227" s="52"/>
      <c r="O227" s="55" t="str">
        <f>IF(J227="Non","Demande d'information",IF(AND(YEAR(I227)='Récapitulatif des données RASH'!$B$2,'Données relatives aux bénéf.'!J227="Oui",'Données relatives aux bénéf.'!K227="Non"),"Dossier ouvert au cours de l'année de référence",IF(AND(YEAR(I227)='Récapitulatif des données RASH'!$B$2,'Données relatives aux bénéf.'!J227="Oui",'Données relatives aux bénéf.'!K227="Oui"),"Dossier ouvert au cours de l'année de référence - dont clôturé au cours de l'année de référence",IF(AND(YEAR(I227)&lt;'Récapitulatif des données RASH'!$B$2,'Données relatives aux bénéf.'!K227="Non",'Données relatives aux bénéf.'!L227="Oui"),"Dossier actif valorisable dans le cadre de la subvention",IF(AND(YEAR(I227)&lt;'Récapitulatif des données RASH'!$B$2,'Données relatives aux bénéf.'!K227="Oui",'Données relatives aux bénéf.'!L227="Oui"),"Dossier actif valorisable dans le cadre de la subvention - dont cloturé au cours de l'année de référence",IF(AND(YEAR(I227)&lt;'Récapitulatif des données RASH'!$B$2,'Données relatives aux bénéf.'!K227="Non",'Données relatives aux bénéf.'!L227="Non"),"Dossier actif non-valorisable dans le cadre de la subvention",IF(AND(YEAR(I227)&lt;'Récapitulatif des données RASH'!$B$2,'Données relatives aux bénéf.'!K227="Oui",'Données relatives aux bénéf.'!L227="Non"),"Dossier actif non-valorisable dans le cadre de la subvention - dont cloturé au cours de l'année de référence","")))))))</f>
        <v/>
      </c>
      <c r="P227" s="16" t="str">
        <f>IF(ISBLANK(F227),"",'Récapitulatif des données RASH'!$B$2-YEAR('Données relatives aux bénéf.'!F227))</f>
        <v/>
      </c>
    </row>
    <row r="228" spans="1:16">
      <c r="A228" s="50" t="str">
        <f t="shared" si="3"/>
        <v/>
      </c>
      <c r="B228" s="51"/>
      <c r="C228" s="52"/>
      <c r="D228" s="52"/>
      <c r="E228" s="53"/>
      <c r="F228" s="52"/>
      <c r="G228" s="52"/>
      <c r="H228" s="52"/>
      <c r="I228" s="52"/>
      <c r="J228" s="52"/>
      <c r="K228" s="52"/>
      <c r="L228" s="52"/>
      <c r="M228" s="52"/>
      <c r="N228" s="52"/>
      <c r="O228" s="55" t="str">
        <f>IF(J228="Non","Demande d'information",IF(AND(YEAR(I228)='Récapitulatif des données RASH'!$B$2,'Données relatives aux bénéf.'!J228="Oui",'Données relatives aux bénéf.'!K228="Non"),"Dossier ouvert au cours de l'année de référence",IF(AND(YEAR(I228)='Récapitulatif des données RASH'!$B$2,'Données relatives aux bénéf.'!J228="Oui",'Données relatives aux bénéf.'!K228="Oui"),"Dossier ouvert au cours de l'année de référence - dont clôturé au cours de l'année de référence",IF(AND(YEAR(I228)&lt;'Récapitulatif des données RASH'!$B$2,'Données relatives aux bénéf.'!K228="Non",'Données relatives aux bénéf.'!L228="Oui"),"Dossier actif valorisable dans le cadre de la subvention",IF(AND(YEAR(I228)&lt;'Récapitulatif des données RASH'!$B$2,'Données relatives aux bénéf.'!K228="Oui",'Données relatives aux bénéf.'!L228="Oui"),"Dossier actif valorisable dans le cadre de la subvention - dont cloturé au cours de l'année de référence",IF(AND(YEAR(I228)&lt;'Récapitulatif des données RASH'!$B$2,'Données relatives aux bénéf.'!K228="Non",'Données relatives aux bénéf.'!L228="Non"),"Dossier actif non-valorisable dans le cadre de la subvention",IF(AND(YEAR(I228)&lt;'Récapitulatif des données RASH'!$B$2,'Données relatives aux bénéf.'!K228="Oui",'Données relatives aux bénéf.'!L228="Non"),"Dossier actif non-valorisable dans le cadre de la subvention - dont cloturé au cours de l'année de référence","")))))))</f>
        <v/>
      </c>
      <c r="P228" s="16" t="str">
        <f>IF(ISBLANK(F228),"",'Récapitulatif des données RASH'!$B$2-YEAR('Données relatives aux bénéf.'!F228))</f>
        <v/>
      </c>
    </row>
    <row r="229" spans="1:16">
      <c r="A229" s="50" t="str">
        <f t="shared" si="3"/>
        <v/>
      </c>
      <c r="B229" s="51"/>
      <c r="C229" s="52"/>
      <c r="D229" s="52"/>
      <c r="E229" s="53"/>
      <c r="F229" s="52"/>
      <c r="G229" s="52"/>
      <c r="H229" s="52"/>
      <c r="I229" s="52"/>
      <c r="J229" s="52"/>
      <c r="K229" s="52"/>
      <c r="L229" s="52"/>
      <c r="M229" s="52"/>
      <c r="N229" s="52"/>
      <c r="O229" s="55" t="str">
        <f>IF(J229="Non","Demande d'information",IF(AND(YEAR(I229)='Récapitulatif des données RASH'!$B$2,'Données relatives aux bénéf.'!J229="Oui",'Données relatives aux bénéf.'!K229="Non"),"Dossier ouvert au cours de l'année de référence",IF(AND(YEAR(I229)='Récapitulatif des données RASH'!$B$2,'Données relatives aux bénéf.'!J229="Oui",'Données relatives aux bénéf.'!K229="Oui"),"Dossier ouvert au cours de l'année de référence - dont clôturé au cours de l'année de référence",IF(AND(YEAR(I229)&lt;'Récapitulatif des données RASH'!$B$2,'Données relatives aux bénéf.'!K229="Non",'Données relatives aux bénéf.'!L229="Oui"),"Dossier actif valorisable dans le cadre de la subvention",IF(AND(YEAR(I229)&lt;'Récapitulatif des données RASH'!$B$2,'Données relatives aux bénéf.'!K229="Oui",'Données relatives aux bénéf.'!L229="Oui"),"Dossier actif valorisable dans le cadre de la subvention - dont cloturé au cours de l'année de référence",IF(AND(YEAR(I229)&lt;'Récapitulatif des données RASH'!$B$2,'Données relatives aux bénéf.'!K229="Non",'Données relatives aux bénéf.'!L229="Non"),"Dossier actif non-valorisable dans le cadre de la subvention",IF(AND(YEAR(I229)&lt;'Récapitulatif des données RASH'!$B$2,'Données relatives aux bénéf.'!K229="Oui",'Données relatives aux bénéf.'!L229="Non"),"Dossier actif non-valorisable dans le cadre de la subvention - dont cloturé au cours de l'année de référence","")))))))</f>
        <v/>
      </c>
      <c r="P229" s="16" t="str">
        <f>IF(ISBLANK(F229),"",'Récapitulatif des données RASH'!$B$2-YEAR('Données relatives aux bénéf.'!F229))</f>
        <v/>
      </c>
    </row>
    <row r="230" spans="1:16">
      <c r="A230" s="50" t="str">
        <f t="shared" si="3"/>
        <v/>
      </c>
      <c r="B230" s="51"/>
      <c r="C230" s="52"/>
      <c r="D230" s="52"/>
      <c r="E230" s="53"/>
      <c r="F230" s="52"/>
      <c r="G230" s="52"/>
      <c r="H230" s="52"/>
      <c r="I230" s="52"/>
      <c r="J230" s="52"/>
      <c r="K230" s="52"/>
      <c r="L230" s="52"/>
      <c r="M230" s="52"/>
      <c r="N230" s="52"/>
      <c r="O230" s="55" t="str">
        <f>IF(J230="Non","Demande d'information",IF(AND(YEAR(I230)='Récapitulatif des données RASH'!$B$2,'Données relatives aux bénéf.'!J230="Oui",'Données relatives aux bénéf.'!K230="Non"),"Dossier ouvert au cours de l'année de référence",IF(AND(YEAR(I230)='Récapitulatif des données RASH'!$B$2,'Données relatives aux bénéf.'!J230="Oui",'Données relatives aux bénéf.'!K230="Oui"),"Dossier ouvert au cours de l'année de référence - dont clôturé au cours de l'année de référence",IF(AND(YEAR(I230)&lt;'Récapitulatif des données RASH'!$B$2,'Données relatives aux bénéf.'!K230="Non",'Données relatives aux bénéf.'!L230="Oui"),"Dossier actif valorisable dans le cadre de la subvention",IF(AND(YEAR(I230)&lt;'Récapitulatif des données RASH'!$B$2,'Données relatives aux bénéf.'!K230="Oui",'Données relatives aux bénéf.'!L230="Oui"),"Dossier actif valorisable dans le cadre de la subvention - dont cloturé au cours de l'année de référence",IF(AND(YEAR(I230)&lt;'Récapitulatif des données RASH'!$B$2,'Données relatives aux bénéf.'!K230="Non",'Données relatives aux bénéf.'!L230="Non"),"Dossier actif non-valorisable dans le cadre de la subvention",IF(AND(YEAR(I230)&lt;'Récapitulatif des données RASH'!$B$2,'Données relatives aux bénéf.'!K230="Oui",'Données relatives aux bénéf.'!L230="Non"),"Dossier actif non-valorisable dans le cadre de la subvention - dont cloturé au cours de l'année de référence","")))))))</f>
        <v/>
      </c>
      <c r="P230" s="16" t="str">
        <f>IF(ISBLANK(F230),"",'Récapitulatif des données RASH'!$B$2-YEAR('Données relatives aux bénéf.'!F230))</f>
        <v/>
      </c>
    </row>
    <row r="231" spans="1:16">
      <c r="A231" s="50" t="str">
        <f t="shared" si="3"/>
        <v/>
      </c>
      <c r="B231" s="51"/>
      <c r="C231" s="52"/>
      <c r="D231" s="52"/>
      <c r="E231" s="53"/>
      <c r="F231" s="52"/>
      <c r="G231" s="52"/>
      <c r="H231" s="52"/>
      <c r="I231" s="52"/>
      <c r="J231" s="52"/>
      <c r="K231" s="52"/>
      <c r="L231" s="52"/>
      <c r="M231" s="52"/>
      <c r="N231" s="52"/>
      <c r="O231" s="55" t="str">
        <f>IF(J231="Non","Demande d'information",IF(AND(YEAR(I231)='Récapitulatif des données RASH'!$B$2,'Données relatives aux bénéf.'!J231="Oui",'Données relatives aux bénéf.'!K231="Non"),"Dossier ouvert au cours de l'année de référence",IF(AND(YEAR(I231)='Récapitulatif des données RASH'!$B$2,'Données relatives aux bénéf.'!J231="Oui",'Données relatives aux bénéf.'!K231="Oui"),"Dossier ouvert au cours de l'année de référence - dont clôturé au cours de l'année de référence",IF(AND(YEAR(I231)&lt;'Récapitulatif des données RASH'!$B$2,'Données relatives aux bénéf.'!K231="Non",'Données relatives aux bénéf.'!L231="Oui"),"Dossier actif valorisable dans le cadre de la subvention",IF(AND(YEAR(I231)&lt;'Récapitulatif des données RASH'!$B$2,'Données relatives aux bénéf.'!K231="Oui",'Données relatives aux bénéf.'!L231="Oui"),"Dossier actif valorisable dans le cadre de la subvention - dont cloturé au cours de l'année de référence",IF(AND(YEAR(I231)&lt;'Récapitulatif des données RASH'!$B$2,'Données relatives aux bénéf.'!K231="Non",'Données relatives aux bénéf.'!L231="Non"),"Dossier actif non-valorisable dans le cadre de la subvention",IF(AND(YEAR(I231)&lt;'Récapitulatif des données RASH'!$B$2,'Données relatives aux bénéf.'!K231="Oui",'Données relatives aux bénéf.'!L231="Non"),"Dossier actif non-valorisable dans le cadre de la subvention - dont cloturé au cours de l'année de référence","")))))))</f>
        <v/>
      </c>
      <c r="P231" s="16" t="str">
        <f>IF(ISBLANK(F231),"",'Récapitulatif des données RASH'!$B$2-YEAR('Données relatives aux bénéf.'!F231))</f>
        <v/>
      </c>
    </row>
    <row r="232" spans="1:16">
      <c r="A232" s="50" t="str">
        <f t="shared" si="3"/>
        <v/>
      </c>
      <c r="B232" s="51"/>
      <c r="C232" s="52"/>
      <c r="D232" s="52"/>
      <c r="E232" s="53"/>
      <c r="F232" s="52"/>
      <c r="G232" s="52"/>
      <c r="H232" s="52"/>
      <c r="I232" s="52"/>
      <c r="J232" s="52"/>
      <c r="K232" s="52"/>
      <c r="L232" s="52"/>
      <c r="M232" s="52"/>
      <c r="N232" s="52"/>
      <c r="O232" s="55" t="str">
        <f>IF(J232="Non","Demande d'information",IF(AND(YEAR(I232)='Récapitulatif des données RASH'!$B$2,'Données relatives aux bénéf.'!J232="Oui",'Données relatives aux bénéf.'!K232="Non"),"Dossier ouvert au cours de l'année de référence",IF(AND(YEAR(I232)='Récapitulatif des données RASH'!$B$2,'Données relatives aux bénéf.'!J232="Oui",'Données relatives aux bénéf.'!K232="Oui"),"Dossier ouvert au cours de l'année de référence - dont clôturé au cours de l'année de référence",IF(AND(YEAR(I232)&lt;'Récapitulatif des données RASH'!$B$2,'Données relatives aux bénéf.'!K232="Non",'Données relatives aux bénéf.'!L232="Oui"),"Dossier actif valorisable dans le cadre de la subvention",IF(AND(YEAR(I232)&lt;'Récapitulatif des données RASH'!$B$2,'Données relatives aux bénéf.'!K232="Oui",'Données relatives aux bénéf.'!L232="Oui"),"Dossier actif valorisable dans le cadre de la subvention - dont cloturé au cours de l'année de référence",IF(AND(YEAR(I232)&lt;'Récapitulatif des données RASH'!$B$2,'Données relatives aux bénéf.'!K232="Non",'Données relatives aux bénéf.'!L232="Non"),"Dossier actif non-valorisable dans le cadre de la subvention",IF(AND(YEAR(I232)&lt;'Récapitulatif des données RASH'!$B$2,'Données relatives aux bénéf.'!K232="Oui",'Données relatives aux bénéf.'!L232="Non"),"Dossier actif non-valorisable dans le cadre de la subvention - dont cloturé au cours de l'année de référence","")))))))</f>
        <v/>
      </c>
      <c r="P232" s="16" t="str">
        <f>IF(ISBLANK(F232),"",'Récapitulatif des données RASH'!$B$2-YEAR('Données relatives aux bénéf.'!F232))</f>
        <v/>
      </c>
    </row>
    <row r="233" spans="1:16">
      <c r="A233" s="50" t="str">
        <f t="shared" si="3"/>
        <v/>
      </c>
      <c r="B233" s="51"/>
      <c r="C233" s="52"/>
      <c r="D233" s="52"/>
      <c r="E233" s="53"/>
      <c r="F233" s="52"/>
      <c r="G233" s="52"/>
      <c r="H233" s="52"/>
      <c r="I233" s="52"/>
      <c r="J233" s="52"/>
      <c r="K233" s="52"/>
      <c r="L233" s="52"/>
      <c r="M233" s="52"/>
      <c r="N233" s="52"/>
      <c r="O233" s="55" t="str">
        <f>IF(J233="Non","Demande d'information",IF(AND(YEAR(I233)='Récapitulatif des données RASH'!$B$2,'Données relatives aux bénéf.'!J233="Oui",'Données relatives aux bénéf.'!K233="Non"),"Dossier ouvert au cours de l'année de référence",IF(AND(YEAR(I233)='Récapitulatif des données RASH'!$B$2,'Données relatives aux bénéf.'!J233="Oui",'Données relatives aux bénéf.'!K233="Oui"),"Dossier ouvert au cours de l'année de référence - dont clôturé au cours de l'année de référence",IF(AND(YEAR(I233)&lt;'Récapitulatif des données RASH'!$B$2,'Données relatives aux bénéf.'!K233="Non",'Données relatives aux bénéf.'!L233="Oui"),"Dossier actif valorisable dans le cadre de la subvention",IF(AND(YEAR(I233)&lt;'Récapitulatif des données RASH'!$B$2,'Données relatives aux bénéf.'!K233="Oui",'Données relatives aux bénéf.'!L233="Oui"),"Dossier actif valorisable dans le cadre de la subvention - dont cloturé au cours de l'année de référence",IF(AND(YEAR(I233)&lt;'Récapitulatif des données RASH'!$B$2,'Données relatives aux bénéf.'!K233="Non",'Données relatives aux bénéf.'!L233="Non"),"Dossier actif non-valorisable dans le cadre de la subvention",IF(AND(YEAR(I233)&lt;'Récapitulatif des données RASH'!$B$2,'Données relatives aux bénéf.'!K233="Oui",'Données relatives aux bénéf.'!L233="Non"),"Dossier actif non-valorisable dans le cadre de la subvention - dont cloturé au cours de l'année de référence","")))))))</f>
        <v/>
      </c>
      <c r="P233" s="16" t="str">
        <f>IF(ISBLANK(F233),"",'Récapitulatif des données RASH'!$B$2-YEAR('Données relatives aux bénéf.'!F233))</f>
        <v/>
      </c>
    </row>
    <row r="234" spans="1:16">
      <c r="A234" s="50" t="str">
        <f t="shared" si="3"/>
        <v/>
      </c>
      <c r="B234" s="51"/>
      <c r="C234" s="52"/>
      <c r="D234" s="52"/>
      <c r="E234" s="53"/>
      <c r="F234" s="52"/>
      <c r="G234" s="52"/>
      <c r="H234" s="52"/>
      <c r="I234" s="52"/>
      <c r="J234" s="52"/>
      <c r="K234" s="52"/>
      <c r="L234" s="52"/>
      <c r="M234" s="52"/>
      <c r="N234" s="52"/>
      <c r="O234" s="55" t="str">
        <f>IF(J234="Non","Demande d'information",IF(AND(YEAR(I234)='Récapitulatif des données RASH'!$B$2,'Données relatives aux bénéf.'!J234="Oui",'Données relatives aux bénéf.'!K234="Non"),"Dossier ouvert au cours de l'année de référence",IF(AND(YEAR(I234)='Récapitulatif des données RASH'!$B$2,'Données relatives aux bénéf.'!J234="Oui",'Données relatives aux bénéf.'!K234="Oui"),"Dossier ouvert au cours de l'année de référence - dont clôturé au cours de l'année de référence",IF(AND(YEAR(I234)&lt;'Récapitulatif des données RASH'!$B$2,'Données relatives aux bénéf.'!K234="Non",'Données relatives aux bénéf.'!L234="Oui"),"Dossier actif valorisable dans le cadre de la subvention",IF(AND(YEAR(I234)&lt;'Récapitulatif des données RASH'!$B$2,'Données relatives aux bénéf.'!K234="Oui",'Données relatives aux bénéf.'!L234="Oui"),"Dossier actif valorisable dans le cadre de la subvention - dont cloturé au cours de l'année de référence",IF(AND(YEAR(I234)&lt;'Récapitulatif des données RASH'!$B$2,'Données relatives aux bénéf.'!K234="Non",'Données relatives aux bénéf.'!L234="Non"),"Dossier actif non-valorisable dans le cadre de la subvention",IF(AND(YEAR(I234)&lt;'Récapitulatif des données RASH'!$B$2,'Données relatives aux bénéf.'!K234="Oui",'Données relatives aux bénéf.'!L234="Non"),"Dossier actif non-valorisable dans le cadre de la subvention - dont cloturé au cours de l'année de référence","")))))))</f>
        <v/>
      </c>
      <c r="P234" s="16" t="str">
        <f>IF(ISBLANK(F234),"",'Récapitulatif des données RASH'!$B$2-YEAR('Données relatives aux bénéf.'!F234))</f>
        <v/>
      </c>
    </row>
    <row r="235" spans="1:16">
      <c r="A235" s="50" t="str">
        <f t="shared" si="3"/>
        <v/>
      </c>
      <c r="B235" s="51"/>
      <c r="C235" s="52"/>
      <c r="D235" s="52"/>
      <c r="E235" s="53"/>
      <c r="F235" s="52"/>
      <c r="G235" s="52"/>
      <c r="H235" s="52"/>
      <c r="I235" s="52"/>
      <c r="J235" s="52"/>
      <c r="K235" s="52"/>
      <c r="L235" s="52"/>
      <c r="M235" s="52"/>
      <c r="N235" s="52"/>
      <c r="O235" s="55" t="str">
        <f>IF(J235="Non","Demande d'information",IF(AND(YEAR(I235)='Récapitulatif des données RASH'!$B$2,'Données relatives aux bénéf.'!J235="Oui",'Données relatives aux bénéf.'!K235="Non"),"Dossier ouvert au cours de l'année de référence",IF(AND(YEAR(I235)='Récapitulatif des données RASH'!$B$2,'Données relatives aux bénéf.'!J235="Oui",'Données relatives aux bénéf.'!K235="Oui"),"Dossier ouvert au cours de l'année de référence - dont clôturé au cours de l'année de référence",IF(AND(YEAR(I235)&lt;'Récapitulatif des données RASH'!$B$2,'Données relatives aux bénéf.'!K235="Non",'Données relatives aux bénéf.'!L235="Oui"),"Dossier actif valorisable dans le cadre de la subvention",IF(AND(YEAR(I235)&lt;'Récapitulatif des données RASH'!$B$2,'Données relatives aux bénéf.'!K235="Oui",'Données relatives aux bénéf.'!L235="Oui"),"Dossier actif valorisable dans le cadre de la subvention - dont cloturé au cours de l'année de référence",IF(AND(YEAR(I235)&lt;'Récapitulatif des données RASH'!$B$2,'Données relatives aux bénéf.'!K235="Non",'Données relatives aux bénéf.'!L235="Non"),"Dossier actif non-valorisable dans le cadre de la subvention",IF(AND(YEAR(I235)&lt;'Récapitulatif des données RASH'!$B$2,'Données relatives aux bénéf.'!K235="Oui",'Données relatives aux bénéf.'!L235="Non"),"Dossier actif non-valorisable dans le cadre de la subvention - dont cloturé au cours de l'année de référence","")))))))</f>
        <v/>
      </c>
      <c r="P235" s="16" t="str">
        <f>IF(ISBLANK(F235),"",'Récapitulatif des données RASH'!$B$2-YEAR('Données relatives aux bénéf.'!F235))</f>
        <v/>
      </c>
    </row>
    <row r="236" spans="1:16">
      <c r="A236" s="50" t="str">
        <f t="shared" si="3"/>
        <v/>
      </c>
      <c r="B236" s="51"/>
      <c r="C236" s="52"/>
      <c r="D236" s="52"/>
      <c r="E236" s="53"/>
      <c r="F236" s="52"/>
      <c r="G236" s="52"/>
      <c r="H236" s="52"/>
      <c r="I236" s="52"/>
      <c r="J236" s="52"/>
      <c r="K236" s="52"/>
      <c r="L236" s="52"/>
      <c r="M236" s="52"/>
      <c r="N236" s="52"/>
      <c r="O236" s="55" t="str">
        <f>IF(J236="Non","Demande d'information",IF(AND(YEAR(I236)='Récapitulatif des données RASH'!$B$2,'Données relatives aux bénéf.'!J236="Oui",'Données relatives aux bénéf.'!K236="Non"),"Dossier ouvert au cours de l'année de référence",IF(AND(YEAR(I236)='Récapitulatif des données RASH'!$B$2,'Données relatives aux bénéf.'!J236="Oui",'Données relatives aux bénéf.'!K236="Oui"),"Dossier ouvert au cours de l'année de référence - dont clôturé au cours de l'année de référence",IF(AND(YEAR(I236)&lt;'Récapitulatif des données RASH'!$B$2,'Données relatives aux bénéf.'!K236="Non",'Données relatives aux bénéf.'!L236="Oui"),"Dossier actif valorisable dans le cadre de la subvention",IF(AND(YEAR(I236)&lt;'Récapitulatif des données RASH'!$B$2,'Données relatives aux bénéf.'!K236="Oui",'Données relatives aux bénéf.'!L236="Oui"),"Dossier actif valorisable dans le cadre de la subvention - dont cloturé au cours de l'année de référence",IF(AND(YEAR(I236)&lt;'Récapitulatif des données RASH'!$B$2,'Données relatives aux bénéf.'!K236="Non",'Données relatives aux bénéf.'!L236="Non"),"Dossier actif non-valorisable dans le cadre de la subvention",IF(AND(YEAR(I236)&lt;'Récapitulatif des données RASH'!$B$2,'Données relatives aux bénéf.'!K236="Oui",'Données relatives aux bénéf.'!L236="Non"),"Dossier actif non-valorisable dans le cadre de la subvention - dont cloturé au cours de l'année de référence","")))))))</f>
        <v/>
      </c>
      <c r="P236" s="16" t="str">
        <f>IF(ISBLANK(F236),"",'Récapitulatif des données RASH'!$B$2-YEAR('Données relatives aux bénéf.'!F236))</f>
        <v/>
      </c>
    </row>
    <row r="237" spans="1:16">
      <c r="A237" s="50" t="str">
        <f t="shared" si="3"/>
        <v/>
      </c>
      <c r="B237" s="51"/>
      <c r="C237" s="52"/>
      <c r="D237" s="52"/>
      <c r="E237" s="53"/>
      <c r="F237" s="52"/>
      <c r="G237" s="52"/>
      <c r="H237" s="52"/>
      <c r="I237" s="52"/>
      <c r="J237" s="52"/>
      <c r="K237" s="52"/>
      <c r="L237" s="52"/>
      <c r="M237" s="52"/>
      <c r="N237" s="52"/>
      <c r="O237" s="55" t="str">
        <f>IF(J237="Non","Demande d'information",IF(AND(YEAR(I237)='Récapitulatif des données RASH'!$B$2,'Données relatives aux bénéf.'!J237="Oui",'Données relatives aux bénéf.'!K237="Non"),"Dossier ouvert au cours de l'année de référence",IF(AND(YEAR(I237)='Récapitulatif des données RASH'!$B$2,'Données relatives aux bénéf.'!J237="Oui",'Données relatives aux bénéf.'!K237="Oui"),"Dossier ouvert au cours de l'année de référence - dont clôturé au cours de l'année de référence",IF(AND(YEAR(I237)&lt;'Récapitulatif des données RASH'!$B$2,'Données relatives aux bénéf.'!K237="Non",'Données relatives aux bénéf.'!L237="Oui"),"Dossier actif valorisable dans le cadre de la subvention",IF(AND(YEAR(I237)&lt;'Récapitulatif des données RASH'!$B$2,'Données relatives aux bénéf.'!K237="Oui",'Données relatives aux bénéf.'!L237="Oui"),"Dossier actif valorisable dans le cadre de la subvention - dont cloturé au cours de l'année de référence",IF(AND(YEAR(I237)&lt;'Récapitulatif des données RASH'!$B$2,'Données relatives aux bénéf.'!K237="Non",'Données relatives aux bénéf.'!L237="Non"),"Dossier actif non-valorisable dans le cadre de la subvention",IF(AND(YEAR(I237)&lt;'Récapitulatif des données RASH'!$B$2,'Données relatives aux bénéf.'!K237="Oui",'Données relatives aux bénéf.'!L237="Non"),"Dossier actif non-valorisable dans le cadre de la subvention - dont cloturé au cours de l'année de référence","")))))))</f>
        <v/>
      </c>
      <c r="P237" s="16" t="str">
        <f>IF(ISBLANK(F237),"",'Récapitulatif des données RASH'!$B$2-YEAR('Données relatives aux bénéf.'!F237))</f>
        <v/>
      </c>
    </row>
    <row r="238" spans="1:16">
      <c r="A238" s="50" t="str">
        <f t="shared" si="3"/>
        <v/>
      </c>
      <c r="B238" s="51"/>
      <c r="C238" s="52"/>
      <c r="D238" s="52"/>
      <c r="E238" s="53"/>
      <c r="F238" s="52"/>
      <c r="G238" s="52"/>
      <c r="H238" s="52"/>
      <c r="I238" s="52"/>
      <c r="J238" s="52"/>
      <c r="K238" s="52"/>
      <c r="L238" s="52"/>
      <c r="M238" s="52"/>
      <c r="N238" s="52"/>
      <c r="O238" s="55" t="str">
        <f>IF(J238="Non","Demande d'information",IF(AND(YEAR(I238)='Récapitulatif des données RASH'!$B$2,'Données relatives aux bénéf.'!J238="Oui",'Données relatives aux bénéf.'!K238="Non"),"Dossier ouvert au cours de l'année de référence",IF(AND(YEAR(I238)='Récapitulatif des données RASH'!$B$2,'Données relatives aux bénéf.'!J238="Oui",'Données relatives aux bénéf.'!K238="Oui"),"Dossier ouvert au cours de l'année de référence - dont clôturé au cours de l'année de référence",IF(AND(YEAR(I238)&lt;'Récapitulatif des données RASH'!$B$2,'Données relatives aux bénéf.'!K238="Non",'Données relatives aux bénéf.'!L238="Oui"),"Dossier actif valorisable dans le cadre de la subvention",IF(AND(YEAR(I238)&lt;'Récapitulatif des données RASH'!$B$2,'Données relatives aux bénéf.'!K238="Oui",'Données relatives aux bénéf.'!L238="Oui"),"Dossier actif valorisable dans le cadre de la subvention - dont cloturé au cours de l'année de référence",IF(AND(YEAR(I238)&lt;'Récapitulatif des données RASH'!$B$2,'Données relatives aux bénéf.'!K238="Non",'Données relatives aux bénéf.'!L238="Non"),"Dossier actif non-valorisable dans le cadre de la subvention",IF(AND(YEAR(I238)&lt;'Récapitulatif des données RASH'!$B$2,'Données relatives aux bénéf.'!K238="Oui",'Données relatives aux bénéf.'!L238="Non"),"Dossier actif non-valorisable dans le cadre de la subvention - dont cloturé au cours de l'année de référence","")))))))</f>
        <v/>
      </c>
      <c r="P238" s="16" t="str">
        <f>IF(ISBLANK(F238),"",'Récapitulatif des données RASH'!$B$2-YEAR('Données relatives aux bénéf.'!F238))</f>
        <v/>
      </c>
    </row>
    <row r="239" spans="1:16">
      <c r="A239" s="50" t="str">
        <f t="shared" si="3"/>
        <v/>
      </c>
      <c r="B239" s="51"/>
      <c r="C239" s="52"/>
      <c r="D239" s="52"/>
      <c r="E239" s="53"/>
      <c r="F239" s="52"/>
      <c r="G239" s="52"/>
      <c r="H239" s="52"/>
      <c r="I239" s="52"/>
      <c r="J239" s="52"/>
      <c r="K239" s="52"/>
      <c r="L239" s="52"/>
      <c r="M239" s="52"/>
      <c r="N239" s="52"/>
      <c r="O239" s="55" t="str">
        <f>IF(J239="Non","Demande d'information",IF(AND(YEAR(I239)='Récapitulatif des données RASH'!$B$2,'Données relatives aux bénéf.'!J239="Oui",'Données relatives aux bénéf.'!K239="Non"),"Dossier ouvert au cours de l'année de référence",IF(AND(YEAR(I239)='Récapitulatif des données RASH'!$B$2,'Données relatives aux bénéf.'!J239="Oui",'Données relatives aux bénéf.'!K239="Oui"),"Dossier ouvert au cours de l'année de référence - dont clôturé au cours de l'année de référence",IF(AND(YEAR(I239)&lt;'Récapitulatif des données RASH'!$B$2,'Données relatives aux bénéf.'!K239="Non",'Données relatives aux bénéf.'!L239="Oui"),"Dossier actif valorisable dans le cadre de la subvention",IF(AND(YEAR(I239)&lt;'Récapitulatif des données RASH'!$B$2,'Données relatives aux bénéf.'!K239="Oui",'Données relatives aux bénéf.'!L239="Oui"),"Dossier actif valorisable dans le cadre de la subvention - dont cloturé au cours de l'année de référence",IF(AND(YEAR(I239)&lt;'Récapitulatif des données RASH'!$B$2,'Données relatives aux bénéf.'!K239="Non",'Données relatives aux bénéf.'!L239="Non"),"Dossier actif non-valorisable dans le cadre de la subvention",IF(AND(YEAR(I239)&lt;'Récapitulatif des données RASH'!$B$2,'Données relatives aux bénéf.'!K239="Oui",'Données relatives aux bénéf.'!L239="Non"),"Dossier actif non-valorisable dans le cadre de la subvention - dont cloturé au cours de l'année de référence","")))))))</f>
        <v/>
      </c>
      <c r="P239" s="16" t="str">
        <f>IF(ISBLANK(F239),"",'Récapitulatif des données RASH'!$B$2-YEAR('Données relatives aux bénéf.'!F239))</f>
        <v/>
      </c>
    </row>
    <row r="240" spans="1:16">
      <c r="A240" s="50" t="str">
        <f t="shared" si="3"/>
        <v/>
      </c>
      <c r="B240" s="51"/>
      <c r="C240" s="52"/>
      <c r="D240" s="52"/>
      <c r="E240" s="53"/>
      <c r="F240" s="52"/>
      <c r="G240" s="52"/>
      <c r="H240" s="52"/>
      <c r="I240" s="52"/>
      <c r="J240" s="52"/>
      <c r="K240" s="52"/>
      <c r="L240" s="52"/>
      <c r="M240" s="52"/>
      <c r="N240" s="52"/>
      <c r="O240" s="55" t="str">
        <f>IF(J240="Non","Demande d'information",IF(AND(YEAR(I240)='Récapitulatif des données RASH'!$B$2,'Données relatives aux bénéf.'!J240="Oui",'Données relatives aux bénéf.'!K240="Non"),"Dossier ouvert au cours de l'année de référence",IF(AND(YEAR(I240)='Récapitulatif des données RASH'!$B$2,'Données relatives aux bénéf.'!J240="Oui",'Données relatives aux bénéf.'!K240="Oui"),"Dossier ouvert au cours de l'année de référence - dont clôturé au cours de l'année de référence",IF(AND(YEAR(I240)&lt;'Récapitulatif des données RASH'!$B$2,'Données relatives aux bénéf.'!K240="Non",'Données relatives aux bénéf.'!L240="Oui"),"Dossier actif valorisable dans le cadre de la subvention",IF(AND(YEAR(I240)&lt;'Récapitulatif des données RASH'!$B$2,'Données relatives aux bénéf.'!K240="Oui",'Données relatives aux bénéf.'!L240="Oui"),"Dossier actif valorisable dans le cadre de la subvention - dont cloturé au cours de l'année de référence",IF(AND(YEAR(I240)&lt;'Récapitulatif des données RASH'!$B$2,'Données relatives aux bénéf.'!K240="Non",'Données relatives aux bénéf.'!L240="Non"),"Dossier actif non-valorisable dans le cadre de la subvention",IF(AND(YEAR(I240)&lt;'Récapitulatif des données RASH'!$B$2,'Données relatives aux bénéf.'!K240="Oui",'Données relatives aux bénéf.'!L240="Non"),"Dossier actif non-valorisable dans le cadre de la subvention - dont cloturé au cours de l'année de référence","")))))))</f>
        <v/>
      </c>
      <c r="P240" s="16" t="str">
        <f>IF(ISBLANK(F240),"",'Récapitulatif des données RASH'!$B$2-YEAR('Données relatives aux bénéf.'!F240))</f>
        <v/>
      </c>
    </row>
    <row r="241" spans="1:16">
      <c r="A241" s="50" t="str">
        <f t="shared" si="3"/>
        <v/>
      </c>
      <c r="B241" s="51"/>
      <c r="C241" s="52"/>
      <c r="D241" s="52"/>
      <c r="E241" s="53"/>
      <c r="F241" s="52"/>
      <c r="G241" s="52"/>
      <c r="H241" s="52"/>
      <c r="I241" s="52"/>
      <c r="J241" s="52"/>
      <c r="K241" s="52"/>
      <c r="L241" s="52"/>
      <c r="M241" s="52"/>
      <c r="N241" s="52"/>
      <c r="O241" s="55" t="str">
        <f>IF(J241="Non","Demande d'information",IF(AND(YEAR(I241)='Récapitulatif des données RASH'!$B$2,'Données relatives aux bénéf.'!J241="Oui",'Données relatives aux bénéf.'!K241="Non"),"Dossier ouvert au cours de l'année de référence",IF(AND(YEAR(I241)='Récapitulatif des données RASH'!$B$2,'Données relatives aux bénéf.'!J241="Oui",'Données relatives aux bénéf.'!K241="Oui"),"Dossier ouvert au cours de l'année de référence - dont clôturé au cours de l'année de référence",IF(AND(YEAR(I241)&lt;'Récapitulatif des données RASH'!$B$2,'Données relatives aux bénéf.'!K241="Non",'Données relatives aux bénéf.'!L241="Oui"),"Dossier actif valorisable dans le cadre de la subvention",IF(AND(YEAR(I241)&lt;'Récapitulatif des données RASH'!$B$2,'Données relatives aux bénéf.'!K241="Oui",'Données relatives aux bénéf.'!L241="Oui"),"Dossier actif valorisable dans le cadre de la subvention - dont cloturé au cours de l'année de référence",IF(AND(YEAR(I241)&lt;'Récapitulatif des données RASH'!$B$2,'Données relatives aux bénéf.'!K241="Non",'Données relatives aux bénéf.'!L241="Non"),"Dossier actif non-valorisable dans le cadre de la subvention",IF(AND(YEAR(I241)&lt;'Récapitulatif des données RASH'!$B$2,'Données relatives aux bénéf.'!K241="Oui",'Données relatives aux bénéf.'!L241="Non"),"Dossier actif non-valorisable dans le cadre de la subvention - dont cloturé au cours de l'année de référence","")))))))</f>
        <v/>
      </c>
      <c r="P241" s="16" t="str">
        <f>IF(ISBLANK(F241),"",'Récapitulatif des données RASH'!$B$2-YEAR('Données relatives aux bénéf.'!F241))</f>
        <v/>
      </c>
    </row>
    <row r="242" spans="1:16">
      <c r="A242" s="50" t="str">
        <f t="shared" si="3"/>
        <v/>
      </c>
      <c r="B242" s="51"/>
      <c r="C242" s="52"/>
      <c r="D242" s="52"/>
      <c r="E242" s="53"/>
      <c r="F242" s="52"/>
      <c r="G242" s="52"/>
      <c r="H242" s="52"/>
      <c r="I242" s="52"/>
      <c r="J242" s="52"/>
      <c r="K242" s="52"/>
      <c r="L242" s="52"/>
      <c r="M242" s="52"/>
      <c r="N242" s="52"/>
      <c r="O242" s="55" t="str">
        <f>IF(J242="Non","Demande d'information",IF(AND(YEAR(I242)='Récapitulatif des données RASH'!$B$2,'Données relatives aux bénéf.'!J242="Oui",'Données relatives aux bénéf.'!K242="Non"),"Dossier ouvert au cours de l'année de référence",IF(AND(YEAR(I242)='Récapitulatif des données RASH'!$B$2,'Données relatives aux bénéf.'!J242="Oui",'Données relatives aux bénéf.'!K242="Oui"),"Dossier ouvert au cours de l'année de référence - dont clôturé au cours de l'année de référence",IF(AND(YEAR(I242)&lt;'Récapitulatif des données RASH'!$B$2,'Données relatives aux bénéf.'!K242="Non",'Données relatives aux bénéf.'!L242="Oui"),"Dossier actif valorisable dans le cadre de la subvention",IF(AND(YEAR(I242)&lt;'Récapitulatif des données RASH'!$B$2,'Données relatives aux bénéf.'!K242="Oui",'Données relatives aux bénéf.'!L242="Oui"),"Dossier actif valorisable dans le cadre de la subvention - dont cloturé au cours de l'année de référence",IF(AND(YEAR(I242)&lt;'Récapitulatif des données RASH'!$B$2,'Données relatives aux bénéf.'!K242="Non",'Données relatives aux bénéf.'!L242="Non"),"Dossier actif non-valorisable dans le cadre de la subvention",IF(AND(YEAR(I242)&lt;'Récapitulatif des données RASH'!$B$2,'Données relatives aux bénéf.'!K242="Oui",'Données relatives aux bénéf.'!L242="Non"),"Dossier actif non-valorisable dans le cadre de la subvention - dont cloturé au cours de l'année de référence","")))))))</f>
        <v/>
      </c>
      <c r="P242" s="16" t="str">
        <f>IF(ISBLANK(F242),"",'Récapitulatif des données RASH'!$B$2-YEAR('Données relatives aux bénéf.'!F242))</f>
        <v/>
      </c>
    </row>
    <row r="243" spans="1:16">
      <c r="A243" s="50" t="str">
        <f t="shared" si="3"/>
        <v/>
      </c>
      <c r="B243" s="51"/>
      <c r="C243" s="52"/>
      <c r="D243" s="52"/>
      <c r="E243" s="53"/>
      <c r="F243" s="52"/>
      <c r="G243" s="52"/>
      <c r="H243" s="52"/>
      <c r="I243" s="52"/>
      <c r="J243" s="52"/>
      <c r="K243" s="52"/>
      <c r="L243" s="52"/>
      <c r="M243" s="52"/>
      <c r="N243" s="52"/>
      <c r="O243" s="55" t="str">
        <f>IF(J243="Non","Demande d'information",IF(AND(YEAR(I243)='Récapitulatif des données RASH'!$B$2,'Données relatives aux bénéf.'!J243="Oui",'Données relatives aux bénéf.'!K243="Non"),"Dossier ouvert au cours de l'année de référence",IF(AND(YEAR(I243)='Récapitulatif des données RASH'!$B$2,'Données relatives aux bénéf.'!J243="Oui",'Données relatives aux bénéf.'!K243="Oui"),"Dossier ouvert au cours de l'année de référence - dont clôturé au cours de l'année de référence",IF(AND(YEAR(I243)&lt;'Récapitulatif des données RASH'!$B$2,'Données relatives aux bénéf.'!K243="Non",'Données relatives aux bénéf.'!L243="Oui"),"Dossier actif valorisable dans le cadre de la subvention",IF(AND(YEAR(I243)&lt;'Récapitulatif des données RASH'!$B$2,'Données relatives aux bénéf.'!K243="Oui",'Données relatives aux bénéf.'!L243="Oui"),"Dossier actif valorisable dans le cadre de la subvention - dont cloturé au cours de l'année de référence",IF(AND(YEAR(I243)&lt;'Récapitulatif des données RASH'!$B$2,'Données relatives aux bénéf.'!K243="Non",'Données relatives aux bénéf.'!L243="Non"),"Dossier actif non-valorisable dans le cadre de la subvention",IF(AND(YEAR(I243)&lt;'Récapitulatif des données RASH'!$B$2,'Données relatives aux bénéf.'!K243="Oui",'Données relatives aux bénéf.'!L243="Non"),"Dossier actif non-valorisable dans le cadre de la subvention - dont cloturé au cours de l'année de référence","")))))))</f>
        <v/>
      </c>
      <c r="P243" s="16" t="str">
        <f>IF(ISBLANK(F243),"",'Récapitulatif des données RASH'!$B$2-YEAR('Données relatives aux bénéf.'!F243))</f>
        <v/>
      </c>
    </row>
    <row r="244" spans="1:16">
      <c r="A244" s="50" t="str">
        <f t="shared" si="3"/>
        <v/>
      </c>
      <c r="B244" s="51"/>
      <c r="C244" s="52"/>
      <c r="D244" s="52"/>
      <c r="E244" s="53"/>
      <c r="F244" s="52"/>
      <c r="G244" s="52"/>
      <c r="H244" s="52"/>
      <c r="I244" s="52"/>
      <c r="J244" s="52"/>
      <c r="K244" s="52"/>
      <c r="L244" s="52"/>
      <c r="M244" s="52"/>
      <c r="N244" s="52"/>
      <c r="O244" s="55" t="str">
        <f>IF(J244="Non","Demande d'information",IF(AND(YEAR(I244)='Récapitulatif des données RASH'!$B$2,'Données relatives aux bénéf.'!J244="Oui",'Données relatives aux bénéf.'!K244="Non"),"Dossier ouvert au cours de l'année de référence",IF(AND(YEAR(I244)='Récapitulatif des données RASH'!$B$2,'Données relatives aux bénéf.'!J244="Oui",'Données relatives aux bénéf.'!K244="Oui"),"Dossier ouvert au cours de l'année de référence - dont clôturé au cours de l'année de référence",IF(AND(YEAR(I244)&lt;'Récapitulatif des données RASH'!$B$2,'Données relatives aux bénéf.'!K244="Non",'Données relatives aux bénéf.'!L244="Oui"),"Dossier actif valorisable dans le cadre de la subvention",IF(AND(YEAR(I244)&lt;'Récapitulatif des données RASH'!$B$2,'Données relatives aux bénéf.'!K244="Oui",'Données relatives aux bénéf.'!L244="Oui"),"Dossier actif valorisable dans le cadre de la subvention - dont cloturé au cours de l'année de référence",IF(AND(YEAR(I244)&lt;'Récapitulatif des données RASH'!$B$2,'Données relatives aux bénéf.'!K244="Non",'Données relatives aux bénéf.'!L244="Non"),"Dossier actif non-valorisable dans le cadre de la subvention",IF(AND(YEAR(I244)&lt;'Récapitulatif des données RASH'!$B$2,'Données relatives aux bénéf.'!K244="Oui",'Données relatives aux bénéf.'!L244="Non"),"Dossier actif non-valorisable dans le cadre de la subvention - dont cloturé au cours de l'année de référence","")))))))</f>
        <v/>
      </c>
      <c r="P244" s="16" t="str">
        <f>IF(ISBLANK(F244),"",'Récapitulatif des données RASH'!$B$2-YEAR('Données relatives aux bénéf.'!F244))</f>
        <v/>
      </c>
    </row>
    <row r="245" spans="1:16">
      <c r="A245" s="50" t="str">
        <f t="shared" si="3"/>
        <v/>
      </c>
      <c r="B245" s="51"/>
      <c r="C245" s="52"/>
      <c r="D245" s="52"/>
      <c r="E245" s="53"/>
      <c r="F245" s="52"/>
      <c r="G245" s="52"/>
      <c r="H245" s="52"/>
      <c r="I245" s="52"/>
      <c r="J245" s="52"/>
      <c r="K245" s="52"/>
      <c r="L245" s="52"/>
      <c r="M245" s="52"/>
      <c r="N245" s="52"/>
      <c r="O245" s="55" t="str">
        <f>IF(J245="Non","Demande d'information",IF(AND(YEAR(I245)='Récapitulatif des données RASH'!$B$2,'Données relatives aux bénéf.'!J245="Oui",'Données relatives aux bénéf.'!K245="Non"),"Dossier ouvert au cours de l'année de référence",IF(AND(YEAR(I245)='Récapitulatif des données RASH'!$B$2,'Données relatives aux bénéf.'!J245="Oui",'Données relatives aux bénéf.'!K245="Oui"),"Dossier ouvert au cours de l'année de référence - dont clôturé au cours de l'année de référence",IF(AND(YEAR(I245)&lt;'Récapitulatif des données RASH'!$B$2,'Données relatives aux bénéf.'!K245="Non",'Données relatives aux bénéf.'!L245="Oui"),"Dossier actif valorisable dans le cadre de la subvention",IF(AND(YEAR(I245)&lt;'Récapitulatif des données RASH'!$B$2,'Données relatives aux bénéf.'!K245="Oui",'Données relatives aux bénéf.'!L245="Oui"),"Dossier actif valorisable dans le cadre de la subvention - dont cloturé au cours de l'année de référence",IF(AND(YEAR(I245)&lt;'Récapitulatif des données RASH'!$B$2,'Données relatives aux bénéf.'!K245="Non",'Données relatives aux bénéf.'!L245="Non"),"Dossier actif non-valorisable dans le cadre de la subvention",IF(AND(YEAR(I245)&lt;'Récapitulatif des données RASH'!$B$2,'Données relatives aux bénéf.'!K245="Oui",'Données relatives aux bénéf.'!L245="Non"),"Dossier actif non-valorisable dans le cadre de la subvention - dont cloturé au cours de l'année de référence","")))))))</f>
        <v/>
      </c>
      <c r="P245" s="16" t="str">
        <f>IF(ISBLANK(F245),"",'Récapitulatif des données RASH'!$B$2-YEAR('Données relatives aux bénéf.'!F245))</f>
        <v/>
      </c>
    </row>
    <row r="246" spans="1:16">
      <c r="A246" s="50" t="str">
        <f t="shared" si="3"/>
        <v/>
      </c>
      <c r="B246" s="51"/>
      <c r="C246" s="52"/>
      <c r="D246" s="52"/>
      <c r="E246" s="53"/>
      <c r="F246" s="52"/>
      <c r="G246" s="52"/>
      <c r="H246" s="52"/>
      <c r="I246" s="52"/>
      <c r="J246" s="52"/>
      <c r="K246" s="52"/>
      <c r="L246" s="52"/>
      <c r="M246" s="52"/>
      <c r="N246" s="52"/>
      <c r="O246" s="55" t="str">
        <f>IF(J246="Non","Demande d'information",IF(AND(YEAR(I246)='Récapitulatif des données RASH'!$B$2,'Données relatives aux bénéf.'!J246="Oui",'Données relatives aux bénéf.'!K246="Non"),"Dossier ouvert au cours de l'année de référence",IF(AND(YEAR(I246)='Récapitulatif des données RASH'!$B$2,'Données relatives aux bénéf.'!J246="Oui",'Données relatives aux bénéf.'!K246="Oui"),"Dossier ouvert au cours de l'année de référence - dont clôturé au cours de l'année de référence",IF(AND(YEAR(I246)&lt;'Récapitulatif des données RASH'!$B$2,'Données relatives aux bénéf.'!K246="Non",'Données relatives aux bénéf.'!L246="Oui"),"Dossier actif valorisable dans le cadre de la subvention",IF(AND(YEAR(I246)&lt;'Récapitulatif des données RASH'!$B$2,'Données relatives aux bénéf.'!K246="Oui",'Données relatives aux bénéf.'!L246="Oui"),"Dossier actif valorisable dans le cadre de la subvention - dont cloturé au cours de l'année de référence",IF(AND(YEAR(I246)&lt;'Récapitulatif des données RASH'!$B$2,'Données relatives aux bénéf.'!K246="Non",'Données relatives aux bénéf.'!L246="Non"),"Dossier actif non-valorisable dans le cadre de la subvention",IF(AND(YEAR(I246)&lt;'Récapitulatif des données RASH'!$B$2,'Données relatives aux bénéf.'!K246="Oui",'Données relatives aux bénéf.'!L246="Non"),"Dossier actif non-valorisable dans le cadre de la subvention - dont cloturé au cours de l'année de référence","")))))))</f>
        <v/>
      </c>
      <c r="P246" s="16" t="str">
        <f>IF(ISBLANK(F246),"",'Récapitulatif des données RASH'!$B$2-YEAR('Données relatives aux bénéf.'!F246))</f>
        <v/>
      </c>
    </row>
    <row r="247" spans="1:16">
      <c r="A247" s="50" t="str">
        <f t="shared" si="3"/>
        <v/>
      </c>
      <c r="B247" s="51"/>
      <c r="C247" s="52"/>
      <c r="D247" s="52"/>
      <c r="E247" s="53"/>
      <c r="F247" s="52"/>
      <c r="G247" s="52"/>
      <c r="H247" s="52"/>
      <c r="I247" s="52"/>
      <c r="J247" s="52"/>
      <c r="K247" s="52"/>
      <c r="L247" s="52"/>
      <c r="M247" s="52"/>
      <c r="N247" s="52"/>
      <c r="O247" s="55" t="str">
        <f>IF(J247="Non","Demande d'information",IF(AND(YEAR(I247)='Récapitulatif des données RASH'!$B$2,'Données relatives aux bénéf.'!J247="Oui",'Données relatives aux bénéf.'!K247="Non"),"Dossier ouvert au cours de l'année de référence",IF(AND(YEAR(I247)='Récapitulatif des données RASH'!$B$2,'Données relatives aux bénéf.'!J247="Oui",'Données relatives aux bénéf.'!K247="Oui"),"Dossier ouvert au cours de l'année de référence - dont clôturé au cours de l'année de référence",IF(AND(YEAR(I247)&lt;'Récapitulatif des données RASH'!$B$2,'Données relatives aux bénéf.'!K247="Non",'Données relatives aux bénéf.'!L247="Oui"),"Dossier actif valorisable dans le cadre de la subvention",IF(AND(YEAR(I247)&lt;'Récapitulatif des données RASH'!$B$2,'Données relatives aux bénéf.'!K247="Oui",'Données relatives aux bénéf.'!L247="Oui"),"Dossier actif valorisable dans le cadre de la subvention - dont cloturé au cours de l'année de référence",IF(AND(YEAR(I247)&lt;'Récapitulatif des données RASH'!$B$2,'Données relatives aux bénéf.'!K247="Non",'Données relatives aux bénéf.'!L247="Non"),"Dossier actif non-valorisable dans le cadre de la subvention",IF(AND(YEAR(I247)&lt;'Récapitulatif des données RASH'!$B$2,'Données relatives aux bénéf.'!K247="Oui",'Données relatives aux bénéf.'!L247="Non"),"Dossier actif non-valorisable dans le cadre de la subvention - dont cloturé au cours de l'année de référence","")))))))</f>
        <v/>
      </c>
      <c r="P247" s="16" t="str">
        <f>IF(ISBLANK(F247),"",'Récapitulatif des données RASH'!$B$2-YEAR('Données relatives aux bénéf.'!F247))</f>
        <v/>
      </c>
    </row>
    <row r="248" spans="1:16">
      <c r="A248" s="50" t="str">
        <f t="shared" si="3"/>
        <v/>
      </c>
      <c r="B248" s="51"/>
      <c r="C248" s="52"/>
      <c r="D248" s="52"/>
      <c r="E248" s="53"/>
      <c r="F248" s="52"/>
      <c r="G248" s="52"/>
      <c r="H248" s="52"/>
      <c r="I248" s="52"/>
      <c r="J248" s="52"/>
      <c r="K248" s="52"/>
      <c r="L248" s="52"/>
      <c r="M248" s="52"/>
      <c r="N248" s="52"/>
      <c r="O248" s="55" t="str">
        <f>IF(J248="Non","Demande d'information",IF(AND(YEAR(I248)='Récapitulatif des données RASH'!$B$2,'Données relatives aux bénéf.'!J248="Oui",'Données relatives aux bénéf.'!K248="Non"),"Dossier ouvert au cours de l'année de référence",IF(AND(YEAR(I248)='Récapitulatif des données RASH'!$B$2,'Données relatives aux bénéf.'!J248="Oui",'Données relatives aux bénéf.'!K248="Oui"),"Dossier ouvert au cours de l'année de référence - dont clôturé au cours de l'année de référence",IF(AND(YEAR(I248)&lt;'Récapitulatif des données RASH'!$B$2,'Données relatives aux bénéf.'!K248="Non",'Données relatives aux bénéf.'!L248="Oui"),"Dossier actif valorisable dans le cadre de la subvention",IF(AND(YEAR(I248)&lt;'Récapitulatif des données RASH'!$B$2,'Données relatives aux bénéf.'!K248="Oui",'Données relatives aux bénéf.'!L248="Oui"),"Dossier actif valorisable dans le cadre de la subvention - dont cloturé au cours de l'année de référence",IF(AND(YEAR(I248)&lt;'Récapitulatif des données RASH'!$B$2,'Données relatives aux bénéf.'!K248="Non",'Données relatives aux bénéf.'!L248="Non"),"Dossier actif non-valorisable dans le cadre de la subvention",IF(AND(YEAR(I248)&lt;'Récapitulatif des données RASH'!$B$2,'Données relatives aux bénéf.'!K248="Oui",'Données relatives aux bénéf.'!L248="Non"),"Dossier actif non-valorisable dans le cadre de la subvention - dont cloturé au cours de l'année de référence","")))))))</f>
        <v/>
      </c>
      <c r="P248" s="16" t="str">
        <f>IF(ISBLANK(F248),"",'Récapitulatif des données RASH'!$B$2-YEAR('Données relatives aux bénéf.'!F248))</f>
        <v/>
      </c>
    </row>
    <row r="249" spans="1:16">
      <c r="A249" s="50" t="str">
        <f t="shared" si="3"/>
        <v/>
      </c>
      <c r="B249" s="51"/>
      <c r="C249" s="52"/>
      <c r="D249" s="52"/>
      <c r="E249" s="53"/>
      <c r="F249" s="52"/>
      <c r="G249" s="52"/>
      <c r="H249" s="52"/>
      <c r="I249" s="52"/>
      <c r="J249" s="52"/>
      <c r="K249" s="52"/>
      <c r="L249" s="52"/>
      <c r="M249" s="52"/>
      <c r="N249" s="52"/>
      <c r="O249" s="55" t="str">
        <f>IF(J249="Non","Demande d'information",IF(AND(YEAR(I249)='Récapitulatif des données RASH'!$B$2,'Données relatives aux bénéf.'!J249="Oui",'Données relatives aux bénéf.'!K249="Non"),"Dossier ouvert au cours de l'année de référence",IF(AND(YEAR(I249)='Récapitulatif des données RASH'!$B$2,'Données relatives aux bénéf.'!J249="Oui",'Données relatives aux bénéf.'!K249="Oui"),"Dossier ouvert au cours de l'année de référence - dont clôturé au cours de l'année de référence",IF(AND(YEAR(I249)&lt;'Récapitulatif des données RASH'!$B$2,'Données relatives aux bénéf.'!K249="Non",'Données relatives aux bénéf.'!L249="Oui"),"Dossier actif valorisable dans le cadre de la subvention",IF(AND(YEAR(I249)&lt;'Récapitulatif des données RASH'!$B$2,'Données relatives aux bénéf.'!K249="Oui",'Données relatives aux bénéf.'!L249="Oui"),"Dossier actif valorisable dans le cadre de la subvention - dont cloturé au cours de l'année de référence",IF(AND(YEAR(I249)&lt;'Récapitulatif des données RASH'!$B$2,'Données relatives aux bénéf.'!K249="Non",'Données relatives aux bénéf.'!L249="Non"),"Dossier actif non-valorisable dans le cadre de la subvention",IF(AND(YEAR(I249)&lt;'Récapitulatif des données RASH'!$B$2,'Données relatives aux bénéf.'!K249="Oui",'Données relatives aux bénéf.'!L249="Non"),"Dossier actif non-valorisable dans le cadre de la subvention - dont cloturé au cours de l'année de référence","")))))))</f>
        <v/>
      </c>
      <c r="P249" s="16" t="str">
        <f>IF(ISBLANK(F249),"",'Récapitulatif des données RASH'!$B$2-YEAR('Données relatives aux bénéf.'!F249))</f>
        <v/>
      </c>
    </row>
    <row r="250" spans="1:16">
      <c r="A250" s="50" t="str">
        <f t="shared" si="3"/>
        <v/>
      </c>
      <c r="B250" s="51"/>
      <c r="C250" s="52"/>
      <c r="D250" s="52"/>
      <c r="E250" s="53"/>
      <c r="F250" s="52"/>
      <c r="G250" s="52"/>
      <c r="H250" s="52"/>
      <c r="I250" s="52"/>
      <c r="J250" s="52"/>
      <c r="K250" s="52"/>
      <c r="L250" s="52"/>
      <c r="M250" s="52"/>
      <c r="N250" s="52"/>
      <c r="O250" s="55" t="str">
        <f>IF(J250="Non","Demande d'information",IF(AND(YEAR(I250)='Récapitulatif des données RASH'!$B$2,'Données relatives aux bénéf.'!J250="Oui",'Données relatives aux bénéf.'!K250="Non"),"Dossier ouvert au cours de l'année de référence",IF(AND(YEAR(I250)='Récapitulatif des données RASH'!$B$2,'Données relatives aux bénéf.'!J250="Oui",'Données relatives aux bénéf.'!K250="Oui"),"Dossier ouvert au cours de l'année de référence - dont clôturé au cours de l'année de référence",IF(AND(YEAR(I250)&lt;'Récapitulatif des données RASH'!$B$2,'Données relatives aux bénéf.'!K250="Non",'Données relatives aux bénéf.'!L250="Oui"),"Dossier actif valorisable dans le cadre de la subvention",IF(AND(YEAR(I250)&lt;'Récapitulatif des données RASH'!$B$2,'Données relatives aux bénéf.'!K250="Oui",'Données relatives aux bénéf.'!L250="Oui"),"Dossier actif valorisable dans le cadre de la subvention - dont cloturé au cours de l'année de référence",IF(AND(YEAR(I250)&lt;'Récapitulatif des données RASH'!$B$2,'Données relatives aux bénéf.'!K250="Non",'Données relatives aux bénéf.'!L250="Non"),"Dossier actif non-valorisable dans le cadre de la subvention",IF(AND(YEAR(I250)&lt;'Récapitulatif des données RASH'!$B$2,'Données relatives aux bénéf.'!K250="Oui",'Données relatives aux bénéf.'!L250="Non"),"Dossier actif non-valorisable dans le cadre de la subvention - dont cloturé au cours de l'année de référence","")))))))</f>
        <v/>
      </c>
      <c r="P250" s="16" t="str">
        <f>IF(ISBLANK(F250),"",'Récapitulatif des données RASH'!$B$2-YEAR('Données relatives aux bénéf.'!F250))</f>
        <v/>
      </c>
    </row>
    <row r="251" spans="1:16">
      <c r="A251" s="50" t="str">
        <f t="shared" si="3"/>
        <v/>
      </c>
      <c r="B251" s="51"/>
      <c r="C251" s="52"/>
      <c r="D251" s="52"/>
      <c r="E251" s="53"/>
      <c r="F251" s="52"/>
      <c r="G251" s="52"/>
      <c r="H251" s="52"/>
      <c r="I251" s="52"/>
      <c r="J251" s="52"/>
      <c r="K251" s="52"/>
      <c r="L251" s="52"/>
      <c r="M251" s="52"/>
      <c r="N251" s="52"/>
      <c r="O251" s="55" t="str">
        <f>IF(J251="Non","Demande d'information",IF(AND(YEAR(I251)='Récapitulatif des données RASH'!$B$2,'Données relatives aux bénéf.'!J251="Oui",'Données relatives aux bénéf.'!K251="Non"),"Dossier ouvert au cours de l'année de référence",IF(AND(YEAR(I251)='Récapitulatif des données RASH'!$B$2,'Données relatives aux bénéf.'!J251="Oui",'Données relatives aux bénéf.'!K251="Oui"),"Dossier ouvert au cours de l'année de référence - dont clôturé au cours de l'année de référence",IF(AND(YEAR(I251)&lt;'Récapitulatif des données RASH'!$B$2,'Données relatives aux bénéf.'!K251="Non",'Données relatives aux bénéf.'!L251="Oui"),"Dossier actif valorisable dans le cadre de la subvention",IF(AND(YEAR(I251)&lt;'Récapitulatif des données RASH'!$B$2,'Données relatives aux bénéf.'!K251="Oui",'Données relatives aux bénéf.'!L251="Oui"),"Dossier actif valorisable dans le cadre de la subvention - dont cloturé au cours de l'année de référence",IF(AND(YEAR(I251)&lt;'Récapitulatif des données RASH'!$B$2,'Données relatives aux bénéf.'!K251="Non",'Données relatives aux bénéf.'!L251="Non"),"Dossier actif non-valorisable dans le cadre de la subvention",IF(AND(YEAR(I251)&lt;'Récapitulatif des données RASH'!$B$2,'Données relatives aux bénéf.'!K251="Oui",'Données relatives aux bénéf.'!L251="Non"),"Dossier actif non-valorisable dans le cadre de la subvention - dont cloturé au cours de l'année de référence","")))))))</f>
        <v/>
      </c>
      <c r="P251" s="16" t="str">
        <f>IF(ISBLANK(F251),"",'Récapitulatif des données RASH'!$B$2-YEAR('Données relatives aux bénéf.'!F251))</f>
        <v/>
      </c>
    </row>
    <row r="252" spans="1:16">
      <c r="A252" s="50" t="str">
        <f t="shared" si="3"/>
        <v/>
      </c>
      <c r="B252" s="51"/>
      <c r="C252" s="52"/>
      <c r="D252" s="52"/>
      <c r="E252" s="53"/>
      <c r="F252" s="52"/>
      <c r="G252" s="52"/>
      <c r="H252" s="52"/>
      <c r="I252" s="52"/>
      <c r="J252" s="52"/>
      <c r="K252" s="52"/>
      <c r="L252" s="52"/>
      <c r="M252" s="52"/>
      <c r="N252" s="52"/>
      <c r="O252" s="55" t="str">
        <f>IF(J252="Non","Demande d'information",IF(AND(YEAR(I252)='Récapitulatif des données RASH'!$B$2,'Données relatives aux bénéf.'!J252="Oui",'Données relatives aux bénéf.'!K252="Non"),"Dossier ouvert au cours de l'année de référence",IF(AND(YEAR(I252)='Récapitulatif des données RASH'!$B$2,'Données relatives aux bénéf.'!J252="Oui",'Données relatives aux bénéf.'!K252="Oui"),"Dossier ouvert au cours de l'année de référence - dont clôturé au cours de l'année de référence",IF(AND(YEAR(I252)&lt;'Récapitulatif des données RASH'!$B$2,'Données relatives aux bénéf.'!K252="Non",'Données relatives aux bénéf.'!L252="Oui"),"Dossier actif valorisable dans le cadre de la subvention",IF(AND(YEAR(I252)&lt;'Récapitulatif des données RASH'!$B$2,'Données relatives aux bénéf.'!K252="Oui",'Données relatives aux bénéf.'!L252="Oui"),"Dossier actif valorisable dans le cadre de la subvention - dont cloturé au cours de l'année de référence",IF(AND(YEAR(I252)&lt;'Récapitulatif des données RASH'!$B$2,'Données relatives aux bénéf.'!K252="Non",'Données relatives aux bénéf.'!L252="Non"),"Dossier actif non-valorisable dans le cadre de la subvention",IF(AND(YEAR(I252)&lt;'Récapitulatif des données RASH'!$B$2,'Données relatives aux bénéf.'!K252="Oui",'Données relatives aux bénéf.'!L252="Non"),"Dossier actif non-valorisable dans le cadre de la subvention - dont cloturé au cours de l'année de référence","")))))))</f>
        <v/>
      </c>
      <c r="P252" s="16" t="str">
        <f>IF(ISBLANK(F252),"",'Récapitulatif des données RASH'!$B$2-YEAR('Données relatives aux bénéf.'!F252))</f>
        <v/>
      </c>
    </row>
    <row r="253" spans="1:16">
      <c r="A253" s="50" t="str">
        <f t="shared" si="3"/>
        <v/>
      </c>
      <c r="B253" s="51"/>
      <c r="C253" s="52"/>
      <c r="D253" s="52"/>
      <c r="E253" s="53"/>
      <c r="F253" s="52"/>
      <c r="G253" s="52"/>
      <c r="H253" s="52"/>
      <c r="I253" s="52"/>
      <c r="J253" s="52"/>
      <c r="K253" s="52"/>
      <c r="L253" s="52"/>
      <c r="M253" s="52"/>
      <c r="N253" s="52"/>
      <c r="O253" s="55" t="str">
        <f>IF(J253="Non","Demande d'information",IF(AND(YEAR(I253)='Récapitulatif des données RASH'!$B$2,'Données relatives aux bénéf.'!J253="Oui",'Données relatives aux bénéf.'!K253="Non"),"Dossier ouvert au cours de l'année de référence",IF(AND(YEAR(I253)='Récapitulatif des données RASH'!$B$2,'Données relatives aux bénéf.'!J253="Oui",'Données relatives aux bénéf.'!K253="Oui"),"Dossier ouvert au cours de l'année de référence - dont clôturé au cours de l'année de référence",IF(AND(YEAR(I253)&lt;'Récapitulatif des données RASH'!$B$2,'Données relatives aux bénéf.'!K253="Non",'Données relatives aux bénéf.'!L253="Oui"),"Dossier actif valorisable dans le cadre de la subvention",IF(AND(YEAR(I253)&lt;'Récapitulatif des données RASH'!$B$2,'Données relatives aux bénéf.'!K253="Oui",'Données relatives aux bénéf.'!L253="Oui"),"Dossier actif valorisable dans le cadre de la subvention - dont cloturé au cours de l'année de référence",IF(AND(YEAR(I253)&lt;'Récapitulatif des données RASH'!$B$2,'Données relatives aux bénéf.'!K253="Non",'Données relatives aux bénéf.'!L253="Non"),"Dossier actif non-valorisable dans le cadre de la subvention",IF(AND(YEAR(I253)&lt;'Récapitulatif des données RASH'!$B$2,'Données relatives aux bénéf.'!K253="Oui",'Données relatives aux bénéf.'!L253="Non"),"Dossier actif non-valorisable dans le cadre de la subvention - dont cloturé au cours de l'année de référence","")))))))</f>
        <v/>
      </c>
      <c r="P253" s="16" t="str">
        <f>IF(ISBLANK(F253),"",'Récapitulatif des données RASH'!$B$2-YEAR('Données relatives aux bénéf.'!F253))</f>
        <v/>
      </c>
    </row>
    <row r="254" spans="1:16">
      <c r="A254" s="50" t="str">
        <f t="shared" si="3"/>
        <v/>
      </c>
      <c r="B254" s="51"/>
      <c r="C254" s="52"/>
      <c r="D254" s="52"/>
      <c r="E254" s="53"/>
      <c r="F254" s="52"/>
      <c r="G254" s="52"/>
      <c r="H254" s="52"/>
      <c r="I254" s="52"/>
      <c r="J254" s="52"/>
      <c r="K254" s="52"/>
      <c r="L254" s="52"/>
      <c r="M254" s="52"/>
      <c r="N254" s="52"/>
      <c r="O254" s="55" t="str">
        <f>IF(J254="Non","Demande d'information",IF(AND(YEAR(I254)='Récapitulatif des données RASH'!$B$2,'Données relatives aux bénéf.'!J254="Oui",'Données relatives aux bénéf.'!K254="Non"),"Dossier ouvert au cours de l'année de référence",IF(AND(YEAR(I254)='Récapitulatif des données RASH'!$B$2,'Données relatives aux bénéf.'!J254="Oui",'Données relatives aux bénéf.'!K254="Oui"),"Dossier ouvert au cours de l'année de référence - dont clôturé au cours de l'année de référence",IF(AND(YEAR(I254)&lt;'Récapitulatif des données RASH'!$B$2,'Données relatives aux bénéf.'!K254="Non",'Données relatives aux bénéf.'!L254="Oui"),"Dossier actif valorisable dans le cadre de la subvention",IF(AND(YEAR(I254)&lt;'Récapitulatif des données RASH'!$B$2,'Données relatives aux bénéf.'!K254="Oui",'Données relatives aux bénéf.'!L254="Oui"),"Dossier actif valorisable dans le cadre de la subvention - dont cloturé au cours de l'année de référence",IF(AND(YEAR(I254)&lt;'Récapitulatif des données RASH'!$B$2,'Données relatives aux bénéf.'!K254="Non",'Données relatives aux bénéf.'!L254="Non"),"Dossier actif non-valorisable dans le cadre de la subvention",IF(AND(YEAR(I254)&lt;'Récapitulatif des données RASH'!$B$2,'Données relatives aux bénéf.'!K254="Oui",'Données relatives aux bénéf.'!L254="Non"),"Dossier actif non-valorisable dans le cadre de la subvention - dont cloturé au cours de l'année de référence","")))))))</f>
        <v/>
      </c>
      <c r="P254" s="16" t="str">
        <f>IF(ISBLANK(F254),"",'Récapitulatif des données RASH'!$B$2-YEAR('Données relatives aux bénéf.'!F254))</f>
        <v/>
      </c>
    </row>
    <row r="255" spans="1:16">
      <c r="A255" s="50" t="str">
        <f t="shared" si="3"/>
        <v/>
      </c>
      <c r="B255" s="51"/>
      <c r="C255" s="52"/>
      <c r="D255" s="52"/>
      <c r="E255" s="53"/>
      <c r="F255" s="52"/>
      <c r="G255" s="52"/>
      <c r="H255" s="52"/>
      <c r="I255" s="52"/>
      <c r="J255" s="52"/>
      <c r="K255" s="52"/>
      <c r="L255" s="52"/>
      <c r="M255" s="52"/>
      <c r="N255" s="52"/>
      <c r="O255" s="55" t="str">
        <f>IF(J255="Non","Demande d'information",IF(AND(YEAR(I255)='Récapitulatif des données RASH'!$B$2,'Données relatives aux bénéf.'!J255="Oui",'Données relatives aux bénéf.'!K255="Non"),"Dossier ouvert au cours de l'année de référence",IF(AND(YEAR(I255)='Récapitulatif des données RASH'!$B$2,'Données relatives aux bénéf.'!J255="Oui",'Données relatives aux bénéf.'!K255="Oui"),"Dossier ouvert au cours de l'année de référence - dont clôturé au cours de l'année de référence",IF(AND(YEAR(I255)&lt;'Récapitulatif des données RASH'!$B$2,'Données relatives aux bénéf.'!K255="Non",'Données relatives aux bénéf.'!L255="Oui"),"Dossier actif valorisable dans le cadre de la subvention",IF(AND(YEAR(I255)&lt;'Récapitulatif des données RASH'!$B$2,'Données relatives aux bénéf.'!K255="Oui",'Données relatives aux bénéf.'!L255="Oui"),"Dossier actif valorisable dans le cadre de la subvention - dont cloturé au cours de l'année de référence",IF(AND(YEAR(I255)&lt;'Récapitulatif des données RASH'!$B$2,'Données relatives aux bénéf.'!K255="Non",'Données relatives aux bénéf.'!L255="Non"),"Dossier actif non-valorisable dans le cadre de la subvention",IF(AND(YEAR(I255)&lt;'Récapitulatif des données RASH'!$B$2,'Données relatives aux bénéf.'!K255="Oui",'Données relatives aux bénéf.'!L255="Non"),"Dossier actif non-valorisable dans le cadre de la subvention - dont cloturé au cours de l'année de référence","")))))))</f>
        <v/>
      </c>
      <c r="P255" s="16" t="str">
        <f>IF(ISBLANK(F255),"",'Récapitulatif des données RASH'!$B$2-YEAR('Données relatives aux bénéf.'!F255))</f>
        <v/>
      </c>
    </row>
    <row r="256" spans="1:16">
      <c r="A256" s="50" t="str">
        <f t="shared" si="3"/>
        <v/>
      </c>
      <c r="B256" s="51"/>
      <c r="C256" s="52"/>
      <c r="D256" s="52"/>
      <c r="E256" s="53"/>
      <c r="F256" s="52"/>
      <c r="G256" s="52"/>
      <c r="H256" s="52"/>
      <c r="I256" s="52"/>
      <c r="J256" s="52"/>
      <c r="K256" s="52"/>
      <c r="L256" s="52"/>
      <c r="M256" s="52"/>
      <c r="N256" s="52"/>
      <c r="O256" s="55" t="str">
        <f>IF(J256="Non","Demande d'information",IF(AND(YEAR(I256)='Récapitulatif des données RASH'!$B$2,'Données relatives aux bénéf.'!J256="Oui",'Données relatives aux bénéf.'!K256="Non"),"Dossier ouvert au cours de l'année de référence",IF(AND(YEAR(I256)='Récapitulatif des données RASH'!$B$2,'Données relatives aux bénéf.'!J256="Oui",'Données relatives aux bénéf.'!K256="Oui"),"Dossier ouvert au cours de l'année de référence - dont clôturé au cours de l'année de référence",IF(AND(YEAR(I256)&lt;'Récapitulatif des données RASH'!$B$2,'Données relatives aux bénéf.'!K256="Non",'Données relatives aux bénéf.'!L256="Oui"),"Dossier actif valorisable dans le cadre de la subvention",IF(AND(YEAR(I256)&lt;'Récapitulatif des données RASH'!$B$2,'Données relatives aux bénéf.'!K256="Oui",'Données relatives aux bénéf.'!L256="Oui"),"Dossier actif valorisable dans le cadre de la subvention - dont cloturé au cours de l'année de référence",IF(AND(YEAR(I256)&lt;'Récapitulatif des données RASH'!$B$2,'Données relatives aux bénéf.'!K256="Non",'Données relatives aux bénéf.'!L256="Non"),"Dossier actif non-valorisable dans le cadre de la subvention",IF(AND(YEAR(I256)&lt;'Récapitulatif des données RASH'!$B$2,'Données relatives aux bénéf.'!K256="Oui",'Données relatives aux bénéf.'!L256="Non"),"Dossier actif non-valorisable dans le cadre de la subvention - dont cloturé au cours de l'année de référence","")))))))</f>
        <v/>
      </c>
      <c r="P256" s="16" t="str">
        <f>IF(ISBLANK(F256),"",'Récapitulatif des données RASH'!$B$2-YEAR('Données relatives aux bénéf.'!F256))</f>
        <v/>
      </c>
    </row>
    <row r="257" spans="1:16">
      <c r="A257" s="50" t="str">
        <f t="shared" si="3"/>
        <v/>
      </c>
      <c r="B257" s="51"/>
      <c r="C257" s="52"/>
      <c r="D257" s="52"/>
      <c r="E257" s="53"/>
      <c r="F257" s="52"/>
      <c r="G257" s="52"/>
      <c r="H257" s="52"/>
      <c r="I257" s="52"/>
      <c r="J257" s="52"/>
      <c r="K257" s="52"/>
      <c r="L257" s="52"/>
      <c r="M257" s="52"/>
      <c r="N257" s="52"/>
      <c r="O257" s="55" t="str">
        <f>IF(J257="Non","Demande d'information",IF(AND(YEAR(I257)='Récapitulatif des données RASH'!$B$2,'Données relatives aux bénéf.'!J257="Oui",'Données relatives aux bénéf.'!K257="Non"),"Dossier ouvert au cours de l'année de référence",IF(AND(YEAR(I257)='Récapitulatif des données RASH'!$B$2,'Données relatives aux bénéf.'!J257="Oui",'Données relatives aux bénéf.'!K257="Oui"),"Dossier ouvert au cours de l'année de référence - dont clôturé au cours de l'année de référence",IF(AND(YEAR(I257)&lt;'Récapitulatif des données RASH'!$B$2,'Données relatives aux bénéf.'!K257="Non",'Données relatives aux bénéf.'!L257="Oui"),"Dossier actif valorisable dans le cadre de la subvention",IF(AND(YEAR(I257)&lt;'Récapitulatif des données RASH'!$B$2,'Données relatives aux bénéf.'!K257="Oui",'Données relatives aux bénéf.'!L257="Oui"),"Dossier actif valorisable dans le cadre de la subvention - dont cloturé au cours de l'année de référence",IF(AND(YEAR(I257)&lt;'Récapitulatif des données RASH'!$B$2,'Données relatives aux bénéf.'!K257="Non",'Données relatives aux bénéf.'!L257="Non"),"Dossier actif non-valorisable dans le cadre de la subvention",IF(AND(YEAR(I257)&lt;'Récapitulatif des données RASH'!$B$2,'Données relatives aux bénéf.'!K257="Oui",'Données relatives aux bénéf.'!L257="Non"),"Dossier actif non-valorisable dans le cadre de la subvention - dont cloturé au cours de l'année de référence","")))))))</f>
        <v/>
      </c>
      <c r="P257" s="16" t="str">
        <f>IF(ISBLANK(F257),"",'Récapitulatif des données RASH'!$B$2-YEAR('Données relatives aux bénéf.'!F257))</f>
        <v/>
      </c>
    </row>
    <row r="258" spans="1:16">
      <c r="A258" s="50" t="str">
        <f t="shared" si="3"/>
        <v/>
      </c>
      <c r="B258" s="51"/>
      <c r="C258" s="52"/>
      <c r="D258" s="52"/>
      <c r="E258" s="53"/>
      <c r="F258" s="52"/>
      <c r="G258" s="52"/>
      <c r="H258" s="52"/>
      <c r="I258" s="52"/>
      <c r="J258" s="52"/>
      <c r="K258" s="52"/>
      <c r="L258" s="52"/>
      <c r="M258" s="52"/>
      <c r="N258" s="52"/>
      <c r="O258" s="55" t="str">
        <f>IF(J258="Non","Demande d'information",IF(AND(YEAR(I258)='Récapitulatif des données RASH'!$B$2,'Données relatives aux bénéf.'!J258="Oui",'Données relatives aux bénéf.'!K258="Non"),"Dossier ouvert au cours de l'année de référence",IF(AND(YEAR(I258)='Récapitulatif des données RASH'!$B$2,'Données relatives aux bénéf.'!J258="Oui",'Données relatives aux bénéf.'!K258="Oui"),"Dossier ouvert au cours de l'année de référence - dont clôturé au cours de l'année de référence",IF(AND(YEAR(I258)&lt;'Récapitulatif des données RASH'!$B$2,'Données relatives aux bénéf.'!K258="Non",'Données relatives aux bénéf.'!L258="Oui"),"Dossier actif valorisable dans le cadre de la subvention",IF(AND(YEAR(I258)&lt;'Récapitulatif des données RASH'!$B$2,'Données relatives aux bénéf.'!K258="Oui",'Données relatives aux bénéf.'!L258="Oui"),"Dossier actif valorisable dans le cadre de la subvention - dont cloturé au cours de l'année de référence",IF(AND(YEAR(I258)&lt;'Récapitulatif des données RASH'!$B$2,'Données relatives aux bénéf.'!K258="Non",'Données relatives aux bénéf.'!L258="Non"),"Dossier actif non-valorisable dans le cadre de la subvention",IF(AND(YEAR(I258)&lt;'Récapitulatif des données RASH'!$B$2,'Données relatives aux bénéf.'!K258="Oui",'Données relatives aux bénéf.'!L258="Non"),"Dossier actif non-valorisable dans le cadre de la subvention - dont cloturé au cours de l'année de référence","")))))))</f>
        <v/>
      </c>
      <c r="P258" s="16" t="str">
        <f>IF(ISBLANK(F258),"",'Récapitulatif des données RASH'!$B$2-YEAR('Données relatives aux bénéf.'!F258))</f>
        <v/>
      </c>
    </row>
    <row r="259" spans="1:16">
      <c r="A259" s="50" t="str">
        <f t="shared" si="3"/>
        <v/>
      </c>
      <c r="B259" s="51"/>
      <c r="C259" s="52"/>
      <c r="D259" s="52"/>
      <c r="E259" s="53"/>
      <c r="F259" s="52"/>
      <c r="G259" s="52"/>
      <c r="H259" s="52"/>
      <c r="I259" s="52"/>
      <c r="J259" s="52"/>
      <c r="K259" s="52"/>
      <c r="L259" s="52"/>
      <c r="M259" s="52"/>
      <c r="N259" s="52"/>
      <c r="O259" s="55" t="str">
        <f>IF(J259="Non","Demande d'information",IF(AND(YEAR(I259)='Récapitulatif des données RASH'!$B$2,'Données relatives aux bénéf.'!J259="Oui",'Données relatives aux bénéf.'!K259="Non"),"Dossier ouvert au cours de l'année de référence",IF(AND(YEAR(I259)='Récapitulatif des données RASH'!$B$2,'Données relatives aux bénéf.'!J259="Oui",'Données relatives aux bénéf.'!K259="Oui"),"Dossier ouvert au cours de l'année de référence - dont clôturé au cours de l'année de référence",IF(AND(YEAR(I259)&lt;'Récapitulatif des données RASH'!$B$2,'Données relatives aux bénéf.'!K259="Non",'Données relatives aux bénéf.'!L259="Oui"),"Dossier actif valorisable dans le cadre de la subvention",IF(AND(YEAR(I259)&lt;'Récapitulatif des données RASH'!$B$2,'Données relatives aux bénéf.'!K259="Oui",'Données relatives aux bénéf.'!L259="Oui"),"Dossier actif valorisable dans le cadre de la subvention - dont cloturé au cours de l'année de référence",IF(AND(YEAR(I259)&lt;'Récapitulatif des données RASH'!$B$2,'Données relatives aux bénéf.'!K259="Non",'Données relatives aux bénéf.'!L259="Non"),"Dossier actif non-valorisable dans le cadre de la subvention",IF(AND(YEAR(I259)&lt;'Récapitulatif des données RASH'!$B$2,'Données relatives aux bénéf.'!K259="Oui",'Données relatives aux bénéf.'!L259="Non"),"Dossier actif non-valorisable dans le cadre de la subvention - dont cloturé au cours de l'année de référence","")))))))</f>
        <v/>
      </c>
      <c r="P259" s="16" t="str">
        <f>IF(ISBLANK(F259),"",'Récapitulatif des données RASH'!$B$2-YEAR('Données relatives aux bénéf.'!F259))</f>
        <v/>
      </c>
    </row>
    <row r="260" spans="1:16">
      <c r="A260" s="50" t="str">
        <f t="shared" si="3"/>
        <v/>
      </c>
      <c r="B260" s="51"/>
      <c r="C260" s="52"/>
      <c r="D260" s="52"/>
      <c r="E260" s="53"/>
      <c r="F260" s="52"/>
      <c r="G260" s="52"/>
      <c r="H260" s="52"/>
      <c r="I260" s="52"/>
      <c r="J260" s="52"/>
      <c r="K260" s="52"/>
      <c r="L260" s="52"/>
      <c r="M260" s="52"/>
      <c r="N260" s="52"/>
      <c r="O260" s="55" t="str">
        <f>IF(J260="Non","Demande d'information",IF(AND(YEAR(I260)='Récapitulatif des données RASH'!$B$2,'Données relatives aux bénéf.'!J260="Oui",'Données relatives aux bénéf.'!K260="Non"),"Dossier ouvert au cours de l'année de référence",IF(AND(YEAR(I260)='Récapitulatif des données RASH'!$B$2,'Données relatives aux bénéf.'!J260="Oui",'Données relatives aux bénéf.'!K260="Oui"),"Dossier ouvert au cours de l'année de référence - dont clôturé au cours de l'année de référence",IF(AND(YEAR(I260)&lt;'Récapitulatif des données RASH'!$B$2,'Données relatives aux bénéf.'!K260="Non",'Données relatives aux bénéf.'!L260="Oui"),"Dossier actif valorisable dans le cadre de la subvention",IF(AND(YEAR(I260)&lt;'Récapitulatif des données RASH'!$B$2,'Données relatives aux bénéf.'!K260="Oui",'Données relatives aux bénéf.'!L260="Oui"),"Dossier actif valorisable dans le cadre de la subvention - dont cloturé au cours de l'année de référence",IF(AND(YEAR(I260)&lt;'Récapitulatif des données RASH'!$B$2,'Données relatives aux bénéf.'!K260="Non",'Données relatives aux bénéf.'!L260="Non"),"Dossier actif non-valorisable dans le cadre de la subvention",IF(AND(YEAR(I260)&lt;'Récapitulatif des données RASH'!$B$2,'Données relatives aux bénéf.'!K260="Oui",'Données relatives aux bénéf.'!L260="Non"),"Dossier actif non-valorisable dans le cadre de la subvention - dont cloturé au cours de l'année de référence","")))))))</f>
        <v/>
      </c>
      <c r="P260" s="16" t="str">
        <f>IF(ISBLANK(F260),"",'Récapitulatif des données RASH'!$B$2-YEAR('Données relatives aux bénéf.'!F260))</f>
        <v/>
      </c>
    </row>
    <row r="261" spans="1:16">
      <c r="A261" s="50" t="str">
        <f t="shared" ref="A261:A324" si="4">IF(ISBLANK(C261),"",A260+1)</f>
        <v/>
      </c>
      <c r="B261" s="51"/>
      <c r="C261" s="52"/>
      <c r="D261" s="52"/>
      <c r="E261" s="53"/>
      <c r="F261" s="52"/>
      <c r="G261" s="52"/>
      <c r="H261" s="52"/>
      <c r="I261" s="52"/>
      <c r="J261" s="52"/>
      <c r="K261" s="52"/>
      <c r="L261" s="52"/>
      <c r="M261" s="52"/>
      <c r="N261" s="52"/>
      <c r="O261" s="55" t="str">
        <f>IF(J261="Non","Demande d'information",IF(AND(YEAR(I261)='Récapitulatif des données RASH'!$B$2,'Données relatives aux bénéf.'!J261="Oui",'Données relatives aux bénéf.'!K261="Non"),"Dossier ouvert au cours de l'année de référence",IF(AND(YEAR(I261)='Récapitulatif des données RASH'!$B$2,'Données relatives aux bénéf.'!J261="Oui",'Données relatives aux bénéf.'!K261="Oui"),"Dossier ouvert au cours de l'année de référence - dont clôturé au cours de l'année de référence",IF(AND(YEAR(I261)&lt;'Récapitulatif des données RASH'!$B$2,'Données relatives aux bénéf.'!K261="Non",'Données relatives aux bénéf.'!L261="Oui"),"Dossier actif valorisable dans le cadre de la subvention",IF(AND(YEAR(I261)&lt;'Récapitulatif des données RASH'!$B$2,'Données relatives aux bénéf.'!K261="Oui",'Données relatives aux bénéf.'!L261="Oui"),"Dossier actif valorisable dans le cadre de la subvention - dont cloturé au cours de l'année de référence",IF(AND(YEAR(I261)&lt;'Récapitulatif des données RASH'!$B$2,'Données relatives aux bénéf.'!K261="Non",'Données relatives aux bénéf.'!L261="Non"),"Dossier actif non-valorisable dans le cadre de la subvention",IF(AND(YEAR(I261)&lt;'Récapitulatif des données RASH'!$B$2,'Données relatives aux bénéf.'!K261="Oui",'Données relatives aux bénéf.'!L261="Non"),"Dossier actif non-valorisable dans le cadre de la subvention - dont cloturé au cours de l'année de référence","")))))))</f>
        <v/>
      </c>
      <c r="P261" s="16" t="str">
        <f>IF(ISBLANK(F261),"",'Récapitulatif des données RASH'!$B$2-YEAR('Données relatives aux bénéf.'!F261))</f>
        <v/>
      </c>
    </row>
    <row r="262" spans="1:16">
      <c r="A262" s="50" t="str">
        <f t="shared" si="4"/>
        <v/>
      </c>
      <c r="B262" s="51"/>
      <c r="C262" s="52"/>
      <c r="D262" s="52"/>
      <c r="E262" s="53"/>
      <c r="F262" s="52"/>
      <c r="G262" s="52"/>
      <c r="H262" s="52"/>
      <c r="I262" s="52"/>
      <c r="J262" s="52"/>
      <c r="K262" s="52"/>
      <c r="L262" s="52"/>
      <c r="M262" s="52"/>
      <c r="N262" s="52"/>
      <c r="O262" s="55" t="str">
        <f>IF(J262="Non","Demande d'information",IF(AND(YEAR(I262)='Récapitulatif des données RASH'!$B$2,'Données relatives aux bénéf.'!J262="Oui",'Données relatives aux bénéf.'!K262="Non"),"Dossier ouvert au cours de l'année de référence",IF(AND(YEAR(I262)='Récapitulatif des données RASH'!$B$2,'Données relatives aux bénéf.'!J262="Oui",'Données relatives aux bénéf.'!K262="Oui"),"Dossier ouvert au cours de l'année de référence - dont clôturé au cours de l'année de référence",IF(AND(YEAR(I262)&lt;'Récapitulatif des données RASH'!$B$2,'Données relatives aux bénéf.'!K262="Non",'Données relatives aux bénéf.'!L262="Oui"),"Dossier actif valorisable dans le cadre de la subvention",IF(AND(YEAR(I262)&lt;'Récapitulatif des données RASH'!$B$2,'Données relatives aux bénéf.'!K262="Oui",'Données relatives aux bénéf.'!L262="Oui"),"Dossier actif valorisable dans le cadre de la subvention - dont cloturé au cours de l'année de référence",IF(AND(YEAR(I262)&lt;'Récapitulatif des données RASH'!$B$2,'Données relatives aux bénéf.'!K262="Non",'Données relatives aux bénéf.'!L262="Non"),"Dossier actif non-valorisable dans le cadre de la subvention",IF(AND(YEAR(I262)&lt;'Récapitulatif des données RASH'!$B$2,'Données relatives aux bénéf.'!K262="Oui",'Données relatives aux bénéf.'!L262="Non"),"Dossier actif non-valorisable dans le cadre de la subvention - dont cloturé au cours de l'année de référence","")))))))</f>
        <v/>
      </c>
      <c r="P262" s="16" t="str">
        <f>IF(ISBLANK(F262),"",'Récapitulatif des données RASH'!$B$2-YEAR('Données relatives aux bénéf.'!F262))</f>
        <v/>
      </c>
    </row>
    <row r="263" spans="1:16">
      <c r="A263" s="50" t="str">
        <f t="shared" si="4"/>
        <v/>
      </c>
      <c r="B263" s="51"/>
      <c r="C263" s="52"/>
      <c r="D263" s="52"/>
      <c r="E263" s="53"/>
      <c r="F263" s="52"/>
      <c r="G263" s="52"/>
      <c r="H263" s="52"/>
      <c r="I263" s="52"/>
      <c r="J263" s="52"/>
      <c r="K263" s="52"/>
      <c r="L263" s="52"/>
      <c r="M263" s="52"/>
      <c r="N263" s="52"/>
      <c r="O263" s="55" t="str">
        <f>IF(J263="Non","Demande d'information",IF(AND(YEAR(I263)='Récapitulatif des données RASH'!$B$2,'Données relatives aux bénéf.'!J263="Oui",'Données relatives aux bénéf.'!K263="Non"),"Dossier ouvert au cours de l'année de référence",IF(AND(YEAR(I263)='Récapitulatif des données RASH'!$B$2,'Données relatives aux bénéf.'!J263="Oui",'Données relatives aux bénéf.'!K263="Oui"),"Dossier ouvert au cours de l'année de référence - dont clôturé au cours de l'année de référence",IF(AND(YEAR(I263)&lt;'Récapitulatif des données RASH'!$B$2,'Données relatives aux bénéf.'!K263="Non",'Données relatives aux bénéf.'!L263="Oui"),"Dossier actif valorisable dans le cadre de la subvention",IF(AND(YEAR(I263)&lt;'Récapitulatif des données RASH'!$B$2,'Données relatives aux bénéf.'!K263="Oui",'Données relatives aux bénéf.'!L263="Oui"),"Dossier actif valorisable dans le cadre de la subvention - dont cloturé au cours de l'année de référence",IF(AND(YEAR(I263)&lt;'Récapitulatif des données RASH'!$B$2,'Données relatives aux bénéf.'!K263="Non",'Données relatives aux bénéf.'!L263="Non"),"Dossier actif non-valorisable dans le cadre de la subvention",IF(AND(YEAR(I263)&lt;'Récapitulatif des données RASH'!$B$2,'Données relatives aux bénéf.'!K263="Oui",'Données relatives aux bénéf.'!L263="Non"),"Dossier actif non-valorisable dans le cadre de la subvention - dont cloturé au cours de l'année de référence","")))))))</f>
        <v/>
      </c>
      <c r="P263" s="16" t="str">
        <f>IF(ISBLANK(F263),"",'Récapitulatif des données RASH'!$B$2-YEAR('Données relatives aux bénéf.'!F263))</f>
        <v/>
      </c>
    </row>
    <row r="264" spans="1:16">
      <c r="A264" s="50" t="str">
        <f t="shared" si="4"/>
        <v/>
      </c>
      <c r="B264" s="51"/>
      <c r="C264" s="52"/>
      <c r="D264" s="52"/>
      <c r="E264" s="53"/>
      <c r="F264" s="52"/>
      <c r="G264" s="52"/>
      <c r="H264" s="52"/>
      <c r="I264" s="52"/>
      <c r="J264" s="52"/>
      <c r="K264" s="52"/>
      <c r="L264" s="52"/>
      <c r="M264" s="52"/>
      <c r="N264" s="52"/>
      <c r="O264" s="55" t="str">
        <f>IF(J264="Non","Demande d'information",IF(AND(YEAR(I264)='Récapitulatif des données RASH'!$B$2,'Données relatives aux bénéf.'!J264="Oui",'Données relatives aux bénéf.'!K264="Non"),"Dossier ouvert au cours de l'année de référence",IF(AND(YEAR(I264)='Récapitulatif des données RASH'!$B$2,'Données relatives aux bénéf.'!J264="Oui",'Données relatives aux bénéf.'!K264="Oui"),"Dossier ouvert au cours de l'année de référence - dont clôturé au cours de l'année de référence",IF(AND(YEAR(I264)&lt;'Récapitulatif des données RASH'!$B$2,'Données relatives aux bénéf.'!K264="Non",'Données relatives aux bénéf.'!L264="Oui"),"Dossier actif valorisable dans le cadre de la subvention",IF(AND(YEAR(I264)&lt;'Récapitulatif des données RASH'!$B$2,'Données relatives aux bénéf.'!K264="Oui",'Données relatives aux bénéf.'!L264="Oui"),"Dossier actif valorisable dans le cadre de la subvention - dont cloturé au cours de l'année de référence",IF(AND(YEAR(I264)&lt;'Récapitulatif des données RASH'!$B$2,'Données relatives aux bénéf.'!K264="Non",'Données relatives aux bénéf.'!L264="Non"),"Dossier actif non-valorisable dans le cadre de la subvention",IF(AND(YEAR(I264)&lt;'Récapitulatif des données RASH'!$B$2,'Données relatives aux bénéf.'!K264="Oui",'Données relatives aux bénéf.'!L264="Non"),"Dossier actif non-valorisable dans le cadre de la subvention - dont cloturé au cours de l'année de référence","")))))))</f>
        <v/>
      </c>
      <c r="P264" s="16" t="str">
        <f>IF(ISBLANK(F264),"",'Récapitulatif des données RASH'!$B$2-YEAR('Données relatives aux bénéf.'!F264))</f>
        <v/>
      </c>
    </row>
    <row r="265" spans="1:16">
      <c r="A265" s="50" t="str">
        <f t="shared" si="4"/>
        <v/>
      </c>
      <c r="B265" s="51"/>
      <c r="C265" s="52"/>
      <c r="D265" s="52"/>
      <c r="E265" s="53"/>
      <c r="F265" s="52"/>
      <c r="G265" s="52"/>
      <c r="H265" s="52"/>
      <c r="I265" s="52"/>
      <c r="J265" s="52"/>
      <c r="K265" s="52"/>
      <c r="L265" s="52"/>
      <c r="M265" s="52"/>
      <c r="N265" s="52"/>
      <c r="O265" s="55" t="str">
        <f>IF(J265="Non","Demande d'information",IF(AND(YEAR(I265)='Récapitulatif des données RASH'!$B$2,'Données relatives aux bénéf.'!J265="Oui",'Données relatives aux bénéf.'!K265="Non"),"Dossier ouvert au cours de l'année de référence",IF(AND(YEAR(I265)='Récapitulatif des données RASH'!$B$2,'Données relatives aux bénéf.'!J265="Oui",'Données relatives aux bénéf.'!K265="Oui"),"Dossier ouvert au cours de l'année de référence - dont clôturé au cours de l'année de référence",IF(AND(YEAR(I265)&lt;'Récapitulatif des données RASH'!$B$2,'Données relatives aux bénéf.'!K265="Non",'Données relatives aux bénéf.'!L265="Oui"),"Dossier actif valorisable dans le cadre de la subvention",IF(AND(YEAR(I265)&lt;'Récapitulatif des données RASH'!$B$2,'Données relatives aux bénéf.'!K265="Oui",'Données relatives aux bénéf.'!L265="Oui"),"Dossier actif valorisable dans le cadre de la subvention - dont cloturé au cours de l'année de référence",IF(AND(YEAR(I265)&lt;'Récapitulatif des données RASH'!$B$2,'Données relatives aux bénéf.'!K265="Non",'Données relatives aux bénéf.'!L265="Non"),"Dossier actif non-valorisable dans le cadre de la subvention",IF(AND(YEAR(I265)&lt;'Récapitulatif des données RASH'!$B$2,'Données relatives aux bénéf.'!K265="Oui",'Données relatives aux bénéf.'!L265="Non"),"Dossier actif non-valorisable dans le cadre de la subvention - dont cloturé au cours de l'année de référence","")))))))</f>
        <v/>
      </c>
      <c r="P265" s="16" t="str">
        <f>IF(ISBLANK(F265),"",'Récapitulatif des données RASH'!$B$2-YEAR('Données relatives aux bénéf.'!F265))</f>
        <v/>
      </c>
    </row>
    <row r="266" spans="1:16">
      <c r="A266" s="50" t="str">
        <f t="shared" si="4"/>
        <v/>
      </c>
      <c r="B266" s="51"/>
      <c r="C266" s="52"/>
      <c r="D266" s="52"/>
      <c r="E266" s="53"/>
      <c r="F266" s="52"/>
      <c r="G266" s="52"/>
      <c r="H266" s="52"/>
      <c r="I266" s="52"/>
      <c r="J266" s="52"/>
      <c r="K266" s="52"/>
      <c r="L266" s="52"/>
      <c r="M266" s="52"/>
      <c r="N266" s="52"/>
      <c r="O266" s="55" t="str">
        <f>IF(J266="Non","Demande d'information",IF(AND(YEAR(I266)='Récapitulatif des données RASH'!$B$2,'Données relatives aux bénéf.'!J266="Oui",'Données relatives aux bénéf.'!K266="Non"),"Dossier ouvert au cours de l'année de référence",IF(AND(YEAR(I266)='Récapitulatif des données RASH'!$B$2,'Données relatives aux bénéf.'!J266="Oui",'Données relatives aux bénéf.'!K266="Oui"),"Dossier ouvert au cours de l'année de référence - dont clôturé au cours de l'année de référence",IF(AND(YEAR(I266)&lt;'Récapitulatif des données RASH'!$B$2,'Données relatives aux bénéf.'!K266="Non",'Données relatives aux bénéf.'!L266="Oui"),"Dossier actif valorisable dans le cadre de la subvention",IF(AND(YEAR(I266)&lt;'Récapitulatif des données RASH'!$B$2,'Données relatives aux bénéf.'!K266="Oui",'Données relatives aux bénéf.'!L266="Oui"),"Dossier actif valorisable dans le cadre de la subvention - dont cloturé au cours de l'année de référence",IF(AND(YEAR(I266)&lt;'Récapitulatif des données RASH'!$B$2,'Données relatives aux bénéf.'!K266="Non",'Données relatives aux bénéf.'!L266="Non"),"Dossier actif non-valorisable dans le cadre de la subvention",IF(AND(YEAR(I266)&lt;'Récapitulatif des données RASH'!$B$2,'Données relatives aux bénéf.'!K266="Oui",'Données relatives aux bénéf.'!L266="Non"),"Dossier actif non-valorisable dans le cadre de la subvention - dont cloturé au cours de l'année de référence","")))))))</f>
        <v/>
      </c>
      <c r="P266" s="16" t="str">
        <f>IF(ISBLANK(F266),"",'Récapitulatif des données RASH'!$B$2-YEAR('Données relatives aux bénéf.'!F266))</f>
        <v/>
      </c>
    </row>
    <row r="267" spans="1:16">
      <c r="A267" s="50" t="str">
        <f t="shared" si="4"/>
        <v/>
      </c>
      <c r="B267" s="51"/>
      <c r="C267" s="52"/>
      <c r="D267" s="52"/>
      <c r="E267" s="53"/>
      <c r="F267" s="52"/>
      <c r="G267" s="52"/>
      <c r="H267" s="52"/>
      <c r="I267" s="52"/>
      <c r="J267" s="52"/>
      <c r="K267" s="52"/>
      <c r="L267" s="52"/>
      <c r="M267" s="52"/>
      <c r="N267" s="52"/>
      <c r="O267" s="55" t="str">
        <f>IF(J267="Non","Demande d'information",IF(AND(YEAR(I267)='Récapitulatif des données RASH'!$B$2,'Données relatives aux bénéf.'!J267="Oui",'Données relatives aux bénéf.'!K267="Non"),"Dossier ouvert au cours de l'année de référence",IF(AND(YEAR(I267)='Récapitulatif des données RASH'!$B$2,'Données relatives aux bénéf.'!J267="Oui",'Données relatives aux bénéf.'!K267="Oui"),"Dossier ouvert au cours de l'année de référence - dont clôturé au cours de l'année de référence",IF(AND(YEAR(I267)&lt;'Récapitulatif des données RASH'!$B$2,'Données relatives aux bénéf.'!K267="Non",'Données relatives aux bénéf.'!L267="Oui"),"Dossier actif valorisable dans le cadre de la subvention",IF(AND(YEAR(I267)&lt;'Récapitulatif des données RASH'!$B$2,'Données relatives aux bénéf.'!K267="Oui",'Données relatives aux bénéf.'!L267="Oui"),"Dossier actif valorisable dans le cadre de la subvention - dont cloturé au cours de l'année de référence",IF(AND(YEAR(I267)&lt;'Récapitulatif des données RASH'!$B$2,'Données relatives aux bénéf.'!K267="Non",'Données relatives aux bénéf.'!L267="Non"),"Dossier actif non-valorisable dans le cadre de la subvention",IF(AND(YEAR(I267)&lt;'Récapitulatif des données RASH'!$B$2,'Données relatives aux bénéf.'!K267="Oui",'Données relatives aux bénéf.'!L267="Non"),"Dossier actif non-valorisable dans le cadre de la subvention - dont cloturé au cours de l'année de référence","")))))))</f>
        <v/>
      </c>
      <c r="P267" s="16" t="str">
        <f>IF(ISBLANK(F267),"",'Récapitulatif des données RASH'!$B$2-YEAR('Données relatives aux bénéf.'!F267))</f>
        <v/>
      </c>
    </row>
    <row r="268" spans="1:16">
      <c r="A268" s="50" t="str">
        <f t="shared" si="4"/>
        <v/>
      </c>
      <c r="B268" s="51"/>
      <c r="C268" s="52"/>
      <c r="D268" s="52"/>
      <c r="E268" s="53"/>
      <c r="F268" s="52"/>
      <c r="G268" s="52"/>
      <c r="H268" s="52"/>
      <c r="I268" s="52"/>
      <c r="J268" s="52"/>
      <c r="K268" s="52"/>
      <c r="L268" s="52"/>
      <c r="M268" s="52"/>
      <c r="N268" s="52"/>
      <c r="O268" s="55" t="str">
        <f>IF(J268="Non","Demande d'information",IF(AND(YEAR(I268)='Récapitulatif des données RASH'!$B$2,'Données relatives aux bénéf.'!J268="Oui",'Données relatives aux bénéf.'!K268="Non"),"Dossier ouvert au cours de l'année de référence",IF(AND(YEAR(I268)='Récapitulatif des données RASH'!$B$2,'Données relatives aux bénéf.'!J268="Oui",'Données relatives aux bénéf.'!K268="Oui"),"Dossier ouvert au cours de l'année de référence - dont clôturé au cours de l'année de référence",IF(AND(YEAR(I268)&lt;'Récapitulatif des données RASH'!$B$2,'Données relatives aux bénéf.'!K268="Non",'Données relatives aux bénéf.'!L268="Oui"),"Dossier actif valorisable dans le cadre de la subvention",IF(AND(YEAR(I268)&lt;'Récapitulatif des données RASH'!$B$2,'Données relatives aux bénéf.'!K268="Oui",'Données relatives aux bénéf.'!L268="Oui"),"Dossier actif valorisable dans le cadre de la subvention - dont cloturé au cours de l'année de référence",IF(AND(YEAR(I268)&lt;'Récapitulatif des données RASH'!$B$2,'Données relatives aux bénéf.'!K268="Non",'Données relatives aux bénéf.'!L268="Non"),"Dossier actif non-valorisable dans le cadre de la subvention",IF(AND(YEAR(I268)&lt;'Récapitulatif des données RASH'!$B$2,'Données relatives aux bénéf.'!K268="Oui",'Données relatives aux bénéf.'!L268="Non"),"Dossier actif non-valorisable dans le cadre de la subvention - dont cloturé au cours de l'année de référence","")))))))</f>
        <v/>
      </c>
      <c r="P268" s="16" t="str">
        <f>IF(ISBLANK(F268),"",'Récapitulatif des données RASH'!$B$2-YEAR('Données relatives aux bénéf.'!F268))</f>
        <v/>
      </c>
    </row>
    <row r="269" spans="1:16">
      <c r="A269" s="50" t="str">
        <f t="shared" si="4"/>
        <v/>
      </c>
      <c r="B269" s="51"/>
      <c r="C269" s="52"/>
      <c r="D269" s="52"/>
      <c r="E269" s="53"/>
      <c r="F269" s="52"/>
      <c r="G269" s="52"/>
      <c r="H269" s="52"/>
      <c r="I269" s="52"/>
      <c r="J269" s="52"/>
      <c r="K269" s="52"/>
      <c r="L269" s="52"/>
      <c r="M269" s="52"/>
      <c r="N269" s="52"/>
      <c r="O269" s="55" t="str">
        <f>IF(J269="Non","Demande d'information",IF(AND(YEAR(I269)='Récapitulatif des données RASH'!$B$2,'Données relatives aux bénéf.'!J269="Oui",'Données relatives aux bénéf.'!K269="Non"),"Dossier ouvert au cours de l'année de référence",IF(AND(YEAR(I269)='Récapitulatif des données RASH'!$B$2,'Données relatives aux bénéf.'!J269="Oui",'Données relatives aux bénéf.'!K269="Oui"),"Dossier ouvert au cours de l'année de référence - dont clôturé au cours de l'année de référence",IF(AND(YEAR(I269)&lt;'Récapitulatif des données RASH'!$B$2,'Données relatives aux bénéf.'!K269="Non",'Données relatives aux bénéf.'!L269="Oui"),"Dossier actif valorisable dans le cadre de la subvention",IF(AND(YEAR(I269)&lt;'Récapitulatif des données RASH'!$B$2,'Données relatives aux bénéf.'!K269="Oui",'Données relatives aux bénéf.'!L269="Oui"),"Dossier actif valorisable dans le cadre de la subvention - dont cloturé au cours de l'année de référence",IF(AND(YEAR(I269)&lt;'Récapitulatif des données RASH'!$B$2,'Données relatives aux bénéf.'!K269="Non",'Données relatives aux bénéf.'!L269="Non"),"Dossier actif non-valorisable dans le cadre de la subvention",IF(AND(YEAR(I269)&lt;'Récapitulatif des données RASH'!$B$2,'Données relatives aux bénéf.'!K269="Oui",'Données relatives aux bénéf.'!L269="Non"),"Dossier actif non-valorisable dans le cadre de la subvention - dont cloturé au cours de l'année de référence","")))))))</f>
        <v/>
      </c>
      <c r="P269" s="16" t="str">
        <f>IF(ISBLANK(F269),"",'Récapitulatif des données RASH'!$B$2-YEAR('Données relatives aux bénéf.'!F269))</f>
        <v/>
      </c>
    </row>
    <row r="270" spans="1:16">
      <c r="A270" s="50" t="str">
        <f t="shared" si="4"/>
        <v/>
      </c>
      <c r="B270" s="51"/>
      <c r="C270" s="52"/>
      <c r="D270" s="52"/>
      <c r="E270" s="53"/>
      <c r="F270" s="52"/>
      <c r="G270" s="52"/>
      <c r="H270" s="52"/>
      <c r="I270" s="52"/>
      <c r="J270" s="52"/>
      <c r="K270" s="52"/>
      <c r="L270" s="52"/>
      <c r="M270" s="52"/>
      <c r="N270" s="52"/>
      <c r="O270" s="55" t="str">
        <f>IF(J270="Non","Demande d'information",IF(AND(YEAR(I270)='Récapitulatif des données RASH'!$B$2,'Données relatives aux bénéf.'!J270="Oui",'Données relatives aux bénéf.'!K270="Non"),"Dossier ouvert au cours de l'année de référence",IF(AND(YEAR(I270)='Récapitulatif des données RASH'!$B$2,'Données relatives aux bénéf.'!J270="Oui",'Données relatives aux bénéf.'!K270="Oui"),"Dossier ouvert au cours de l'année de référence - dont clôturé au cours de l'année de référence",IF(AND(YEAR(I270)&lt;'Récapitulatif des données RASH'!$B$2,'Données relatives aux bénéf.'!K270="Non",'Données relatives aux bénéf.'!L270="Oui"),"Dossier actif valorisable dans le cadre de la subvention",IF(AND(YEAR(I270)&lt;'Récapitulatif des données RASH'!$B$2,'Données relatives aux bénéf.'!K270="Oui",'Données relatives aux bénéf.'!L270="Oui"),"Dossier actif valorisable dans le cadre de la subvention - dont cloturé au cours de l'année de référence",IF(AND(YEAR(I270)&lt;'Récapitulatif des données RASH'!$B$2,'Données relatives aux bénéf.'!K270="Non",'Données relatives aux bénéf.'!L270="Non"),"Dossier actif non-valorisable dans le cadre de la subvention",IF(AND(YEAR(I270)&lt;'Récapitulatif des données RASH'!$B$2,'Données relatives aux bénéf.'!K270="Oui",'Données relatives aux bénéf.'!L270="Non"),"Dossier actif non-valorisable dans le cadre de la subvention - dont cloturé au cours de l'année de référence","")))))))</f>
        <v/>
      </c>
      <c r="P270" s="16" t="str">
        <f>IF(ISBLANK(F270),"",'Récapitulatif des données RASH'!$B$2-YEAR('Données relatives aux bénéf.'!F270))</f>
        <v/>
      </c>
    </row>
    <row r="271" spans="1:16">
      <c r="A271" s="50" t="str">
        <f t="shared" si="4"/>
        <v/>
      </c>
      <c r="B271" s="51"/>
      <c r="C271" s="52"/>
      <c r="D271" s="52"/>
      <c r="E271" s="53"/>
      <c r="F271" s="52"/>
      <c r="G271" s="52"/>
      <c r="H271" s="52"/>
      <c r="I271" s="52"/>
      <c r="J271" s="52"/>
      <c r="K271" s="52"/>
      <c r="L271" s="52"/>
      <c r="M271" s="52"/>
      <c r="N271" s="52"/>
      <c r="O271" s="55" t="str">
        <f>IF(J271="Non","Demande d'information",IF(AND(YEAR(I271)='Récapitulatif des données RASH'!$B$2,'Données relatives aux bénéf.'!J271="Oui",'Données relatives aux bénéf.'!K271="Non"),"Dossier ouvert au cours de l'année de référence",IF(AND(YEAR(I271)='Récapitulatif des données RASH'!$B$2,'Données relatives aux bénéf.'!J271="Oui",'Données relatives aux bénéf.'!K271="Oui"),"Dossier ouvert au cours de l'année de référence - dont clôturé au cours de l'année de référence",IF(AND(YEAR(I271)&lt;'Récapitulatif des données RASH'!$B$2,'Données relatives aux bénéf.'!K271="Non",'Données relatives aux bénéf.'!L271="Oui"),"Dossier actif valorisable dans le cadre de la subvention",IF(AND(YEAR(I271)&lt;'Récapitulatif des données RASH'!$B$2,'Données relatives aux bénéf.'!K271="Oui",'Données relatives aux bénéf.'!L271="Oui"),"Dossier actif valorisable dans le cadre de la subvention - dont cloturé au cours de l'année de référence",IF(AND(YEAR(I271)&lt;'Récapitulatif des données RASH'!$B$2,'Données relatives aux bénéf.'!K271="Non",'Données relatives aux bénéf.'!L271="Non"),"Dossier actif non-valorisable dans le cadre de la subvention",IF(AND(YEAR(I271)&lt;'Récapitulatif des données RASH'!$B$2,'Données relatives aux bénéf.'!K271="Oui",'Données relatives aux bénéf.'!L271="Non"),"Dossier actif non-valorisable dans le cadre de la subvention - dont cloturé au cours de l'année de référence","")))))))</f>
        <v/>
      </c>
      <c r="P271" s="16" t="str">
        <f>IF(ISBLANK(F271),"",'Récapitulatif des données RASH'!$B$2-YEAR('Données relatives aux bénéf.'!F271))</f>
        <v/>
      </c>
    </row>
    <row r="272" spans="1:16">
      <c r="A272" s="50" t="str">
        <f t="shared" si="4"/>
        <v/>
      </c>
      <c r="B272" s="51"/>
      <c r="C272" s="52"/>
      <c r="D272" s="52"/>
      <c r="E272" s="53"/>
      <c r="F272" s="52"/>
      <c r="G272" s="52"/>
      <c r="H272" s="52"/>
      <c r="I272" s="52"/>
      <c r="J272" s="52"/>
      <c r="K272" s="52"/>
      <c r="L272" s="52"/>
      <c r="M272" s="52"/>
      <c r="N272" s="52"/>
      <c r="O272" s="55" t="str">
        <f>IF(J272="Non","Demande d'information",IF(AND(YEAR(I272)='Récapitulatif des données RASH'!$B$2,'Données relatives aux bénéf.'!J272="Oui",'Données relatives aux bénéf.'!K272="Non"),"Dossier ouvert au cours de l'année de référence",IF(AND(YEAR(I272)='Récapitulatif des données RASH'!$B$2,'Données relatives aux bénéf.'!J272="Oui",'Données relatives aux bénéf.'!K272="Oui"),"Dossier ouvert au cours de l'année de référence - dont clôturé au cours de l'année de référence",IF(AND(YEAR(I272)&lt;'Récapitulatif des données RASH'!$B$2,'Données relatives aux bénéf.'!K272="Non",'Données relatives aux bénéf.'!L272="Oui"),"Dossier actif valorisable dans le cadre de la subvention",IF(AND(YEAR(I272)&lt;'Récapitulatif des données RASH'!$B$2,'Données relatives aux bénéf.'!K272="Oui",'Données relatives aux bénéf.'!L272="Oui"),"Dossier actif valorisable dans le cadre de la subvention - dont cloturé au cours de l'année de référence",IF(AND(YEAR(I272)&lt;'Récapitulatif des données RASH'!$B$2,'Données relatives aux bénéf.'!K272="Non",'Données relatives aux bénéf.'!L272="Non"),"Dossier actif non-valorisable dans le cadre de la subvention",IF(AND(YEAR(I272)&lt;'Récapitulatif des données RASH'!$B$2,'Données relatives aux bénéf.'!K272="Oui",'Données relatives aux bénéf.'!L272="Non"),"Dossier actif non-valorisable dans le cadre de la subvention - dont cloturé au cours de l'année de référence","")))))))</f>
        <v/>
      </c>
      <c r="P272" s="16" t="str">
        <f>IF(ISBLANK(F272),"",'Récapitulatif des données RASH'!$B$2-YEAR('Données relatives aux bénéf.'!F272))</f>
        <v/>
      </c>
    </row>
    <row r="273" spans="1:16">
      <c r="A273" s="50" t="str">
        <f t="shared" si="4"/>
        <v/>
      </c>
      <c r="B273" s="51"/>
      <c r="C273" s="52"/>
      <c r="D273" s="52"/>
      <c r="E273" s="53"/>
      <c r="F273" s="52"/>
      <c r="G273" s="52"/>
      <c r="H273" s="52"/>
      <c r="I273" s="52"/>
      <c r="J273" s="52"/>
      <c r="K273" s="52"/>
      <c r="L273" s="52"/>
      <c r="M273" s="52"/>
      <c r="N273" s="52"/>
      <c r="O273" s="55" t="str">
        <f>IF(J273="Non","Demande d'information",IF(AND(YEAR(I273)='Récapitulatif des données RASH'!$B$2,'Données relatives aux bénéf.'!J273="Oui",'Données relatives aux bénéf.'!K273="Non"),"Dossier ouvert au cours de l'année de référence",IF(AND(YEAR(I273)='Récapitulatif des données RASH'!$B$2,'Données relatives aux bénéf.'!J273="Oui",'Données relatives aux bénéf.'!K273="Oui"),"Dossier ouvert au cours de l'année de référence - dont clôturé au cours de l'année de référence",IF(AND(YEAR(I273)&lt;'Récapitulatif des données RASH'!$B$2,'Données relatives aux bénéf.'!K273="Non",'Données relatives aux bénéf.'!L273="Oui"),"Dossier actif valorisable dans le cadre de la subvention",IF(AND(YEAR(I273)&lt;'Récapitulatif des données RASH'!$B$2,'Données relatives aux bénéf.'!K273="Oui",'Données relatives aux bénéf.'!L273="Oui"),"Dossier actif valorisable dans le cadre de la subvention - dont cloturé au cours de l'année de référence",IF(AND(YEAR(I273)&lt;'Récapitulatif des données RASH'!$B$2,'Données relatives aux bénéf.'!K273="Non",'Données relatives aux bénéf.'!L273="Non"),"Dossier actif non-valorisable dans le cadre de la subvention",IF(AND(YEAR(I273)&lt;'Récapitulatif des données RASH'!$B$2,'Données relatives aux bénéf.'!K273="Oui",'Données relatives aux bénéf.'!L273="Non"),"Dossier actif non-valorisable dans le cadre de la subvention - dont cloturé au cours de l'année de référence","")))))))</f>
        <v/>
      </c>
      <c r="P273" s="16" t="str">
        <f>IF(ISBLANK(F273),"",'Récapitulatif des données RASH'!$B$2-YEAR('Données relatives aux bénéf.'!F273))</f>
        <v/>
      </c>
    </row>
    <row r="274" spans="1:16">
      <c r="A274" s="50" t="str">
        <f t="shared" si="4"/>
        <v/>
      </c>
      <c r="B274" s="51"/>
      <c r="C274" s="52"/>
      <c r="D274" s="52"/>
      <c r="E274" s="53"/>
      <c r="F274" s="52"/>
      <c r="G274" s="52"/>
      <c r="H274" s="52"/>
      <c r="I274" s="52"/>
      <c r="J274" s="52"/>
      <c r="K274" s="52"/>
      <c r="L274" s="52"/>
      <c r="M274" s="52"/>
      <c r="N274" s="52"/>
      <c r="O274" s="55" t="str">
        <f>IF(J274="Non","Demande d'information",IF(AND(YEAR(I274)='Récapitulatif des données RASH'!$B$2,'Données relatives aux bénéf.'!J274="Oui",'Données relatives aux bénéf.'!K274="Non"),"Dossier ouvert au cours de l'année de référence",IF(AND(YEAR(I274)='Récapitulatif des données RASH'!$B$2,'Données relatives aux bénéf.'!J274="Oui",'Données relatives aux bénéf.'!K274="Oui"),"Dossier ouvert au cours de l'année de référence - dont clôturé au cours de l'année de référence",IF(AND(YEAR(I274)&lt;'Récapitulatif des données RASH'!$B$2,'Données relatives aux bénéf.'!K274="Non",'Données relatives aux bénéf.'!L274="Oui"),"Dossier actif valorisable dans le cadre de la subvention",IF(AND(YEAR(I274)&lt;'Récapitulatif des données RASH'!$B$2,'Données relatives aux bénéf.'!K274="Oui",'Données relatives aux bénéf.'!L274="Oui"),"Dossier actif valorisable dans le cadre de la subvention - dont cloturé au cours de l'année de référence",IF(AND(YEAR(I274)&lt;'Récapitulatif des données RASH'!$B$2,'Données relatives aux bénéf.'!K274="Non",'Données relatives aux bénéf.'!L274="Non"),"Dossier actif non-valorisable dans le cadre de la subvention",IF(AND(YEAR(I274)&lt;'Récapitulatif des données RASH'!$B$2,'Données relatives aux bénéf.'!K274="Oui",'Données relatives aux bénéf.'!L274="Non"),"Dossier actif non-valorisable dans le cadre de la subvention - dont cloturé au cours de l'année de référence","")))))))</f>
        <v/>
      </c>
      <c r="P274" s="16" t="str">
        <f>IF(ISBLANK(F274),"",'Récapitulatif des données RASH'!$B$2-YEAR('Données relatives aux bénéf.'!F274))</f>
        <v/>
      </c>
    </row>
    <row r="275" spans="1:16">
      <c r="A275" s="50" t="str">
        <f t="shared" si="4"/>
        <v/>
      </c>
      <c r="B275" s="51"/>
      <c r="C275" s="52"/>
      <c r="D275" s="52"/>
      <c r="E275" s="53"/>
      <c r="F275" s="52"/>
      <c r="G275" s="52"/>
      <c r="H275" s="52"/>
      <c r="I275" s="52"/>
      <c r="J275" s="52"/>
      <c r="K275" s="52"/>
      <c r="L275" s="52"/>
      <c r="M275" s="52"/>
      <c r="N275" s="52"/>
      <c r="O275" s="55" t="str">
        <f>IF(J275="Non","Demande d'information",IF(AND(YEAR(I275)='Récapitulatif des données RASH'!$B$2,'Données relatives aux bénéf.'!J275="Oui",'Données relatives aux bénéf.'!K275="Non"),"Dossier ouvert au cours de l'année de référence",IF(AND(YEAR(I275)='Récapitulatif des données RASH'!$B$2,'Données relatives aux bénéf.'!J275="Oui",'Données relatives aux bénéf.'!K275="Oui"),"Dossier ouvert au cours de l'année de référence - dont clôturé au cours de l'année de référence",IF(AND(YEAR(I275)&lt;'Récapitulatif des données RASH'!$B$2,'Données relatives aux bénéf.'!K275="Non",'Données relatives aux bénéf.'!L275="Oui"),"Dossier actif valorisable dans le cadre de la subvention",IF(AND(YEAR(I275)&lt;'Récapitulatif des données RASH'!$B$2,'Données relatives aux bénéf.'!K275="Oui",'Données relatives aux bénéf.'!L275="Oui"),"Dossier actif valorisable dans le cadre de la subvention - dont cloturé au cours de l'année de référence",IF(AND(YEAR(I275)&lt;'Récapitulatif des données RASH'!$B$2,'Données relatives aux bénéf.'!K275="Non",'Données relatives aux bénéf.'!L275="Non"),"Dossier actif non-valorisable dans le cadre de la subvention",IF(AND(YEAR(I275)&lt;'Récapitulatif des données RASH'!$B$2,'Données relatives aux bénéf.'!K275="Oui",'Données relatives aux bénéf.'!L275="Non"),"Dossier actif non-valorisable dans le cadre de la subvention - dont cloturé au cours de l'année de référence","")))))))</f>
        <v/>
      </c>
      <c r="P275" s="16" t="str">
        <f>IF(ISBLANK(F275),"",'Récapitulatif des données RASH'!$B$2-YEAR('Données relatives aux bénéf.'!F275))</f>
        <v/>
      </c>
    </row>
    <row r="276" spans="1:16">
      <c r="A276" s="50" t="str">
        <f t="shared" si="4"/>
        <v/>
      </c>
      <c r="B276" s="51"/>
      <c r="C276" s="52"/>
      <c r="D276" s="52"/>
      <c r="E276" s="53"/>
      <c r="F276" s="52"/>
      <c r="G276" s="52"/>
      <c r="H276" s="52"/>
      <c r="I276" s="52"/>
      <c r="J276" s="52"/>
      <c r="K276" s="52"/>
      <c r="L276" s="52"/>
      <c r="M276" s="52"/>
      <c r="N276" s="52"/>
      <c r="O276" s="55" t="str">
        <f>IF(J276="Non","Demande d'information",IF(AND(YEAR(I276)='Récapitulatif des données RASH'!$B$2,'Données relatives aux bénéf.'!J276="Oui",'Données relatives aux bénéf.'!K276="Non"),"Dossier ouvert au cours de l'année de référence",IF(AND(YEAR(I276)='Récapitulatif des données RASH'!$B$2,'Données relatives aux bénéf.'!J276="Oui",'Données relatives aux bénéf.'!K276="Oui"),"Dossier ouvert au cours de l'année de référence - dont clôturé au cours de l'année de référence",IF(AND(YEAR(I276)&lt;'Récapitulatif des données RASH'!$B$2,'Données relatives aux bénéf.'!K276="Non",'Données relatives aux bénéf.'!L276="Oui"),"Dossier actif valorisable dans le cadre de la subvention",IF(AND(YEAR(I276)&lt;'Récapitulatif des données RASH'!$B$2,'Données relatives aux bénéf.'!K276="Oui",'Données relatives aux bénéf.'!L276="Oui"),"Dossier actif valorisable dans le cadre de la subvention - dont cloturé au cours de l'année de référence",IF(AND(YEAR(I276)&lt;'Récapitulatif des données RASH'!$B$2,'Données relatives aux bénéf.'!K276="Non",'Données relatives aux bénéf.'!L276="Non"),"Dossier actif non-valorisable dans le cadre de la subvention",IF(AND(YEAR(I276)&lt;'Récapitulatif des données RASH'!$B$2,'Données relatives aux bénéf.'!K276="Oui",'Données relatives aux bénéf.'!L276="Non"),"Dossier actif non-valorisable dans le cadre de la subvention - dont cloturé au cours de l'année de référence","")))))))</f>
        <v/>
      </c>
      <c r="P276" s="16" t="str">
        <f>IF(ISBLANK(F276),"",'Récapitulatif des données RASH'!$B$2-YEAR('Données relatives aux bénéf.'!F276))</f>
        <v/>
      </c>
    </row>
    <row r="277" spans="1:16">
      <c r="A277" s="50" t="str">
        <f t="shared" si="4"/>
        <v/>
      </c>
      <c r="B277" s="51"/>
      <c r="C277" s="52"/>
      <c r="D277" s="52"/>
      <c r="E277" s="53"/>
      <c r="F277" s="52"/>
      <c r="G277" s="52"/>
      <c r="H277" s="52"/>
      <c r="I277" s="52"/>
      <c r="J277" s="52"/>
      <c r="K277" s="52"/>
      <c r="L277" s="52"/>
      <c r="M277" s="52"/>
      <c r="N277" s="52"/>
      <c r="O277" s="55" t="str">
        <f>IF(J277="Non","Demande d'information",IF(AND(YEAR(I277)='Récapitulatif des données RASH'!$B$2,'Données relatives aux bénéf.'!J277="Oui",'Données relatives aux bénéf.'!K277="Non"),"Dossier ouvert au cours de l'année de référence",IF(AND(YEAR(I277)='Récapitulatif des données RASH'!$B$2,'Données relatives aux bénéf.'!J277="Oui",'Données relatives aux bénéf.'!K277="Oui"),"Dossier ouvert au cours de l'année de référence - dont clôturé au cours de l'année de référence",IF(AND(YEAR(I277)&lt;'Récapitulatif des données RASH'!$B$2,'Données relatives aux bénéf.'!K277="Non",'Données relatives aux bénéf.'!L277="Oui"),"Dossier actif valorisable dans le cadre de la subvention",IF(AND(YEAR(I277)&lt;'Récapitulatif des données RASH'!$B$2,'Données relatives aux bénéf.'!K277="Oui",'Données relatives aux bénéf.'!L277="Oui"),"Dossier actif valorisable dans le cadre de la subvention - dont cloturé au cours de l'année de référence",IF(AND(YEAR(I277)&lt;'Récapitulatif des données RASH'!$B$2,'Données relatives aux bénéf.'!K277="Non",'Données relatives aux bénéf.'!L277="Non"),"Dossier actif non-valorisable dans le cadre de la subvention",IF(AND(YEAR(I277)&lt;'Récapitulatif des données RASH'!$B$2,'Données relatives aux bénéf.'!K277="Oui",'Données relatives aux bénéf.'!L277="Non"),"Dossier actif non-valorisable dans le cadre de la subvention - dont cloturé au cours de l'année de référence","")))))))</f>
        <v/>
      </c>
      <c r="P277" s="16" t="str">
        <f>IF(ISBLANK(F277),"",'Récapitulatif des données RASH'!$B$2-YEAR('Données relatives aux bénéf.'!F277))</f>
        <v/>
      </c>
    </row>
    <row r="278" spans="1:16">
      <c r="A278" s="50" t="str">
        <f t="shared" si="4"/>
        <v/>
      </c>
      <c r="B278" s="51"/>
      <c r="C278" s="52"/>
      <c r="D278" s="52"/>
      <c r="E278" s="53"/>
      <c r="F278" s="52"/>
      <c r="G278" s="52"/>
      <c r="H278" s="52"/>
      <c r="I278" s="52"/>
      <c r="J278" s="52"/>
      <c r="K278" s="52"/>
      <c r="L278" s="52"/>
      <c r="M278" s="52"/>
      <c r="N278" s="52"/>
      <c r="O278" s="55" t="str">
        <f>IF(J278="Non","Demande d'information",IF(AND(YEAR(I278)='Récapitulatif des données RASH'!$B$2,'Données relatives aux bénéf.'!J278="Oui",'Données relatives aux bénéf.'!K278="Non"),"Dossier ouvert au cours de l'année de référence",IF(AND(YEAR(I278)='Récapitulatif des données RASH'!$B$2,'Données relatives aux bénéf.'!J278="Oui",'Données relatives aux bénéf.'!K278="Oui"),"Dossier ouvert au cours de l'année de référence - dont clôturé au cours de l'année de référence",IF(AND(YEAR(I278)&lt;'Récapitulatif des données RASH'!$B$2,'Données relatives aux bénéf.'!K278="Non",'Données relatives aux bénéf.'!L278="Oui"),"Dossier actif valorisable dans le cadre de la subvention",IF(AND(YEAR(I278)&lt;'Récapitulatif des données RASH'!$B$2,'Données relatives aux bénéf.'!K278="Oui",'Données relatives aux bénéf.'!L278="Oui"),"Dossier actif valorisable dans le cadre de la subvention - dont cloturé au cours de l'année de référence",IF(AND(YEAR(I278)&lt;'Récapitulatif des données RASH'!$B$2,'Données relatives aux bénéf.'!K278="Non",'Données relatives aux bénéf.'!L278="Non"),"Dossier actif non-valorisable dans le cadre de la subvention",IF(AND(YEAR(I278)&lt;'Récapitulatif des données RASH'!$B$2,'Données relatives aux bénéf.'!K278="Oui",'Données relatives aux bénéf.'!L278="Non"),"Dossier actif non-valorisable dans le cadre de la subvention - dont cloturé au cours de l'année de référence","")))))))</f>
        <v/>
      </c>
      <c r="P278" s="16" t="str">
        <f>IF(ISBLANK(F278),"",'Récapitulatif des données RASH'!$B$2-YEAR('Données relatives aux bénéf.'!F278))</f>
        <v/>
      </c>
    </row>
    <row r="279" spans="1:16">
      <c r="A279" s="50" t="str">
        <f t="shared" si="4"/>
        <v/>
      </c>
      <c r="B279" s="51"/>
      <c r="C279" s="52"/>
      <c r="D279" s="52"/>
      <c r="E279" s="53"/>
      <c r="F279" s="52"/>
      <c r="G279" s="52"/>
      <c r="H279" s="52"/>
      <c r="I279" s="52"/>
      <c r="J279" s="52"/>
      <c r="K279" s="52"/>
      <c r="L279" s="52"/>
      <c r="M279" s="52"/>
      <c r="N279" s="52"/>
      <c r="O279" s="55" t="str">
        <f>IF(J279="Non","Demande d'information",IF(AND(YEAR(I279)='Récapitulatif des données RASH'!$B$2,'Données relatives aux bénéf.'!J279="Oui",'Données relatives aux bénéf.'!K279="Non"),"Dossier ouvert au cours de l'année de référence",IF(AND(YEAR(I279)='Récapitulatif des données RASH'!$B$2,'Données relatives aux bénéf.'!J279="Oui",'Données relatives aux bénéf.'!K279="Oui"),"Dossier ouvert au cours de l'année de référence - dont clôturé au cours de l'année de référence",IF(AND(YEAR(I279)&lt;'Récapitulatif des données RASH'!$B$2,'Données relatives aux bénéf.'!K279="Non",'Données relatives aux bénéf.'!L279="Oui"),"Dossier actif valorisable dans le cadre de la subvention",IF(AND(YEAR(I279)&lt;'Récapitulatif des données RASH'!$B$2,'Données relatives aux bénéf.'!K279="Oui",'Données relatives aux bénéf.'!L279="Oui"),"Dossier actif valorisable dans le cadre de la subvention - dont cloturé au cours de l'année de référence",IF(AND(YEAR(I279)&lt;'Récapitulatif des données RASH'!$B$2,'Données relatives aux bénéf.'!K279="Non",'Données relatives aux bénéf.'!L279="Non"),"Dossier actif non-valorisable dans le cadre de la subvention",IF(AND(YEAR(I279)&lt;'Récapitulatif des données RASH'!$B$2,'Données relatives aux bénéf.'!K279="Oui",'Données relatives aux bénéf.'!L279="Non"),"Dossier actif non-valorisable dans le cadre de la subvention - dont cloturé au cours de l'année de référence","")))))))</f>
        <v/>
      </c>
      <c r="P279" s="16" t="str">
        <f>IF(ISBLANK(F279),"",'Récapitulatif des données RASH'!$B$2-YEAR('Données relatives aux bénéf.'!F279))</f>
        <v/>
      </c>
    </row>
    <row r="280" spans="1:16">
      <c r="A280" s="50" t="str">
        <f t="shared" si="4"/>
        <v/>
      </c>
      <c r="B280" s="51"/>
      <c r="C280" s="52"/>
      <c r="D280" s="52"/>
      <c r="E280" s="53"/>
      <c r="F280" s="52"/>
      <c r="G280" s="52"/>
      <c r="H280" s="52"/>
      <c r="I280" s="52"/>
      <c r="J280" s="52"/>
      <c r="K280" s="52"/>
      <c r="L280" s="52"/>
      <c r="M280" s="52"/>
      <c r="N280" s="52"/>
      <c r="O280" s="55" t="str">
        <f>IF(J280="Non","Demande d'information",IF(AND(YEAR(I280)='Récapitulatif des données RASH'!$B$2,'Données relatives aux bénéf.'!J280="Oui",'Données relatives aux bénéf.'!K280="Non"),"Dossier ouvert au cours de l'année de référence",IF(AND(YEAR(I280)='Récapitulatif des données RASH'!$B$2,'Données relatives aux bénéf.'!J280="Oui",'Données relatives aux bénéf.'!K280="Oui"),"Dossier ouvert au cours de l'année de référence - dont clôturé au cours de l'année de référence",IF(AND(YEAR(I280)&lt;'Récapitulatif des données RASH'!$B$2,'Données relatives aux bénéf.'!K280="Non",'Données relatives aux bénéf.'!L280="Oui"),"Dossier actif valorisable dans le cadre de la subvention",IF(AND(YEAR(I280)&lt;'Récapitulatif des données RASH'!$B$2,'Données relatives aux bénéf.'!K280="Oui",'Données relatives aux bénéf.'!L280="Oui"),"Dossier actif valorisable dans le cadre de la subvention - dont cloturé au cours de l'année de référence",IF(AND(YEAR(I280)&lt;'Récapitulatif des données RASH'!$B$2,'Données relatives aux bénéf.'!K280="Non",'Données relatives aux bénéf.'!L280="Non"),"Dossier actif non-valorisable dans le cadre de la subvention",IF(AND(YEAR(I280)&lt;'Récapitulatif des données RASH'!$B$2,'Données relatives aux bénéf.'!K280="Oui",'Données relatives aux bénéf.'!L280="Non"),"Dossier actif non-valorisable dans le cadre de la subvention - dont cloturé au cours de l'année de référence","")))))))</f>
        <v/>
      </c>
      <c r="P280" s="16" t="str">
        <f>IF(ISBLANK(F280),"",'Récapitulatif des données RASH'!$B$2-YEAR('Données relatives aux bénéf.'!F280))</f>
        <v/>
      </c>
    </row>
    <row r="281" spans="1:16">
      <c r="A281" s="50" t="str">
        <f t="shared" si="4"/>
        <v/>
      </c>
      <c r="B281" s="51"/>
      <c r="C281" s="52"/>
      <c r="D281" s="52"/>
      <c r="E281" s="53"/>
      <c r="F281" s="52"/>
      <c r="G281" s="52"/>
      <c r="H281" s="52"/>
      <c r="I281" s="52"/>
      <c r="J281" s="52"/>
      <c r="K281" s="52"/>
      <c r="L281" s="52"/>
      <c r="M281" s="52"/>
      <c r="N281" s="52"/>
      <c r="O281" s="55" t="str">
        <f>IF(J281="Non","Demande d'information",IF(AND(YEAR(I281)='Récapitulatif des données RASH'!$B$2,'Données relatives aux bénéf.'!J281="Oui",'Données relatives aux bénéf.'!K281="Non"),"Dossier ouvert au cours de l'année de référence",IF(AND(YEAR(I281)='Récapitulatif des données RASH'!$B$2,'Données relatives aux bénéf.'!J281="Oui",'Données relatives aux bénéf.'!K281="Oui"),"Dossier ouvert au cours de l'année de référence - dont clôturé au cours de l'année de référence",IF(AND(YEAR(I281)&lt;'Récapitulatif des données RASH'!$B$2,'Données relatives aux bénéf.'!K281="Non",'Données relatives aux bénéf.'!L281="Oui"),"Dossier actif valorisable dans le cadre de la subvention",IF(AND(YEAR(I281)&lt;'Récapitulatif des données RASH'!$B$2,'Données relatives aux bénéf.'!K281="Oui",'Données relatives aux bénéf.'!L281="Oui"),"Dossier actif valorisable dans le cadre de la subvention - dont cloturé au cours de l'année de référence",IF(AND(YEAR(I281)&lt;'Récapitulatif des données RASH'!$B$2,'Données relatives aux bénéf.'!K281="Non",'Données relatives aux bénéf.'!L281="Non"),"Dossier actif non-valorisable dans le cadre de la subvention",IF(AND(YEAR(I281)&lt;'Récapitulatif des données RASH'!$B$2,'Données relatives aux bénéf.'!K281="Oui",'Données relatives aux bénéf.'!L281="Non"),"Dossier actif non-valorisable dans le cadre de la subvention - dont cloturé au cours de l'année de référence","")))))))</f>
        <v/>
      </c>
      <c r="P281" s="16" t="str">
        <f>IF(ISBLANK(F281),"",'Récapitulatif des données RASH'!$B$2-YEAR('Données relatives aux bénéf.'!F281))</f>
        <v/>
      </c>
    </row>
    <row r="282" spans="1:16">
      <c r="A282" s="50" t="str">
        <f t="shared" si="4"/>
        <v/>
      </c>
      <c r="B282" s="51"/>
      <c r="C282" s="52"/>
      <c r="D282" s="52"/>
      <c r="E282" s="53"/>
      <c r="F282" s="52"/>
      <c r="G282" s="52"/>
      <c r="H282" s="52"/>
      <c r="I282" s="52"/>
      <c r="J282" s="52"/>
      <c r="K282" s="52"/>
      <c r="L282" s="52"/>
      <c r="M282" s="52"/>
      <c r="N282" s="52"/>
      <c r="O282" s="55" t="str">
        <f>IF(J282="Non","Demande d'information",IF(AND(YEAR(I282)='Récapitulatif des données RASH'!$B$2,'Données relatives aux bénéf.'!J282="Oui",'Données relatives aux bénéf.'!K282="Non"),"Dossier ouvert au cours de l'année de référence",IF(AND(YEAR(I282)='Récapitulatif des données RASH'!$B$2,'Données relatives aux bénéf.'!J282="Oui",'Données relatives aux bénéf.'!K282="Oui"),"Dossier ouvert au cours de l'année de référence - dont clôturé au cours de l'année de référence",IF(AND(YEAR(I282)&lt;'Récapitulatif des données RASH'!$B$2,'Données relatives aux bénéf.'!K282="Non",'Données relatives aux bénéf.'!L282="Oui"),"Dossier actif valorisable dans le cadre de la subvention",IF(AND(YEAR(I282)&lt;'Récapitulatif des données RASH'!$B$2,'Données relatives aux bénéf.'!K282="Oui",'Données relatives aux bénéf.'!L282="Oui"),"Dossier actif valorisable dans le cadre de la subvention - dont cloturé au cours de l'année de référence",IF(AND(YEAR(I282)&lt;'Récapitulatif des données RASH'!$B$2,'Données relatives aux bénéf.'!K282="Non",'Données relatives aux bénéf.'!L282="Non"),"Dossier actif non-valorisable dans le cadre de la subvention",IF(AND(YEAR(I282)&lt;'Récapitulatif des données RASH'!$B$2,'Données relatives aux bénéf.'!K282="Oui",'Données relatives aux bénéf.'!L282="Non"),"Dossier actif non-valorisable dans le cadre de la subvention - dont cloturé au cours de l'année de référence","")))))))</f>
        <v/>
      </c>
      <c r="P282" s="16" t="str">
        <f>IF(ISBLANK(F282),"",'Récapitulatif des données RASH'!$B$2-YEAR('Données relatives aux bénéf.'!F282))</f>
        <v/>
      </c>
    </row>
    <row r="283" spans="1:16">
      <c r="A283" s="50" t="str">
        <f t="shared" si="4"/>
        <v/>
      </c>
      <c r="B283" s="51"/>
      <c r="C283" s="52"/>
      <c r="D283" s="52"/>
      <c r="E283" s="53"/>
      <c r="F283" s="52"/>
      <c r="G283" s="52"/>
      <c r="H283" s="52"/>
      <c r="I283" s="52"/>
      <c r="J283" s="52"/>
      <c r="K283" s="52"/>
      <c r="L283" s="52"/>
      <c r="M283" s="52"/>
      <c r="N283" s="52"/>
      <c r="O283" s="55" t="str">
        <f>IF(J283="Non","Demande d'information",IF(AND(YEAR(I283)='Récapitulatif des données RASH'!$B$2,'Données relatives aux bénéf.'!J283="Oui",'Données relatives aux bénéf.'!K283="Non"),"Dossier ouvert au cours de l'année de référence",IF(AND(YEAR(I283)='Récapitulatif des données RASH'!$B$2,'Données relatives aux bénéf.'!J283="Oui",'Données relatives aux bénéf.'!K283="Oui"),"Dossier ouvert au cours de l'année de référence - dont clôturé au cours de l'année de référence",IF(AND(YEAR(I283)&lt;'Récapitulatif des données RASH'!$B$2,'Données relatives aux bénéf.'!K283="Non",'Données relatives aux bénéf.'!L283="Oui"),"Dossier actif valorisable dans le cadre de la subvention",IF(AND(YEAR(I283)&lt;'Récapitulatif des données RASH'!$B$2,'Données relatives aux bénéf.'!K283="Oui",'Données relatives aux bénéf.'!L283="Oui"),"Dossier actif valorisable dans le cadre de la subvention - dont cloturé au cours de l'année de référence",IF(AND(YEAR(I283)&lt;'Récapitulatif des données RASH'!$B$2,'Données relatives aux bénéf.'!K283="Non",'Données relatives aux bénéf.'!L283="Non"),"Dossier actif non-valorisable dans le cadre de la subvention",IF(AND(YEAR(I283)&lt;'Récapitulatif des données RASH'!$B$2,'Données relatives aux bénéf.'!K283="Oui",'Données relatives aux bénéf.'!L283="Non"),"Dossier actif non-valorisable dans le cadre de la subvention - dont cloturé au cours de l'année de référence","")))))))</f>
        <v/>
      </c>
      <c r="P283" s="16" t="str">
        <f>IF(ISBLANK(F283),"",'Récapitulatif des données RASH'!$B$2-YEAR('Données relatives aux bénéf.'!F283))</f>
        <v/>
      </c>
    </row>
    <row r="284" spans="1:16">
      <c r="A284" s="50" t="str">
        <f t="shared" si="4"/>
        <v/>
      </c>
      <c r="B284" s="51"/>
      <c r="C284" s="52"/>
      <c r="D284" s="52"/>
      <c r="E284" s="53"/>
      <c r="F284" s="52"/>
      <c r="G284" s="52"/>
      <c r="H284" s="52"/>
      <c r="I284" s="52"/>
      <c r="J284" s="52"/>
      <c r="K284" s="52"/>
      <c r="L284" s="52"/>
      <c r="M284" s="52"/>
      <c r="N284" s="52"/>
      <c r="O284" s="55" t="str">
        <f>IF(J284="Non","Demande d'information",IF(AND(YEAR(I284)='Récapitulatif des données RASH'!$B$2,'Données relatives aux bénéf.'!J284="Oui",'Données relatives aux bénéf.'!K284="Non"),"Dossier ouvert au cours de l'année de référence",IF(AND(YEAR(I284)='Récapitulatif des données RASH'!$B$2,'Données relatives aux bénéf.'!J284="Oui",'Données relatives aux bénéf.'!K284="Oui"),"Dossier ouvert au cours de l'année de référence - dont clôturé au cours de l'année de référence",IF(AND(YEAR(I284)&lt;'Récapitulatif des données RASH'!$B$2,'Données relatives aux bénéf.'!K284="Non",'Données relatives aux bénéf.'!L284="Oui"),"Dossier actif valorisable dans le cadre de la subvention",IF(AND(YEAR(I284)&lt;'Récapitulatif des données RASH'!$B$2,'Données relatives aux bénéf.'!K284="Oui",'Données relatives aux bénéf.'!L284="Oui"),"Dossier actif valorisable dans le cadre de la subvention - dont cloturé au cours de l'année de référence",IF(AND(YEAR(I284)&lt;'Récapitulatif des données RASH'!$B$2,'Données relatives aux bénéf.'!K284="Non",'Données relatives aux bénéf.'!L284="Non"),"Dossier actif non-valorisable dans le cadre de la subvention",IF(AND(YEAR(I284)&lt;'Récapitulatif des données RASH'!$B$2,'Données relatives aux bénéf.'!K284="Oui",'Données relatives aux bénéf.'!L284="Non"),"Dossier actif non-valorisable dans le cadre de la subvention - dont cloturé au cours de l'année de référence","")))))))</f>
        <v/>
      </c>
      <c r="P284" s="16" t="str">
        <f>IF(ISBLANK(F284),"",'Récapitulatif des données RASH'!$B$2-YEAR('Données relatives aux bénéf.'!F284))</f>
        <v/>
      </c>
    </row>
    <row r="285" spans="1:16">
      <c r="A285" s="50" t="str">
        <f t="shared" si="4"/>
        <v/>
      </c>
      <c r="B285" s="51"/>
      <c r="C285" s="52"/>
      <c r="D285" s="52"/>
      <c r="E285" s="53"/>
      <c r="F285" s="52"/>
      <c r="G285" s="52"/>
      <c r="H285" s="52"/>
      <c r="I285" s="52"/>
      <c r="J285" s="52"/>
      <c r="K285" s="52"/>
      <c r="L285" s="52"/>
      <c r="M285" s="52"/>
      <c r="N285" s="52"/>
      <c r="O285" s="55" t="str">
        <f>IF(J285="Non","Demande d'information",IF(AND(YEAR(I285)='Récapitulatif des données RASH'!$B$2,'Données relatives aux bénéf.'!J285="Oui",'Données relatives aux bénéf.'!K285="Non"),"Dossier ouvert au cours de l'année de référence",IF(AND(YEAR(I285)='Récapitulatif des données RASH'!$B$2,'Données relatives aux bénéf.'!J285="Oui",'Données relatives aux bénéf.'!K285="Oui"),"Dossier ouvert au cours de l'année de référence - dont clôturé au cours de l'année de référence",IF(AND(YEAR(I285)&lt;'Récapitulatif des données RASH'!$B$2,'Données relatives aux bénéf.'!K285="Non",'Données relatives aux bénéf.'!L285="Oui"),"Dossier actif valorisable dans le cadre de la subvention",IF(AND(YEAR(I285)&lt;'Récapitulatif des données RASH'!$B$2,'Données relatives aux bénéf.'!K285="Oui",'Données relatives aux bénéf.'!L285="Oui"),"Dossier actif valorisable dans le cadre de la subvention - dont cloturé au cours de l'année de référence",IF(AND(YEAR(I285)&lt;'Récapitulatif des données RASH'!$B$2,'Données relatives aux bénéf.'!K285="Non",'Données relatives aux bénéf.'!L285="Non"),"Dossier actif non-valorisable dans le cadre de la subvention",IF(AND(YEAR(I285)&lt;'Récapitulatif des données RASH'!$B$2,'Données relatives aux bénéf.'!K285="Oui",'Données relatives aux bénéf.'!L285="Non"),"Dossier actif non-valorisable dans le cadre de la subvention - dont cloturé au cours de l'année de référence","")))))))</f>
        <v/>
      </c>
      <c r="P285" s="16" t="str">
        <f>IF(ISBLANK(F285),"",'Récapitulatif des données RASH'!$B$2-YEAR('Données relatives aux bénéf.'!F285))</f>
        <v/>
      </c>
    </row>
    <row r="286" spans="1:16">
      <c r="A286" s="50" t="str">
        <f t="shared" si="4"/>
        <v/>
      </c>
      <c r="B286" s="51"/>
      <c r="C286" s="52"/>
      <c r="D286" s="52"/>
      <c r="E286" s="53"/>
      <c r="F286" s="52"/>
      <c r="G286" s="52"/>
      <c r="H286" s="52"/>
      <c r="I286" s="52"/>
      <c r="J286" s="52"/>
      <c r="K286" s="52"/>
      <c r="L286" s="52"/>
      <c r="M286" s="52"/>
      <c r="N286" s="52"/>
      <c r="O286" s="55" t="str">
        <f>IF(J286="Non","Demande d'information",IF(AND(YEAR(I286)='Récapitulatif des données RASH'!$B$2,'Données relatives aux bénéf.'!J286="Oui",'Données relatives aux bénéf.'!K286="Non"),"Dossier ouvert au cours de l'année de référence",IF(AND(YEAR(I286)='Récapitulatif des données RASH'!$B$2,'Données relatives aux bénéf.'!J286="Oui",'Données relatives aux bénéf.'!K286="Oui"),"Dossier ouvert au cours de l'année de référence - dont clôturé au cours de l'année de référence",IF(AND(YEAR(I286)&lt;'Récapitulatif des données RASH'!$B$2,'Données relatives aux bénéf.'!K286="Non",'Données relatives aux bénéf.'!L286="Oui"),"Dossier actif valorisable dans le cadre de la subvention",IF(AND(YEAR(I286)&lt;'Récapitulatif des données RASH'!$B$2,'Données relatives aux bénéf.'!K286="Oui",'Données relatives aux bénéf.'!L286="Oui"),"Dossier actif valorisable dans le cadre de la subvention - dont cloturé au cours de l'année de référence",IF(AND(YEAR(I286)&lt;'Récapitulatif des données RASH'!$B$2,'Données relatives aux bénéf.'!K286="Non",'Données relatives aux bénéf.'!L286="Non"),"Dossier actif non-valorisable dans le cadre de la subvention",IF(AND(YEAR(I286)&lt;'Récapitulatif des données RASH'!$B$2,'Données relatives aux bénéf.'!K286="Oui",'Données relatives aux bénéf.'!L286="Non"),"Dossier actif non-valorisable dans le cadre de la subvention - dont cloturé au cours de l'année de référence","")))))))</f>
        <v/>
      </c>
      <c r="P286" s="16" t="str">
        <f>IF(ISBLANK(F286),"",'Récapitulatif des données RASH'!$B$2-YEAR('Données relatives aux bénéf.'!F286))</f>
        <v/>
      </c>
    </row>
    <row r="287" spans="1:16">
      <c r="A287" s="50" t="str">
        <f t="shared" si="4"/>
        <v/>
      </c>
      <c r="B287" s="51"/>
      <c r="C287" s="52"/>
      <c r="D287" s="52"/>
      <c r="E287" s="53"/>
      <c r="F287" s="52"/>
      <c r="G287" s="52"/>
      <c r="H287" s="52"/>
      <c r="I287" s="52"/>
      <c r="J287" s="52"/>
      <c r="K287" s="52"/>
      <c r="L287" s="52"/>
      <c r="M287" s="52"/>
      <c r="N287" s="52"/>
      <c r="O287" s="55" t="str">
        <f>IF(J287="Non","Demande d'information",IF(AND(YEAR(I287)='Récapitulatif des données RASH'!$B$2,'Données relatives aux bénéf.'!J287="Oui",'Données relatives aux bénéf.'!K287="Non"),"Dossier ouvert au cours de l'année de référence",IF(AND(YEAR(I287)='Récapitulatif des données RASH'!$B$2,'Données relatives aux bénéf.'!J287="Oui",'Données relatives aux bénéf.'!K287="Oui"),"Dossier ouvert au cours de l'année de référence - dont clôturé au cours de l'année de référence",IF(AND(YEAR(I287)&lt;'Récapitulatif des données RASH'!$B$2,'Données relatives aux bénéf.'!K287="Non",'Données relatives aux bénéf.'!L287="Oui"),"Dossier actif valorisable dans le cadre de la subvention",IF(AND(YEAR(I287)&lt;'Récapitulatif des données RASH'!$B$2,'Données relatives aux bénéf.'!K287="Oui",'Données relatives aux bénéf.'!L287="Oui"),"Dossier actif valorisable dans le cadre de la subvention - dont cloturé au cours de l'année de référence",IF(AND(YEAR(I287)&lt;'Récapitulatif des données RASH'!$B$2,'Données relatives aux bénéf.'!K287="Non",'Données relatives aux bénéf.'!L287="Non"),"Dossier actif non-valorisable dans le cadre de la subvention",IF(AND(YEAR(I287)&lt;'Récapitulatif des données RASH'!$B$2,'Données relatives aux bénéf.'!K287="Oui",'Données relatives aux bénéf.'!L287="Non"),"Dossier actif non-valorisable dans le cadre de la subvention - dont cloturé au cours de l'année de référence","")))))))</f>
        <v/>
      </c>
      <c r="P287" s="16" t="str">
        <f>IF(ISBLANK(F287),"",'Récapitulatif des données RASH'!$B$2-YEAR('Données relatives aux bénéf.'!F287))</f>
        <v/>
      </c>
    </row>
    <row r="288" spans="1:16">
      <c r="A288" s="50" t="str">
        <f t="shared" si="4"/>
        <v/>
      </c>
      <c r="B288" s="51"/>
      <c r="C288" s="52"/>
      <c r="D288" s="52"/>
      <c r="E288" s="53"/>
      <c r="F288" s="52"/>
      <c r="G288" s="52"/>
      <c r="H288" s="52"/>
      <c r="I288" s="52"/>
      <c r="J288" s="52"/>
      <c r="K288" s="52"/>
      <c r="L288" s="52"/>
      <c r="M288" s="52"/>
      <c r="N288" s="52"/>
      <c r="O288" s="55" t="str">
        <f>IF(J288="Non","Demande d'information",IF(AND(YEAR(I288)='Récapitulatif des données RASH'!$B$2,'Données relatives aux bénéf.'!J288="Oui",'Données relatives aux bénéf.'!K288="Non"),"Dossier ouvert au cours de l'année de référence",IF(AND(YEAR(I288)='Récapitulatif des données RASH'!$B$2,'Données relatives aux bénéf.'!J288="Oui",'Données relatives aux bénéf.'!K288="Oui"),"Dossier ouvert au cours de l'année de référence - dont clôturé au cours de l'année de référence",IF(AND(YEAR(I288)&lt;'Récapitulatif des données RASH'!$B$2,'Données relatives aux bénéf.'!K288="Non",'Données relatives aux bénéf.'!L288="Oui"),"Dossier actif valorisable dans le cadre de la subvention",IF(AND(YEAR(I288)&lt;'Récapitulatif des données RASH'!$B$2,'Données relatives aux bénéf.'!K288="Oui",'Données relatives aux bénéf.'!L288="Oui"),"Dossier actif valorisable dans le cadre de la subvention - dont cloturé au cours de l'année de référence",IF(AND(YEAR(I288)&lt;'Récapitulatif des données RASH'!$B$2,'Données relatives aux bénéf.'!K288="Non",'Données relatives aux bénéf.'!L288="Non"),"Dossier actif non-valorisable dans le cadre de la subvention",IF(AND(YEAR(I288)&lt;'Récapitulatif des données RASH'!$B$2,'Données relatives aux bénéf.'!K288="Oui",'Données relatives aux bénéf.'!L288="Non"),"Dossier actif non-valorisable dans le cadre de la subvention - dont cloturé au cours de l'année de référence","")))))))</f>
        <v/>
      </c>
      <c r="P288" s="16" t="str">
        <f>IF(ISBLANK(F288),"",'Récapitulatif des données RASH'!$B$2-YEAR('Données relatives aux bénéf.'!F288))</f>
        <v/>
      </c>
    </row>
    <row r="289" spans="1:16">
      <c r="A289" s="50" t="str">
        <f t="shared" si="4"/>
        <v/>
      </c>
      <c r="B289" s="51"/>
      <c r="C289" s="52"/>
      <c r="D289" s="52"/>
      <c r="E289" s="53"/>
      <c r="F289" s="52"/>
      <c r="G289" s="52"/>
      <c r="H289" s="52"/>
      <c r="I289" s="52"/>
      <c r="J289" s="52"/>
      <c r="K289" s="52"/>
      <c r="L289" s="52"/>
      <c r="M289" s="52"/>
      <c r="N289" s="52"/>
      <c r="O289" s="55" t="str">
        <f>IF(J289="Non","Demande d'information",IF(AND(YEAR(I289)='Récapitulatif des données RASH'!$B$2,'Données relatives aux bénéf.'!J289="Oui",'Données relatives aux bénéf.'!K289="Non"),"Dossier ouvert au cours de l'année de référence",IF(AND(YEAR(I289)='Récapitulatif des données RASH'!$B$2,'Données relatives aux bénéf.'!J289="Oui",'Données relatives aux bénéf.'!K289="Oui"),"Dossier ouvert au cours de l'année de référence - dont clôturé au cours de l'année de référence",IF(AND(YEAR(I289)&lt;'Récapitulatif des données RASH'!$B$2,'Données relatives aux bénéf.'!K289="Non",'Données relatives aux bénéf.'!L289="Oui"),"Dossier actif valorisable dans le cadre de la subvention",IF(AND(YEAR(I289)&lt;'Récapitulatif des données RASH'!$B$2,'Données relatives aux bénéf.'!K289="Oui",'Données relatives aux bénéf.'!L289="Oui"),"Dossier actif valorisable dans le cadre de la subvention - dont cloturé au cours de l'année de référence",IF(AND(YEAR(I289)&lt;'Récapitulatif des données RASH'!$B$2,'Données relatives aux bénéf.'!K289="Non",'Données relatives aux bénéf.'!L289="Non"),"Dossier actif non-valorisable dans le cadre de la subvention",IF(AND(YEAR(I289)&lt;'Récapitulatif des données RASH'!$B$2,'Données relatives aux bénéf.'!K289="Oui",'Données relatives aux bénéf.'!L289="Non"),"Dossier actif non-valorisable dans le cadre de la subvention - dont cloturé au cours de l'année de référence","")))))))</f>
        <v/>
      </c>
      <c r="P289" s="16" t="str">
        <f>IF(ISBLANK(F289),"",'Récapitulatif des données RASH'!$B$2-YEAR('Données relatives aux bénéf.'!F289))</f>
        <v/>
      </c>
    </row>
    <row r="290" spans="1:16">
      <c r="A290" s="50" t="str">
        <f t="shared" si="4"/>
        <v/>
      </c>
      <c r="B290" s="51"/>
      <c r="C290" s="52"/>
      <c r="D290" s="52"/>
      <c r="E290" s="53"/>
      <c r="F290" s="52"/>
      <c r="G290" s="52"/>
      <c r="H290" s="52"/>
      <c r="I290" s="52"/>
      <c r="J290" s="52"/>
      <c r="K290" s="52"/>
      <c r="L290" s="52"/>
      <c r="M290" s="52"/>
      <c r="N290" s="52"/>
      <c r="O290" s="55" t="str">
        <f>IF(J290="Non","Demande d'information",IF(AND(YEAR(I290)='Récapitulatif des données RASH'!$B$2,'Données relatives aux bénéf.'!J290="Oui",'Données relatives aux bénéf.'!K290="Non"),"Dossier ouvert au cours de l'année de référence",IF(AND(YEAR(I290)='Récapitulatif des données RASH'!$B$2,'Données relatives aux bénéf.'!J290="Oui",'Données relatives aux bénéf.'!K290="Oui"),"Dossier ouvert au cours de l'année de référence - dont clôturé au cours de l'année de référence",IF(AND(YEAR(I290)&lt;'Récapitulatif des données RASH'!$B$2,'Données relatives aux bénéf.'!K290="Non",'Données relatives aux bénéf.'!L290="Oui"),"Dossier actif valorisable dans le cadre de la subvention",IF(AND(YEAR(I290)&lt;'Récapitulatif des données RASH'!$B$2,'Données relatives aux bénéf.'!K290="Oui",'Données relatives aux bénéf.'!L290="Oui"),"Dossier actif valorisable dans le cadre de la subvention - dont cloturé au cours de l'année de référence",IF(AND(YEAR(I290)&lt;'Récapitulatif des données RASH'!$B$2,'Données relatives aux bénéf.'!K290="Non",'Données relatives aux bénéf.'!L290="Non"),"Dossier actif non-valorisable dans le cadre de la subvention",IF(AND(YEAR(I290)&lt;'Récapitulatif des données RASH'!$B$2,'Données relatives aux bénéf.'!K290="Oui",'Données relatives aux bénéf.'!L290="Non"),"Dossier actif non-valorisable dans le cadre de la subvention - dont cloturé au cours de l'année de référence","")))))))</f>
        <v/>
      </c>
      <c r="P290" s="16" t="str">
        <f>IF(ISBLANK(F290),"",'Récapitulatif des données RASH'!$B$2-YEAR('Données relatives aux bénéf.'!F290))</f>
        <v/>
      </c>
    </row>
    <row r="291" spans="1:16">
      <c r="A291" s="50" t="str">
        <f t="shared" si="4"/>
        <v/>
      </c>
      <c r="B291" s="51"/>
      <c r="C291" s="52"/>
      <c r="D291" s="52"/>
      <c r="E291" s="53"/>
      <c r="F291" s="52"/>
      <c r="G291" s="52"/>
      <c r="H291" s="52"/>
      <c r="I291" s="52"/>
      <c r="J291" s="52"/>
      <c r="K291" s="52"/>
      <c r="L291" s="52"/>
      <c r="M291" s="52"/>
      <c r="N291" s="52"/>
      <c r="O291" s="55" t="str">
        <f>IF(J291="Non","Demande d'information",IF(AND(YEAR(I291)='Récapitulatif des données RASH'!$B$2,'Données relatives aux bénéf.'!J291="Oui",'Données relatives aux bénéf.'!K291="Non"),"Dossier ouvert au cours de l'année de référence",IF(AND(YEAR(I291)='Récapitulatif des données RASH'!$B$2,'Données relatives aux bénéf.'!J291="Oui",'Données relatives aux bénéf.'!K291="Oui"),"Dossier ouvert au cours de l'année de référence - dont clôturé au cours de l'année de référence",IF(AND(YEAR(I291)&lt;'Récapitulatif des données RASH'!$B$2,'Données relatives aux bénéf.'!K291="Non",'Données relatives aux bénéf.'!L291="Oui"),"Dossier actif valorisable dans le cadre de la subvention",IF(AND(YEAR(I291)&lt;'Récapitulatif des données RASH'!$B$2,'Données relatives aux bénéf.'!K291="Oui",'Données relatives aux bénéf.'!L291="Oui"),"Dossier actif valorisable dans le cadre de la subvention - dont cloturé au cours de l'année de référence",IF(AND(YEAR(I291)&lt;'Récapitulatif des données RASH'!$B$2,'Données relatives aux bénéf.'!K291="Non",'Données relatives aux bénéf.'!L291="Non"),"Dossier actif non-valorisable dans le cadre de la subvention",IF(AND(YEAR(I291)&lt;'Récapitulatif des données RASH'!$B$2,'Données relatives aux bénéf.'!K291="Oui",'Données relatives aux bénéf.'!L291="Non"),"Dossier actif non-valorisable dans le cadre de la subvention - dont cloturé au cours de l'année de référence","")))))))</f>
        <v/>
      </c>
      <c r="P291" s="16" t="str">
        <f>IF(ISBLANK(F291),"",'Récapitulatif des données RASH'!$B$2-YEAR('Données relatives aux bénéf.'!F291))</f>
        <v/>
      </c>
    </row>
    <row r="292" spans="1:16">
      <c r="A292" s="50" t="str">
        <f t="shared" si="4"/>
        <v/>
      </c>
      <c r="B292" s="51"/>
      <c r="C292" s="52"/>
      <c r="D292" s="52"/>
      <c r="E292" s="53"/>
      <c r="F292" s="52"/>
      <c r="G292" s="52"/>
      <c r="H292" s="52"/>
      <c r="I292" s="52"/>
      <c r="J292" s="52"/>
      <c r="K292" s="52"/>
      <c r="L292" s="52"/>
      <c r="M292" s="52"/>
      <c r="N292" s="52"/>
      <c r="O292" s="55" t="str">
        <f>IF(J292="Non","Demande d'information",IF(AND(YEAR(I292)='Récapitulatif des données RASH'!$B$2,'Données relatives aux bénéf.'!J292="Oui",'Données relatives aux bénéf.'!K292="Non"),"Dossier ouvert au cours de l'année de référence",IF(AND(YEAR(I292)='Récapitulatif des données RASH'!$B$2,'Données relatives aux bénéf.'!J292="Oui",'Données relatives aux bénéf.'!K292="Oui"),"Dossier ouvert au cours de l'année de référence - dont clôturé au cours de l'année de référence",IF(AND(YEAR(I292)&lt;'Récapitulatif des données RASH'!$B$2,'Données relatives aux bénéf.'!K292="Non",'Données relatives aux bénéf.'!L292="Oui"),"Dossier actif valorisable dans le cadre de la subvention",IF(AND(YEAR(I292)&lt;'Récapitulatif des données RASH'!$B$2,'Données relatives aux bénéf.'!K292="Oui",'Données relatives aux bénéf.'!L292="Oui"),"Dossier actif valorisable dans le cadre de la subvention - dont cloturé au cours de l'année de référence",IF(AND(YEAR(I292)&lt;'Récapitulatif des données RASH'!$B$2,'Données relatives aux bénéf.'!K292="Non",'Données relatives aux bénéf.'!L292="Non"),"Dossier actif non-valorisable dans le cadre de la subvention",IF(AND(YEAR(I292)&lt;'Récapitulatif des données RASH'!$B$2,'Données relatives aux bénéf.'!K292="Oui",'Données relatives aux bénéf.'!L292="Non"),"Dossier actif non-valorisable dans le cadre de la subvention - dont cloturé au cours de l'année de référence","")))))))</f>
        <v/>
      </c>
      <c r="P292" s="16" t="str">
        <f>IF(ISBLANK(F292),"",'Récapitulatif des données RASH'!$B$2-YEAR('Données relatives aux bénéf.'!F292))</f>
        <v/>
      </c>
    </row>
    <row r="293" spans="1:16">
      <c r="A293" s="50" t="str">
        <f t="shared" si="4"/>
        <v/>
      </c>
      <c r="B293" s="51"/>
      <c r="C293" s="52"/>
      <c r="D293" s="52"/>
      <c r="E293" s="53"/>
      <c r="F293" s="52"/>
      <c r="G293" s="52"/>
      <c r="H293" s="52"/>
      <c r="I293" s="52"/>
      <c r="J293" s="52"/>
      <c r="K293" s="52"/>
      <c r="L293" s="52"/>
      <c r="M293" s="52"/>
      <c r="N293" s="52"/>
      <c r="O293" s="55" t="str">
        <f>IF(J293="Non","Demande d'information",IF(AND(YEAR(I293)='Récapitulatif des données RASH'!$B$2,'Données relatives aux bénéf.'!J293="Oui",'Données relatives aux bénéf.'!K293="Non"),"Dossier ouvert au cours de l'année de référence",IF(AND(YEAR(I293)='Récapitulatif des données RASH'!$B$2,'Données relatives aux bénéf.'!J293="Oui",'Données relatives aux bénéf.'!K293="Oui"),"Dossier ouvert au cours de l'année de référence - dont clôturé au cours de l'année de référence",IF(AND(YEAR(I293)&lt;'Récapitulatif des données RASH'!$B$2,'Données relatives aux bénéf.'!K293="Non",'Données relatives aux bénéf.'!L293="Oui"),"Dossier actif valorisable dans le cadre de la subvention",IF(AND(YEAR(I293)&lt;'Récapitulatif des données RASH'!$B$2,'Données relatives aux bénéf.'!K293="Oui",'Données relatives aux bénéf.'!L293="Oui"),"Dossier actif valorisable dans le cadre de la subvention - dont cloturé au cours de l'année de référence",IF(AND(YEAR(I293)&lt;'Récapitulatif des données RASH'!$B$2,'Données relatives aux bénéf.'!K293="Non",'Données relatives aux bénéf.'!L293="Non"),"Dossier actif non-valorisable dans le cadre de la subvention",IF(AND(YEAR(I293)&lt;'Récapitulatif des données RASH'!$B$2,'Données relatives aux bénéf.'!K293="Oui",'Données relatives aux bénéf.'!L293="Non"),"Dossier actif non-valorisable dans le cadre de la subvention - dont cloturé au cours de l'année de référence","")))))))</f>
        <v/>
      </c>
      <c r="P293" s="16" t="str">
        <f>IF(ISBLANK(F293),"",'Récapitulatif des données RASH'!$B$2-YEAR('Données relatives aux bénéf.'!F293))</f>
        <v/>
      </c>
    </row>
    <row r="294" spans="1:16">
      <c r="A294" s="50" t="str">
        <f t="shared" si="4"/>
        <v/>
      </c>
      <c r="B294" s="51"/>
      <c r="C294" s="52"/>
      <c r="D294" s="52"/>
      <c r="E294" s="53"/>
      <c r="F294" s="52"/>
      <c r="G294" s="52"/>
      <c r="H294" s="52"/>
      <c r="I294" s="52"/>
      <c r="J294" s="52"/>
      <c r="K294" s="52"/>
      <c r="L294" s="52"/>
      <c r="M294" s="52"/>
      <c r="N294" s="52"/>
      <c r="O294" s="55" t="str">
        <f>IF(J294="Non","Demande d'information",IF(AND(YEAR(I294)='Récapitulatif des données RASH'!$B$2,'Données relatives aux bénéf.'!J294="Oui",'Données relatives aux bénéf.'!K294="Non"),"Dossier ouvert au cours de l'année de référence",IF(AND(YEAR(I294)='Récapitulatif des données RASH'!$B$2,'Données relatives aux bénéf.'!J294="Oui",'Données relatives aux bénéf.'!K294="Oui"),"Dossier ouvert au cours de l'année de référence - dont clôturé au cours de l'année de référence",IF(AND(YEAR(I294)&lt;'Récapitulatif des données RASH'!$B$2,'Données relatives aux bénéf.'!K294="Non",'Données relatives aux bénéf.'!L294="Oui"),"Dossier actif valorisable dans le cadre de la subvention",IF(AND(YEAR(I294)&lt;'Récapitulatif des données RASH'!$B$2,'Données relatives aux bénéf.'!K294="Oui",'Données relatives aux bénéf.'!L294="Oui"),"Dossier actif valorisable dans le cadre de la subvention - dont cloturé au cours de l'année de référence",IF(AND(YEAR(I294)&lt;'Récapitulatif des données RASH'!$B$2,'Données relatives aux bénéf.'!K294="Non",'Données relatives aux bénéf.'!L294="Non"),"Dossier actif non-valorisable dans le cadre de la subvention",IF(AND(YEAR(I294)&lt;'Récapitulatif des données RASH'!$B$2,'Données relatives aux bénéf.'!K294="Oui",'Données relatives aux bénéf.'!L294="Non"),"Dossier actif non-valorisable dans le cadre de la subvention - dont cloturé au cours de l'année de référence","")))))))</f>
        <v/>
      </c>
      <c r="P294" s="16" t="str">
        <f>IF(ISBLANK(F294),"",'Récapitulatif des données RASH'!$B$2-YEAR('Données relatives aux bénéf.'!F294))</f>
        <v/>
      </c>
    </row>
    <row r="295" spans="1:16">
      <c r="A295" s="50" t="str">
        <f t="shared" si="4"/>
        <v/>
      </c>
      <c r="B295" s="51"/>
      <c r="C295" s="52"/>
      <c r="D295" s="52"/>
      <c r="E295" s="53"/>
      <c r="F295" s="52"/>
      <c r="G295" s="52"/>
      <c r="H295" s="52"/>
      <c r="I295" s="52"/>
      <c r="J295" s="52"/>
      <c r="K295" s="52"/>
      <c r="L295" s="52"/>
      <c r="M295" s="52"/>
      <c r="N295" s="52"/>
      <c r="O295" s="55" t="str">
        <f>IF(J295="Non","Demande d'information",IF(AND(YEAR(I295)='Récapitulatif des données RASH'!$B$2,'Données relatives aux bénéf.'!J295="Oui",'Données relatives aux bénéf.'!K295="Non"),"Dossier ouvert au cours de l'année de référence",IF(AND(YEAR(I295)='Récapitulatif des données RASH'!$B$2,'Données relatives aux bénéf.'!J295="Oui",'Données relatives aux bénéf.'!K295="Oui"),"Dossier ouvert au cours de l'année de référence - dont clôturé au cours de l'année de référence",IF(AND(YEAR(I295)&lt;'Récapitulatif des données RASH'!$B$2,'Données relatives aux bénéf.'!K295="Non",'Données relatives aux bénéf.'!L295="Oui"),"Dossier actif valorisable dans le cadre de la subvention",IF(AND(YEAR(I295)&lt;'Récapitulatif des données RASH'!$B$2,'Données relatives aux bénéf.'!K295="Oui",'Données relatives aux bénéf.'!L295="Oui"),"Dossier actif valorisable dans le cadre de la subvention - dont cloturé au cours de l'année de référence",IF(AND(YEAR(I295)&lt;'Récapitulatif des données RASH'!$B$2,'Données relatives aux bénéf.'!K295="Non",'Données relatives aux bénéf.'!L295="Non"),"Dossier actif non-valorisable dans le cadre de la subvention",IF(AND(YEAR(I295)&lt;'Récapitulatif des données RASH'!$B$2,'Données relatives aux bénéf.'!K295="Oui",'Données relatives aux bénéf.'!L295="Non"),"Dossier actif non-valorisable dans le cadre de la subvention - dont cloturé au cours de l'année de référence","")))))))</f>
        <v/>
      </c>
      <c r="P295" s="16" t="str">
        <f>IF(ISBLANK(F295),"",'Récapitulatif des données RASH'!$B$2-YEAR('Données relatives aux bénéf.'!F295))</f>
        <v/>
      </c>
    </row>
    <row r="296" spans="1:16">
      <c r="A296" s="50" t="str">
        <f t="shared" si="4"/>
        <v/>
      </c>
      <c r="B296" s="51"/>
      <c r="C296" s="52"/>
      <c r="D296" s="52"/>
      <c r="E296" s="53"/>
      <c r="F296" s="52"/>
      <c r="G296" s="52"/>
      <c r="H296" s="52"/>
      <c r="I296" s="52"/>
      <c r="J296" s="52"/>
      <c r="K296" s="52"/>
      <c r="L296" s="52"/>
      <c r="M296" s="52"/>
      <c r="N296" s="52"/>
      <c r="O296" s="55" t="str">
        <f>IF(J296="Non","Demande d'information",IF(AND(YEAR(I296)='Récapitulatif des données RASH'!$B$2,'Données relatives aux bénéf.'!J296="Oui",'Données relatives aux bénéf.'!K296="Non"),"Dossier ouvert au cours de l'année de référence",IF(AND(YEAR(I296)='Récapitulatif des données RASH'!$B$2,'Données relatives aux bénéf.'!J296="Oui",'Données relatives aux bénéf.'!K296="Oui"),"Dossier ouvert au cours de l'année de référence - dont clôturé au cours de l'année de référence",IF(AND(YEAR(I296)&lt;'Récapitulatif des données RASH'!$B$2,'Données relatives aux bénéf.'!K296="Non",'Données relatives aux bénéf.'!L296="Oui"),"Dossier actif valorisable dans le cadre de la subvention",IF(AND(YEAR(I296)&lt;'Récapitulatif des données RASH'!$B$2,'Données relatives aux bénéf.'!K296="Oui",'Données relatives aux bénéf.'!L296="Oui"),"Dossier actif valorisable dans le cadre de la subvention - dont cloturé au cours de l'année de référence",IF(AND(YEAR(I296)&lt;'Récapitulatif des données RASH'!$B$2,'Données relatives aux bénéf.'!K296="Non",'Données relatives aux bénéf.'!L296="Non"),"Dossier actif non-valorisable dans le cadre de la subvention",IF(AND(YEAR(I296)&lt;'Récapitulatif des données RASH'!$B$2,'Données relatives aux bénéf.'!K296="Oui",'Données relatives aux bénéf.'!L296="Non"),"Dossier actif non-valorisable dans le cadre de la subvention - dont cloturé au cours de l'année de référence","")))))))</f>
        <v/>
      </c>
      <c r="P296" s="16" t="str">
        <f>IF(ISBLANK(F296),"",'Récapitulatif des données RASH'!$B$2-YEAR('Données relatives aux bénéf.'!F296))</f>
        <v/>
      </c>
    </row>
    <row r="297" spans="1:16">
      <c r="A297" s="50" t="str">
        <f t="shared" si="4"/>
        <v/>
      </c>
      <c r="B297" s="51"/>
      <c r="C297" s="52"/>
      <c r="D297" s="52"/>
      <c r="E297" s="53"/>
      <c r="F297" s="52"/>
      <c r="G297" s="52"/>
      <c r="H297" s="52"/>
      <c r="I297" s="52"/>
      <c r="J297" s="52"/>
      <c r="K297" s="52"/>
      <c r="L297" s="52"/>
      <c r="M297" s="52"/>
      <c r="N297" s="52"/>
      <c r="O297" s="55" t="str">
        <f>IF(J297="Non","Demande d'information",IF(AND(YEAR(I297)='Récapitulatif des données RASH'!$B$2,'Données relatives aux bénéf.'!J297="Oui",'Données relatives aux bénéf.'!K297="Non"),"Dossier ouvert au cours de l'année de référence",IF(AND(YEAR(I297)='Récapitulatif des données RASH'!$B$2,'Données relatives aux bénéf.'!J297="Oui",'Données relatives aux bénéf.'!K297="Oui"),"Dossier ouvert au cours de l'année de référence - dont clôturé au cours de l'année de référence",IF(AND(YEAR(I297)&lt;'Récapitulatif des données RASH'!$B$2,'Données relatives aux bénéf.'!K297="Non",'Données relatives aux bénéf.'!L297="Oui"),"Dossier actif valorisable dans le cadre de la subvention",IF(AND(YEAR(I297)&lt;'Récapitulatif des données RASH'!$B$2,'Données relatives aux bénéf.'!K297="Oui",'Données relatives aux bénéf.'!L297="Oui"),"Dossier actif valorisable dans le cadre de la subvention - dont cloturé au cours de l'année de référence",IF(AND(YEAR(I297)&lt;'Récapitulatif des données RASH'!$B$2,'Données relatives aux bénéf.'!K297="Non",'Données relatives aux bénéf.'!L297="Non"),"Dossier actif non-valorisable dans le cadre de la subvention",IF(AND(YEAR(I297)&lt;'Récapitulatif des données RASH'!$B$2,'Données relatives aux bénéf.'!K297="Oui",'Données relatives aux bénéf.'!L297="Non"),"Dossier actif non-valorisable dans le cadre de la subvention - dont cloturé au cours de l'année de référence","")))))))</f>
        <v/>
      </c>
      <c r="P297" s="16" t="str">
        <f>IF(ISBLANK(F297),"",'Récapitulatif des données RASH'!$B$2-YEAR('Données relatives aux bénéf.'!F297))</f>
        <v/>
      </c>
    </row>
    <row r="298" spans="1:16">
      <c r="A298" s="50" t="str">
        <f t="shared" si="4"/>
        <v/>
      </c>
      <c r="B298" s="51"/>
      <c r="C298" s="52"/>
      <c r="D298" s="52"/>
      <c r="E298" s="53"/>
      <c r="F298" s="52"/>
      <c r="G298" s="52"/>
      <c r="H298" s="52"/>
      <c r="I298" s="52"/>
      <c r="J298" s="52"/>
      <c r="K298" s="52"/>
      <c r="L298" s="52"/>
      <c r="M298" s="52"/>
      <c r="N298" s="52"/>
      <c r="O298" s="55" t="str">
        <f>IF(J298="Non","Demande d'information",IF(AND(YEAR(I298)='Récapitulatif des données RASH'!$B$2,'Données relatives aux bénéf.'!J298="Oui",'Données relatives aux bénéf.'!K298="Non"),"Dossier ouvert au cours de l'année de référence",IF(AND(YEAR(I298)='Récapitulatif des données RASH'!$B$2,'Données relatives aux bénéf.'!J298="Oui",'Données relatives aux bénéf.'!K298="Oui"),"Dossier ouvert au cours de l'année de référence - dont clôturé au cours de l'année de référence",IF(AND(YEAR(I298)&lt;'Récapitulatif des données RASH'!$B$2,'Données relatives aux bénéf.'!K298="Non",'Données relatives aux bénéf.'!L298="Oui"),"Dossier actif valorisable dans le cadre de la subvention",IF(AND(YEAR(I298)&lt;'Récapitulatif des données RASH'!$B$2,'Données relatives aux bénéf.'!K298="Oui",'Données relatives aux bénéf.'!L298="Oui"),"Dossier actif valorisable dans le cadre de la subvention - dont cloturé au cours de l'année de référence",IF(AND(YEAR(I298)&lt;'Récapitulatif des données RASH'!$B$2,'Données relatives aux bénéf.'!K298="Non",'Données relatives aux bénéf.'!L298="Non"),"Dossier actif non-valorisable dans le cadre de la subvention",IF(AND(YEAR(I298)&lt;'Récapitulatif des données RASH'!$B$2,'Données relatives aux bénéf.'!K298="Oui",'Données relatives aux bénéf.'!L298="Non"),"Dossier actif non-valorisable dans le cadre de la subvention - dont cloturé au cours de l'année de référence","")))))))</f>
        <v/>
      </c>
      <c r="P298" s="16" t="str">
        <f>IF(ISBLANK(F298),"",'Récapitulatif des données RASH'!$B$2-YEAR('Données relatives aux bénéf.'!F298))</f>
        <v/>
      </c>
    </row>
    <row r="299" spans="1:16">
      <c r="A299" s="50" t="str">
        <f t="shared" si="4"/>
        <v/>
      </c>
      <c r="B299" s="51"/>
      <c r="C299" s="52"/>
      <c r="D299" s="52"/>
      <c r="E299" s="53"/>
      <c r="F299" s="52"/>
      <c r="G299" s="52"/>
      <c r="H299" s="52"/>
      <c r="I299" s="52"/>
      <c r="J299" s="52"/>
      <c r="K299" s="52"/>
      <c r="L299" s="52"/>
      <c r="M299" s="52"/>
      <c r="N299" s="52"/>
      <c r="O299" s="55" t="str">
        <f>IF(J299="Non","Demande d'information",IF(AND(YEAR(I299)='Récapitulatif des données RASH'!$B$2,'Données relatives aux bénéf.'!J299="Oui",'Données relatives aux bénéf.'!K299="Non"),"Dossier ouvert au cours de l'année de référence",IF(AND(YEAR(I299)='Récapitulatif des données RASH'!$B$2,'Données relatives aux bénéf.'!J299="Oui",'Données relatives aux bénéf.'!K299="Oui"),"Dossier ouvert au cours de l'année de référence - dont clôturé au cours de l'année de référence",IF(AND(YEAR(I299)&lt;'Récapitulatif des données RASH'!$B$2,'Données relatives aux bénéf.'!K299="Non",'Données relatives aux bénéf.'!L299="Oui"),"Dossier actif valorisable dans le cadre de la subvention",IF(AND(YEAR(I299)&lt;'Récapitulatif des données RASH'!$B$2,'Données relatives aux bénéf.'!K299="Oui",'Données relatives aux bénéf.'!L299="Oui"),"Dossier actif valorisable dans le cadre de la subvention - dont cloturé au cours de l'année de référence",IF(AND(YEAR(I299)&lt;'Récapitulatif des données RASH'!$B$2,'Données relatives aux bénéf.'!K299="Non",'Données relatives aux bénéf.'!L299="Non"),"Dossier actif non-valorisable dans le cadre de la subvention",IF(AND(YEAR(I299)&lt;'Récapitulatif des données RASH'!$B$2,'Données relatives aux bénéf.'!K299="Oui",'Données relatives aux bénéf.'!L299="Non"),"Dossier actif non-valorisable dans le cadre de la subvention - dont cloturé au cours de l'année de référence","")))))))</f>
        <v/>
      </c>
      <c r="P299" s="16" t="str">
        <f>IF(ISBLANK(F299),"",'Récapitulatif des données RASH'!$B$2-YEAR('Données relatives aux bénéf.'!F299))</f>
        <v/>
      </c>
    </row>
    <row r="300" spans="1:16">
      <c r="A300" s="50" t="str">
        <f t="shared" si="4"/>
        <v/>
      </c>
      <c r="B300" s="51"/>
      <c r="C300" s="52"/>
      <c r="D300" s="52"/>
      <c r="E300" s="53"/>
      <c r="F300" s="52"/>
      <c r="G300" s="52"/>
      <c r="H300" s="52"/>
      <c r="I300" s="52"/>
      <c r="J300" s="52"/>
      <c r="K300" s="52"/>
      <c r="L300" s="52"/>
      <c r="M300" s="52"/>
      <c r="N300" s="52"/>
      <c r="O300" s="55" t="str">
        <f>IF(J300="Non","Demande d'information",IF(AND(YEAR(I300)='Récapitulatif des données RASH'!$B$2,'Données relatives aux bénéf.'!J300="Oui",'Données relatives aux bénéf.'!K300="Non"),"Dossier ouvert au cours de l'année de référence",IF(AND(YEAR(I300)='Récapitulatif des données RASH'!$B$2,'Données relatives aux bénéf.'!J300="Oui",'Données relatives aux bénéf.'!K300="Oui"),"Dossier ouvert au cours de l'année de référence - dont clôturé au cours de l'année de référence",IF(AND(YEAR(I300)&lt;'Récapitulatif des données RASH'!$B$2,'Données relatives aux bénéf.'!K300="Non",'Données relatives aux bénéf.'!L300="Oui"),"Dossier actif valorisable dans le cadre de la subvention",IF(AND(YEAR(I300)&lt;'Récapitulatif des données RASH'!$B$2,'Données relatives aux bénéf.'!K300="Oui",'Données relatives aux bénéf.'!L300="Oui"),"Dossier actif valorisable dans le cadre de la subvention - dont cloturé au cours de l'année de référence",IF(AND(YEAR(I300)&lt;'Récapitulatif des données RASH'!$B$2,'Données relatives aux bénéf.'!K300="Non",'Données relatives aux bénéf.'!L300="Non"),"Dossier actif non-valorisable dans le cadre de la subvention",IF(AND(YEAR(I300)&lt;'Récapitulatif des données RASH'!$B$2,'Données relatives aux bénéf.'!K300="Oui",'Données relatives aux bénéf.'!L300="Non"),"Dossier actif non-valorisable dans le cadre de la subvention - dont cloturé au cours de l'année de référence","")))))))</f>
        <v/>
      </c>
      <c r="P300" s="16" t="str">
        <f>IF(ISBLANK(F300),"",'Récapitulatif des données RASH'!$B$2-YEAR('Données relatives aux bénéf.'!F300))</f>
        <v/>
      </c>
    </row>
    <row r="301" spans="1:16">
      <c r="A301" s="50" t="str">
        <f t="shared" si="4"/>
        <v/>
      </c>
      <c r="B301" s="51"/>
      <c r="C301" s="52"/>
      <c r="D301" s="52"/>
      <c r="E301" s="53"/>
      <c r="F301" s="52"/>
      <c r="G301" s="52"/>
      <c r="H301" s="52"/>
      <c r="I301" s="52"/>
      <c r="J301" s="52"/>
      <c r="K301" s="52"/>
      <c r="L301" s="52"/>
      <c r="M301" s="52"/>
      <c r="N301" s="52"/>
      <c r="O301" s="55" t="str">
        <f>IF(J301="Non","Demande d'information",IF(AND(YEAR(I301)='Récapitulatif des données RASH'!$B$2,'Données relatives aux bénéf.'!J301="Oui",'Données relatives aux bénéf.'!K301="Non"),"Dossier ouvert au cours de l'année de référence",IF(AND(YEAR(I301)='Récapitulatif des données RASH'!$B$2,'Données relatives aux bénéf.'!J301="Oui",'Données relatives aux bénéf.'!K301="Oui"),"Dossier ouvert au cours de l'année de référence - dont clôturé au cours de l'année de référence",IF(AND(YEAR(I301)&lt;'Récapitulatif des données RASH'!$B$2,'Données relatives aux bénéf.'!K301="Non",'Données relatives aux bénéf.'!L301="Oui"),"Dossier actif valorisable dans le cadre de la subvention",IF(AND(YEAR(I301)&lt;'Récapitulatif des données RASH'!$B$2,'Données relatives aux bénéf.'!K301="Oui",'Données relatives aux bénéf.'!L301="Oui"),"Dossier actif valorisable dans le cadre de la subvention - dont cloturé au cours de l'année de référence",IF(AND(YEAR(I301)&lt;'Récapitulatif des données RASH'!$B$2,'Données relatives aux bénéf.'!K301="Non",'Données relatives aux bénéf.'!L301="Non"),"Dossier actif non-valorisable dans le cadre de la subvention",IF(AND(YEAR(I301)&lt;'Récapitulatif des données RASH'!$B$2,'Données relatives aux bénéf.'!K301="Oui",'Données relatives aux bénéf.'!L301="Non"),"Dossier actif non-valorisable dans le cadre de la subvention - dont cloturé au cours de l'année de référence","")))))))</f>
        <v/>
      </c>
      <c r="P301" s="16" t="str">
        <f>IF(ISBLANK(F301),"",'Récapitulatif des données RASH'!$B$2-YEAR('Données relatives aux bénéf.'!F301))</f>
        <v/>
      </c>
    </row>
    <row r="302" spans="1:16">
      <c r="A302" s="50" t="str">
        <f t="shared" si="4"/>
        <v/>
      </c>
      <c r="B302" s="51"/>
      <c r="C302" s="52"/>
      <c r="D302" s="52"/>
      <c r="E302" s="53"/>
      <c r="F302" s="52"/>
      <c r="G302" s="52"/>
      <c r="H302" s="52"/>
      <c r="I302" s="52"/>
      <c r="J302" s="52"/>
      <c r="K302" s="52"/>
      <c r="L302" s="52"/>
      <c r="M302" s="52"/>
      <c r="N302" s="52"/>
      <c r="O302" s="55" t="str">
        <f>IF(J302="Non","Demande d'information",IF(AND(YEAR(I302)='Récapitulatif des données RASH'!$B$2,'Données relatives aux bénéf.'!J302="Oui",'Données relatives aux bénéf.'!K302="Non"),"Dossier ouvert au cours de l'année de référence",IF(AND(YEAR(I302)='Récapitulatif des données RASH'!$B$2,'Données relatives aux bénéf.'!J302="Oui",'Données relatives aux bénéf.'!K302="Oui"),"Dossier ouvert au cours de l'année de référence - dont clôturé au cours de l'année de référence",IF(AND(YEAR(I302)&lt;'Récapitulatif des données RASH'!$B$2,'Données relatives aux bénéf.'!K302="Non",'Données relatives aux bénéf.'!L302="Oui"),"Dossier actif valorisable dans le cadre de la subvention",IF(AND(YEAR(I302)&lt;'Récapitulatif des données RASH'!$B$2,'Données relatives aux bénéf.'!K302="Oui",'Données relatives aux bénéf.'!L302="Oui"),"Dossier actif valorisable dans le cadre de la subvention - dont cloturé au cours de l'année de référence",IF(AND(YEAR(I302)&lt;'Récapitulatif des données RASH'!$B$2,'Données relatives aux bénéf.'!K302="Non",'Données relatives aux bénéf.'!L302="Non"),"Dossier actif non-valorisable dans le cadre de la subvention",IF(AND(YEAR(I302)&lt;'Récapitulatif des données RASH'!$B$2,'Données relatives aux bénéf.'!K302="Oui",'Données relatives aux bénéf.'!L302="Non"),"Dossier actif non-valorisable dans le cadre de la subvention - dont cloturé au cours de l'année de référence","")))))))</f>
        <v/>
      </c>
      <c r="P302" s="16" t="str">
        <f>IF(ISBLANK(F302),"",'Récapitulatif des données RASH'!$B$2-YEAR('Données relatives aux bénéf.'!F302))</f>
        <v/>
      </c>
    </row>
    <row r="303" spans="1:16">
      <c r="A303" s="50" t="str">
        <f t="shared" si="4"/>
        <v/>
      </c>
      <c r="B303" s="51"/>
      <c r="C303" s="52"/>
      <c r="D303" s="52"/>
      <c r="E303" s="53"/>
      <c r="F303" s="52"/>
      <c r="G303" s="52"/>
      <c r="H303" s="52"/>
      <c r="I303" s="52"/>
      <c r="J303" s="52"/>
      <c r="K303" s="52"/>
      <c r="L303" s="52"/>
      <c r="M303" s="52"/>
      <c r="N303" s="52"/>
      <c r="O303" s="55" t="str">
        <f>IF(J303="Non","Demande d'information",IF(AND(YEAR(I303)='Récapitulatif des données RASH'!$B$2,'Données relatives aux bénéf.'!J303="Oui",'Données relatives aux bénéf.'!K303="Non"),"Dossier ouvert au cours de l'année de référence",IF(AND(YEAR(I303)='Récapitulatif des données RASH'!$B$2,'Données relatives aux bénéf.'!J303="Oui",'Données relatives aux bénéf.'!K303="Oui"),"Dossier ouvert au cours de l'année de référence - dont clôturé au cours de l'année de référence",IF(AND(YEAR(I303)&lt;'Récapitulatif des données RASH'!$B$2,'Données relatives aux bénéf.'!K303="Non",'Données relatives aux bénéf.'!L303="Oui"),"Dossier actif valorisable dans le cadre de la subvention",IF(AND(YEAR(I303)&lt;'Récapitulatif des données RASH'!$B$2,'Données relatives aux bénéf.'!K303="Oui",'Données relatives aux bénéf.'!L303="Oui"),"Dossier actif valorisable dans le cadre de la subvention - dont cloturé au cours de l'année de référence",IF(AND(YEAR(I303)&lt;'Récapitulatif des données RASH'!$B$2,'Données relatives aux bénéf.'!K303="Non",'Données relatives aux bénéf.'!L303="Non"),"Dossier actif non-valorisable dans le cadre de la subvention",IF(AND(YEAR(I303)&lt;'Récapitulatif des données RASH'!$B$2,'Données relatives aux bénéf.'!K303="Oui",'Données relatives aux bénéf.'!L303="Non"),"Dossier actif non-valorisable dans le cadre de la subvention - dont cloturé au cours de l'année de référence","")))))))</f>
        <v/>
      </c>
      <c r="P303" s="16" t="str">
        <f>IF(ISBLANK(F303),"",'Récapitulatif des données RASH'!$B$2-YEAR('Données relatives aux bénéf.'!F303))</f>
        <v/>
      </c>
    </row>
    <row r="304" spans="1:16">
      <c r="A304" s="50" t="str">
        <f t="shared" si="4"/>
        <v/>
      </c>
      <c r="B304" s="51"/>
      <c r="C304" s="52"/>
      <c r="D304" s="52"/>
      <c r="E304" s="53"/>
      <c r="F304" s="52"/>
      <c r="G304" s="52"/>
      <c r="H304" s="52"/>
      <c r="I304" s="52"/>
      <c r="J304" s="52"/>
      <c r="K304" s="52"/>
      <c r="L304" s="52"/>
      <c r="M304" s="52"/>
      <c r="N304" s="52"/>
      <c r="O304" s="55" t="str">
        <f>IF(J304="Non","Demande d'information",IF(AND(YEAR(I304)='Récapitulatif des données RASH'!$B$2,'Données relatives aux bénéf.'!J304="Oui",'Données relatives aux bénéf.'!K304="Non"),"Dossier ouvert au cours de l'année de référence",IF(AND(YEAR(I304)='Récapitulatif des données RASH'!$B$2,'Données relatives aux bénéf.'!J304="Oui",'Données relatives aux bénéf.'!K304="Oui"),"Dossier ouvert au cours de l'année de référence - dont clôturé au cours de l'année de référence",IF(AND(YEAR(I304)&lt;'Récapitulatif des données RASH'!$B$2,'Données relatives aux bénéf.'!K304="Non",'Données relatives aux bénéf.'!L304="Oui"),"Dossier actif valorisable dans le cadre de la subvention",IF(AND(YEAR(I304)&lt;'Récapitulatif des données RASH'!$B$2,'Données relatives aux bénéf.'!K304="Oui",'Données relatives aux bénéf.'!L304="Oui"),"Dossier actif valorisable dans le cadre de la subvention - dont cloturé au cours de l'année de référence",IF(AND(YEAR(I304)&lt;'Récapitulatif des données RASH'!$B$2,'Données relatives aux bénéf.'!K304="Non",'Données relatives aux bénéf.'!L304="Non"),"Dossier actif non-valorisable dans le cadre de la subvention",IF(AND(YEAR(I304)&lt;'Récapitulatif des données RASH'!$B$2,'Données relatives aux bénéf.'!K304="Oui",'Données relatives aux bénéf.'!L304="Non"),"Dossier actif non-valorisable dans le cadre de la subvention - dont cloturé au cours de l'année de référence","")))))))</f>
        <v/>
      </c>
      <c r="P304" s="16" t="str">
        <f>IF(ISBLANK(F304),"",'Récapitulatif des données RASH'!$B$2-YEAR('Données relatives aux bénéf.'!F304))</f>
        <v/>
      </c>
    </row>
    <row r="305" spans="1:16">
      <c r="A305" s="50" t="str">
        <f t="shared" si="4"/>
        <v/>
      </c>
      <c r="B305" s="51"/>
      <c r="C305" s="52"/>
      <c r="D305" s="52"/>
      <c r="E305" s="53"/>
      <c r="F305" s="52"/>
      <c r="G305" s="52"/>
      <c r="H305" s="52"/>
      <c r="I305" s="52"/>
      <c r="J305" s="52"/>
      <c r="K305" s="52"/>
      <c r="L305" s="52"/>
      <c r="M305" s="52"/>
      <c r="N305" s="52"/>
      <c r="O305" s="55" t="str">
        <f>IF(J305="Non","Demande d'information",IF(AND(YEAR(I305)='Récapitulatif des données RASH'!$B$2,'Données relatives aux bénéf.'!J305="Oui",'Données relatives aux bénéf.'!K305="Non"),"Dossier ouvert au cours de l'année de référence",IF(AND(YEAR(I305)='Récapitulatif des données RASH'!$B$2,'Données relatives aux bénéf.'!J305="Oui",'Données relatives aux bénéf.'!K305="Oui"),"Dossier ouvert au cours de l'année de référence - dont clôturé au cours de l'année de référence",IF(AND(YEAR(I305)&lt;'Récapitulatif des données RASH'!$B$2,'Données relatives aux bénéf.'!K305="Non",'Données relatives aux bénéf.'!L305="Oui"),"Dossier actif valorisable dans le cadre de la subvention",IF(AND(YEAR(I305)&lt;'Récapitulatif des données RASH'!$B$2,'Données relatives aux bénéf.'!K305="Oui",'Données relatives aux bénéf.'!L305="Oui"),"Dossier actif valorisable dans le cadre de la subvention - dont cloturé au cours de l'année de référence",IF(AND(YEAR(I305)&lt;'Récapitulatif des données RASH'!$B$2,'Données relatives aux bénéf.'!K305="Non",'Données relatives aux bénéf.'!L305="Non"),"Dossier actif non-valorisable dans le cadre de la subvention",IF(AND(YEAR(I305)&lt;'Récapitulatif des données RASH'!$B$2,'Données relatives aux bénéf.'!K305="Oui",'Données relatives aux bénéf.'!L305="Non"),"Dossier actif non-valorisable dans le cadre de la subvention - dont cloturé au cours de l'année de référence","")))))))</f>
        <v/>
      </c>
      <c r="P305" s="16" t="str">
        <f>IF(ISBLANK(F305),"",'Récapitulatif des données RASH'!$B$2-YEAR('Données relatives aux bénéf.'!F305))</f>
        <v/>
      </c>
    </row>
    <row r="306" spans="1:16">
      <c r="A306" s="50" t="str">
        <f t="shared" si="4"/>
        <v/>
      </c>
      <c r="B306" s="51"/>
      <c r="C306" s="52"/>
      <c r="D306" s="52"/>
      <c r="E306" s="53"/>
      <c r="F306" s="52"/>
      <c r="G306" s="52"/>
      <c r="H306" s="52"/>
      <c r="I306" s="52"/>
      <c r="J306" s="52"/>
      <c r="K306" s="52"/>
      <c r="L306" s="52"/>
      <c r="M306" s="52"/>
      <c r="N306" s="52"/>
      <c r="O306" s="55" t="str">
        <f>IF(J306="Non","Demande d'information",IF(AND(YEAR(I306)='Récapitulatif des données RASH'!$B$2,'Données relatives aux bénéf.'!J306="Oui",'Données relatives aux bénéf.'!K306="Non"),"Dossier ouvert au cours de l'année de référence",IF(AND(YEAR(I306)='Récapitulatif des données RASH'!$B$2,'Données relatives aux bénéf.'!J306="Oui",'Données relatives aux bénéf.'!K306="Oui"),"Dossier ouvert au cours de l'année de référence - dont clôturé au cours de l'année de référence",IF(AND(YEAR(I306)&lt;'Récapitulatif des données RASH'!$B$2,'Données relatives aux bénéf.'!K306="Non",'Données relatives aux bénéf.'!L306="Oui"),"Dossier actif valorisable dans le cadre de la subvention",IF(AND(YEAR(I306)&lt;'Récapitulatif des données RASH'!$B$2,'Données relatives aux bénéf.'!K306="Oui",'Données relatives aux bénéf.'!L306="Oui"),"Dossier actif valorisable dans le cadre de la subvention - dont cloturé au cours de l'année de référence",IF(AND(YEAR(I306)&lt;'Récapitulatif des données RASH'!$B$2,'Données relatives aux bénéf.'!K306="Non",'Données relatives aux bénéf.'!L306="Non"),"Dossier actif non-valorisable dans le cadre de la subvention",IF(AND(YEAR(I306)&lt;'Récapitulatif des données RASH'!$B$2,'Données relatives aux bénéf.'!K306="Oui",'Données relatives aux bénéf.'!L306="Non"),"Dossier actif non-valorisable dans le cadre de la subvention - dont cloturé au cours de l'année de référence","")))))))</f>
        <v/>
      </c>
      <c r="P306" s="16" t="str">
        <f>IF(ISBLANK(F306),"",'Récapitulatif des données RASH'!$B$2-YEAR('Données relatives aux bénéf.'!F306))</f>
        <v/>
      </c>
    </row>
    <row r="307" spans="1:16">
      <c r="A307" s="50" t="str">
        <f t="shared" si="4"/>
        <v/>
      </c>
      <c r="B307" s="51"/>
      <c r="C307" s="52"/>
      <c r="D307" s="52"/>
      <c r="E307" s="53"/>
      <c r="F307" s="52"/>
      <c r="G307" s="52"/>
      <c r="H307" s="52"/>
      <c r="I307" s="52"/>
      <c r="J307" s="52"/>
      <c r="K307" s="52"/>
      <c r="L307" s="52"/>
      <c r="M307" s="52"/>
      <c r="N307" s="52"/>
      <c r="O307" s="55" t="str">
        <f>IF(J307="Non","Demande d'information",IF(AND(YEAR(I307)='Récapitulatif des données RASH'!$B$2,'Données relatives aux bénéf.'!J307="Oui",'Données relatives aux bénéf.'!K307="Non"),"Dossier ouvert au cours de l'année de référence",IF(AND(YEAR(I307)='Récapitulatif des données RASH'!$B$2,'Données relatives aux bénéf.'!J307="Oui",'Données relatives aux bénéf.'!K307="Oui"),"Dossier ouvert au cours de l'année de référence - dont clôturé au cours de l'année de référence",IF(AND(YEAR(I307)&lt;'Récapitulatif des données RASH'!$B$2,'Données relatives aux bénéf.'!K307="Non",'Données relatives aux bénéf.'!L307="Oui"),"Dossier actif valorisable dans le cadre de la subvention",IF(AND(YEAR(I307)&lt;'Récapitulatif des données RASH'!$B$2,'Données relatives aux bénéf.'!K307="Oui",'Données relatives aux bénéf.'!L307="Oui"),"Dossier actif valorisable dans le cadre de la subvention - dont cloturé au cours de l'année de référence",IF(AND(YEAR(I307)&lt;'Récapitulatif des données RASH'!$B$2,'Données relatives aux bénéf.'!K307="Non",'Données relatives aux bénéf.'!L307="Non"),"Dossier actif non-valorisable dans le cadre de la subvention",IF(AND(YEAR(I307)&lt;'Récapitulatif des données RASH'!$B$2,'Données relatives aux bénéf.'!K307="Oui",'Données relatives aux bénéf.'!L307="Non"),"Dossier actif non-valorisable dans le cadre de la subvention - dont cloturé au cours de l'année de référence","")))))))</f>
        <v/>
      </c>
      <c r="P307" s="16" t="str">
        <f>IF(ISBLANK(F307),"",'Récapitulatif des données RASH'!$B$2-YEAR('Données relatives aux bénéf.'!F307))</f>
        <v/>
      </c>
    </row>
    <row r="308" spans="1:16">
      <c r="A308" s="50" t="str">
        <f t="shared" si="4"/>
        <v/>
      </c>
      <c r="B308" s="51"/>
      <c r="C308" s="52"/>
      <c r="D308" s="52"/>
      <c r="E308" s="53"/>
      <c r="F308" s="52"/>
      <c r="G308" s="52"/>
      <c r="H308" s="52"/>
      <c r="I308" s="52"/>
      <c r="J308" s="52"/>
      <c r="K308" s="52"/>
      <c r="L308" s="52"/>
      <c r="M308" s="52"/>
      <c r="N308" s="52"/>
      <c r="O308" s="55" t="str">
        <f>IF(J308="Non","Demande d'information",IF(AND(YEAR(I308)='Récapitulatif des données RASH'!$B$2,'Données relatives aux bénéf.'!J308="Oui",'Données relatives aux bénéf.'!K308="Non"),"Dossier ouvert au cours de l'année de référence",IF(AND(YEAR(I308)='Récapitulatif des données RASH'!$B$2,'Données relatives aux bénéf.'!J308="Oui",'Données relatives aux bénéf.'!K308="Oui"),"Dossier ouvert au cours de l'année de référence - dont clôturé au cours de l'année de référence",IF(AND(YEAR(I308)&lt;'Récapitulatif des données RASH'!$B$2,'Données relatives aux bénéf.'!K308="Non",'Données relatives aux bénéf.'!L308="Oui"),"Dossier actif valorisable dans le cadre de la subvention",IF(AND(YEAR(I308)&lt;'Récapitulatif des données RASH'!$B$2,'Données relatives aux bénéf.'!K308="Oui",'Données relatives aux bénéf.'!L308="Oui"),"Dossier actif valorisable dans le cadre de la subvention - dont cloturé au cours de l'année de référence",IF(AND(YEAR(I308)&lt;'Récapitulatif des données RASH'!$B$2,'Données relatives aux bénéf.'!K308="Non",'Données relatives aux bénéf.'!L308="Non"),"Dossier actif non-valorisable dans le cadre de la subvention",IF(AND(YEAR(I308)&lt;'Récapitulatif des données RASH'!$B$2,'Données relatives aux bénéf.'!K308="Oui",'Données relatives aux bénéf.'!L308="Non"),"Dossier actif non-valorisable dans le cadre de la subvention - dont cloturé au cours de l'année de référence","")))))))</f>
        <v/>
      </c>
      <c r="P308" s="16" t="str">
        <f>IF(ISBLANK(F308),"",'Récapitulatif des données RASH'!$B$2-YEAR('Données relatives aux bénéf.'!F308))</f>
        <v/>
      </c>
    </row>
    <row r="309" spans="1:16">
      <c r="A309" s="50" t="str">
        <f t="shared" si="4"/>
        <v/>
      </c>
      <c r="B309" s="51"/>
      <c r="C309" s="52"/>
      <c r="D309" s="52"/>
      <c r="E309" s="53"/>
      <c r="F309" s="52"/>
      <c r="G309" s="52"/>
      <c r="H309" s="52"/>
      <c r="I309" s="52"/>
      <c r="J309" s="52"/>
      <c r="K309" s="52"/>
      <c r="L309" s="52"/>
      <c r="M309" s="52"/>
      <c r="N309" s="52"/>
      <c r="O309" s="55" t="str">
        <f>IF(J309="Non","Demande d'information",IF(AND(YEAR(I309)='Récapitulatif des données RASH'!$B$2,'Données relatives aux bénéf.'!J309="Oui",'Données relatives aux bénéf.'!K309="Non"),"Dossier ouvert au cours de l'année de référence",IF(AND(YEAR(I309)='Récapitulatif des données RASH'!$B$2,'Données relatives aux bénéf.'!J309="Oui",'Données relatives aux bénéf.'!K309="Oui"),"Dossier ouvert au cours de l'année de référence - dont clôturé au cours de l'année de référence",IF(AND(YEAR(I309)&lt;'Récapitulatif des données RASH'!$B$2,'Données relatives aux bénéf.'!K309="Non",'Données relatives aux bénéf.'!L309="Oui"),"Dossier actif valorisable dans le cadre de la subvention",IF(AND(YEAR(I309)&lt;'Récapitulatif des données RASH'!$B$2,'Données relatives aux bénéf.'!K309="Oui",'Données relatives aux bénéf.'!L309="Oui"),"Dossier actif valorisable dans le cadre de la subvention - dont cloturé au cours de l'année de référence",IF(AND(YEAR(I309)&lt;'Récapitulatif des données RASH'!$B$2,'Données relatives aux bénéf.'!K309="Non",'Données relatives aux bénéf.'!L309="Non"),"Dossier actif non-valorisable dans le cadre de la subvention",IF(AND(YEAR(I309)&lt;'Récapitulatif des données RASH'!$B$2,'Données relatives aux bénéf.'!K309="Oui",'Données relatives aux bénéf.'!L309="Non"),"Dossier actif non-valorisable dans le cadre de la subvention - dont cloturé au cours de l'année de référence","")))))))</f>
        <v/>
      </c>
      <c r="P309" s="16" t="str">
        <f>IF(ISBLANK(F309),"",'Récapitulatif des données RASH'!$B$2-YEAR('Données relatives aux bénéf.'!F309))</f>
        <v/>
      </c>
    </row>
    <row r="310" spans="1:16">
      <c r="A310" s="50" t="str">
        <f t="shared" si="4"/>
        <v/>
      </c>
      <c r="B310" s="51"/>
      <c r="C310" s="52"/>
      <c r="D310" s="52"/>
      <c r="E310" s="53"/>
      <c r="F310" s="52"/>
      <c r="G310" s="52"/>
      <c r="H310" s="52"/>
      <c r="I310" s="52"/>
      <c r="J310" s="52"/>
      <c r="K310" s="52"/>
      <c r="L310" s="52"/>
      <c r="M310" s="52"/>
      <c r="N310" s="52"/>
      <c r="O310" s="55" t="str">
        <f>IF(J310="Non","Demande d'information",IF(AND(YEAR(I310)='Récapitulatif des données RASH'!$B$2,'Données relatives aux bénéf.'!J310="Oui",'Données relatives aux bénéf.'!K310="Non"),"Dossier ouvert au cours de l'année de référence",IF(AND(YEAR(I310)='Récapitulatif des données RASH'!$B$2,'Données relatives aux bénéf.'!J310="Oui",'Données relatives aux bénéf.'!K310="Oui"),"Dossier ouvert au cours de l'année de référence - dont clôturé au cours de l'année de référence",IF(AND(YEAR(I310)&lt;'Récapitulatif des données RASH'!$B$2,'Données relatives aux bénéf.'!K310="Non",'Données relatives aux bénéf.'!L310="Oui"),"Dossier actif valorisable dans le cadre de la subvention",IF(AND(YEAR(I310)&lt;'Récapitulatif des données RASH'!$B$2,'Données relatives aux bénéf.'!K310="Oui",'Données relatives aux bénéf.'!L310="Oui"),"Dossier actif valorisable dans le cadre de la subvention - dont cloturé au cours de l'année de référence",IF(AND(YEAR(I310)&lt;'Récapitulatif des données RASH'!$B$2,'Données relatives aux bénéf.'!K310="Non",'Données relatives aux bénéf.'!L310="Non"),"Dossier actif non-valorisable dans le cadre de la subvention",IF(AND(YEAR(I310)&lt;'Récapitulatif des données RASH'!$B$2,'Données relatives aux bénéf.'!K310="Oui",'Données relatives aux bénéf.'!L310="Non"),"Dossier actif non-valorisable dans le cadre de la subvention - dont cloturé au cours de l'année de référence","")))))))</f>
        <v/>
      </c>
      <c r="P310" s="16" t="str">
        <f>IF(ISBLANK(F310),"",'Récapitulatif des données RASH'!$B$2-YEAR('Données relatives aux bénéf.'!F310))</f>
        <v/>
      </c>
    </row>
    <row r="311" spans="1:16">
      <c r="A311" s="50" t="str">
        <f t="shared" si="4"/>
        <v/>
      </c>
      <c r="B311" s="51"/>
      <c r="C311" s="52"/>
      <c r="D311" s="52"/>
      <c r="E311" s="53"/>
      <c r="F311" s="52"/>
      <c r="G311" s="52"/>
      <c r="H311" s="52"/>
      <c r="I311" s="52"/>
      <c r="J311" s="52"/>
      <c r="K311" s="52"/>
      <c r="L311" s="52"/>
      <c r="M311" s="52"/>
      <c r="N311" s="52"/>
      <c r="O311" s="55" t="str">
        <f>IF(J311="Non","Demande d'information",IF(AND(YEAR(I311)='Récapitulatif des données RASH'!$B$2,'Données relatives aux bénéf.'!J311="Oui",'Données relatives aux bénéf.'!K311="Non"),"Dossier ouvert au cours de l'année de référence",IF(AND(YEAR(I311)='Récapitulatif des données RASH'!$B$2,'Données relatives aux bénéf.'!J311="Oui",'Données relatives aux bénéf.'!K311="Oui"),"Dossier ouvert au cours de l'année de référence - dont clôturé au cours de l'année de référence",IF(AND(YEAR(I311)&lt;'Récapitulatif des données RASH'!$B$2,'Données relatives aux bénéf.'!K311="Non",'Données relatives aux bénéf.'!L311="Oui"),"Dossier actif valorisable dans le cadre de la subvention",IF(AND(YEAR(I311)&lt;'Récapitulatif des données RASH'!$B$2,'Données relatives aux bénéf.'!K311="Oui",'Données relatives aux bénéf.'!L311="Oui"),"Dossier actif valorisable dans le cadre de la subvention - dont cloturé au cours de l'année de référence",IF(AND(YEAR(I311)&lt;'Récapitulatif des données RASH'!$B$2,'Données relatives aux bénéf.'!K311="Non",'Données relatives aux bénéf.'!L311="Non"),"Dossier actif non-valorisable dans le cadre de la subvention",IF(AND(YEAR(I311)&lt;'Récapitulatif des données RASH'!$B$2,'Données relatives aux bénéf.'!K311="Oui",'Données relatives aux bénéf.'!L311="Non"),"Dossier actif non-valorisable dans le cadre de la subvention - dont cloturé au cours de l'année de référence","")))))))</f>
        <v/>
      </c>
      <c r="P311" s="16" t="str">
        <f>IF(ISBLANK(F311),"",'Récapitulatif des données RASH'!$B$2-YEAR('Données relatives aux bénéf.'!F311))</f>
        <v/>
      </c>
    </row>
    <row r="312" spans="1:16">
      <c r="A312" s="50" t="str">
        <f t="shared" si="4"/>
        <v/>
      </c>
      <c r="B312" s="51"/>
      <c r="C312" s="52"/>
      <c r="D312" s="52"/>
      <c r="E312" s="53"/>
      <c r="F312" s="52"/>
      <c r="G312" s="52"/>
      <c r="H312" s="52"/>
      <c r="I312" s="52"/>
      <c r="J312" s="52"/>
      <c r="K312" s="52"/>
      <c r="L312" s="52"/>
      <c r="M312" s="52"/>
      <c r="N312" s="52"/>
      <c r="O312" s="55" t="str">
        <f>IF(J312="Non","Demande d'information",IF(AND(YEAR(I312)='Récapitulatif des données RASH'!$B$2,'Données relatives aux bénéf.'!J312="Oui",'Données relatives aux bénéf.'!K312="Non"),"Dossier ouvert au cours de l'année de référence",IF(AND(YEAR(I312)='Récapitulatif des données RASH'!$B$2,'Données relatives aux bénéf.'!J312="Oui",'Données relatives aux bénéf.'!K312="Oui"),"Dossier ouvert au cours de l'année de référence - dont clôturé au cours de l'année de référence",IF(AND(YEAR(I312)&lt;'Récapitulatif des données RASH'!$B$2,'Données relatives aux bénéf.'!K312="Non",'Données relatives aux bénéf.'!L312="Oui"),"Dossier actif valorisable dans le cadre de la subvention",IF(AND(YEAR(I312)&lt;'Récapitulatif des données RASH'!$B$2,'Données relatives aux bénéf.'!K312="Oui",'Données relatives aux bénéf.'!L312="Oui"),"Dossier actif valorisable dans le cadre de la subvention - dont cloturé au cours de l'année de référence",IF(AND(YEAR(I312)&lt;'Récapitulatif des données RASH'!$B$2,'Données relatives aux bénéf.'!K312="Non",'Données relatives aux bénéf.'!L312="Non"),"Dossier actif non-valorisable dans le cadre de la subvention",IF(AND(YEAR(I312)&lt;'Récapitulatif des données RASH'!$B$2,'Données relatives aux bénéf.'!K312="Oui",'Données relatives aux bénéf.'!L312="Non"),"Dossier actif non-valorisable dans le cadre de la subvention - dont cloturé au cours de l'année de référence","")))))))</f>
        <v/>
      </c>
      <c r="P312" s="16" t="str">
        <f>IF(ISBLANK(F312),"",'Récapitulatif des données RASH'!$B$2-YEAR('Données relatives aux bénéf.'!F312))</f>
        <v/>
      </c>
    </row>
    <row r="313" spans="1:16">
      <c r="A313" s="50" t="str">
        <f t="shared" si="4"/>
        <v/>
      </c>
      <c r="B313" s="51"/>
      <c r="C313" s="52"/>
      <c r="D313" s="52"/>
      <c r="E313" s="53"/>
      <c r="F313" s="52"/>
      <c r="G313" s="52"/>
      <c r="H313" s="52"/>
      <c r="I313" s="52"/>
      <c r="J313" s="52"/>
      <c r="K313" s="52"/>
      <c r="L313" s="52"/>
      <c r="M313" s="52"/>
      <c r="N313" s="52"/>
      <c r="O313" s="55" t="str">
        <f>IF(J313="Non","Demande d'information",IF(AND(YEAR(I313)='Récapitulatif des données RASH'!$B$2,'Données relatives aux bénéf.'!J313="Oui",'Données relatives aux bénéf.'!K313="Non"),"Dossier ouvert au cours de l'année de référence",IF(AND(YEAR(I313)='Récapitulatif des données RASH'!$B$2,'Données relatives aux bénéf.'!J313="Oui",'Données relatives aux bénéf.'!K313="Oui"),"Dossier ouvert au cours de l'année de référence - dont clôturé au cours de l'année de référence",IF(AND(YEAR(I313)&lt;'Récapitulatif des données RASH'!$B$2,'Données relatives aux bénéf.'!K313="Non",'Données relatives aux bénéf.'!L313="Oui"),"Dossier actif valorisable dans le cadre de la subvention",IF(AND(YEAR(I313)&lt;'Récapitulatif des données RASH'!$B$2,'Données relatives aux bénéf.'!K313="Oui",'Données relatives aux bénéf.'!L313="Oui"),"Dossier actif valorisable dans le cadre de la subvention - dont cloturé au cours de l'année de référence",IF(AND(YEAR(I313)&lt;'Récapitulatif des données RASH'!$B$2,'Données relatives aux bénéf.'!K313="Non",'Données relatives aux bénéf.'!L313="Non"),"Dossier actif non-valorisable dans le cadre de la subvention",IF(AND(YEAR(I313)&lt;'Récapitulatif des données RASH'!$B$2,'Données relatives aux bénéf.'!K313="Oui",'Données relatives aux bénéf.'!L313="Non"),"Dossier actif non-valorisable dans le cadre de la subvention - dont cloturé au cours de l'année de référence","")))))))</f>
        <v/>
      </c>
      <c r="P313" s="16" t="str">
        <f>IF(ISBLANK(F313),"",'Récapitulatif des données RASH'!$B$2-YEAR('Données relatives aux bénéf.'!F313))</f>
        <v/>
      </c>
    </row>
    <row r="314" spans="1:16">
      <c r="A314" s="50" t="str">
        <f t="shared" si="4"/>
        <v/>
      </c>
      <c r="B314" s="51"/>
      <c r="C314" s="52"/>
      <c r="D314" s="52"/>
      <c r="E314" s="53"/>
      <c r="F314" s="52"/>
      <c r="G314" s="52"/>
      <c r="H314" s="52"/>
      <c r="I314" s="52"/>
      <c r="J314" s="52"/>
      <c r="K314" s="52"/>
      <c r="L314" s="52"/>
      <c r="M314" s="52"/>
      <c r="N314" s="52"/>
      <c r="O314" s="55" t="str">
        <f>IF(J314="Non","Demande d'information",IF(AND(YEAR(I314)='Récapitulatif des données RASH'!$B$2,'Données relatives aux bénéf.'!J314="Oui",'Données relatives aux bénéf.'!K314="Non"),"Dossier ouvert au cours de l'année de référence",IF(AND(YEAR(I314)='Récapitulatif des données RASH'!$B$2,'Données relatives aux bénéf.'!J314="Oui",'Données relatives aux bénéf.'!K314="Oui"),"Dossier ouvert au cours de l'année de référence - dont clôturé au cours de l'année de référence",IF(AND(YEAR(I314)&lt;'Récapitulatif des données RASH'!$B$2,'Données relatives aux bénéf.'!K314="Non",'Données relatives aux bénéf.'!L314="Oui"),"Dossier actif valorisable dans le cadre de la subvention",IF(AND(YEAR(I314)&lt;'Récapitulatif des données RASH'!$B$2,'Données relatives aux bénéf.'!K314="Oui",'Données relatives aux bénéf.'!L314="Oui"),"Dossier actif valorisable dans le cadre de la subvention - dont cloturé au cours de l'année de référence",IF(AND(YEAR(I314)&lt;'Récapitulatif des données RASH'!$B$2,'Données relatives aux bénéf.'!K314="Non",'Données relatives aux bénéf.'!L314="Non"),"Dossier actif non-valorisable dans le cadre de la subvention",IF(AND(YEAR(I314)&lt;'Récapitulatif des données RASH'!$B$2,'Données relatives aux bénéf.'!K314="Oui",'Données relatives aux bénéf.'!L314="Non"),"Dossier actif non-valorisable dans le cadre de la subvention - dont cloturé au cours de l'année de référence","")))))))</f>
        <v/>
      </c>
      <c r="P314" s="16" t="str">
        <f>IF(ISBLANK(F314),"",'Récapitulatif des données RASH'!$B$2-YEAR('Données relatives aux bénéf.'!F314))</f>
        <v/>
      </c>
    </row>
    <row r="315" spans="1:16">
      <c r="A315" s="50" t="str">
        <f t="shared" si="4"/>
        <v/>
      </c>
      <c r="B315" s="51"/>
      <c r="C315" s="52"/>
      <c r="D315" s="52"/>
      <c r="E315" s="53"/>
      <c r="F315" s="52"/>
      <c r="G315" s="52"/>
      <c r="H315" s="52"/>
      <c r="I315" s="52"/>
      <c r="J315" s="52"/>
      <c r="K315" s="52"/>
      <c r="L315" s="52"/>
      <c r="M315" s="52"/>
      <c r="N315" s="52"/>
      <c r="O315" s="55" t="str">
        <f>IF(J315="Non","Demande d'information",IF(AND(YEAR(I315)='Récapitulatif des données RASH'!$B$2,'Données relatives aux bénéf.'!J315="Oui",'Données relatives aux bénéf.'!K315="Non"),"Dossier ouvert au cours de l'année de référence",IF(AND(YEAR(I315)='Récapitulatif des données RASH'!$B$2,'Données relatives aux bénéf.'!J315="Oui",'Données relatives aux bénéf.'!K315="Oui"),"Dossier ouvert au cours de l'année de référence - dont clôturé au cours de l'année de référence",IF(AND(YEAR(I315)&lt;'Récapitulatif des données RASH'!$B$2,'Données relatives aux bénéf.'!K315="Non",'Données relatives aux bénéf.'!L315="Oui"),"Dossier actif valorisable dans le cadre de la subvention",IF(AND(YEAR(I315)&lt;'Récapitulatif des données RASH'!$B$2,'Données relatives aux bénéf.'!K315="Oui",'Données relatives aux bénéf.'!L315="Oui"),"Dossier actif valorisable dans le cadre de la subvention - dont cloturé au cours de l'année de référence",IF(AND(YEAR(I315)&lt;'Récapitulatif des données RASH'!$B$2,'Données relatives aux bénéf.'!K315="Non",'Données relatives aux bénéf.'!L315="Non"),"Dossier actif non-valorisable dans le cadre de la subvention",IF(AND(YEAR(I315)&lt;'Récapitulatif des données RASH'!$B$2,'Données relatives aux bénéf.'!K315="Oui",'Données relatives aux bénéf.'!L315="Non"),"Dossier actif non-valorisable dans le cadre de la subvention - dont cloturé au cours de l'année de référence","")))))))</f>
        <v/>
      </c>
      <c r="P315" s="16" t="str">
        <f>IF(ISBLANK(F315),"",'Récapitulatif des données RASH'!$B$2-YEAR('Données relatives aux bénéf.'!F315))</f>
        <v/>
      </c>
    </row>
    <row r="316" spans="1:16">
      <c r="A316" s="50" t="str">
        <f t="shared" si="4"/>
        <v/>
      </c>
      <c r="B316" s="51"/>
      <c r="C316" s="52"/>
      <c r="D316" s="52"/>
      <c r="E316" s="53"/>
      <c r="F316" s="52"/>
      <c r="G316" s="52"/>
      <c r="H316" s="52"/>
      <c r="I316" s="52"/>
      <c r="J316" s="52"/>
      <c r="K316" s="52"/>
      <c r="L316" s="52"/>
      <c r="M316" s="52"/>
      <c r="N316" s="52"/>
      <c r="O316" s="55" t="str">
        <f>IF(J316="Non","Demande d'information",IF(AND(YEAR(I316)='Récapitulatif des données RASH'!$B$2,'Données relatives aux bénéf.'!J316="Oui",'Données relatives aux bénéf.'!K316="Non"),"Dossier ouvert au cours de l'année de référence",IF(AND(YEAR(I316)='Récapitulatif des données RASH'!$B$2,'Données relatives aux bénéf.'!J316="Oui",'Données relatives aux bénéf.'!K316="Oui"),"Dossier ouvert au cours de l'année de référence - dont clôturé au cours de l'année de référence",IF(AND(YEAR(I316)&lt;'Récapitulatif des données RASH'!$B$2,'Données relatives aux bénéf.'!K316="Non",'Données relatives aux bénéf.'!L316="Oui"),"Dossier actif valorisable dans le cadre de la subvention",IF(AND(YEAR(I316)&lt;'Récapitulatif des données RASH'!$B$2,'Données relatives aux bénéf.'!K316="Oui",'Données relatives aux bénéf.'!L316="Oui"),"Dossier actif valorisable dans le cadre de la subvention - dont cloturé au cours de l'année de référence",IF(AND(YEAR(I316)&lt;'Récapitulatif des données RASH'!$B$2,'Données relatives aux bénéf.'!K316="Non",'Données relatives aux bénéf.'!L316="Non"),"Dossier actif non-valorisable dans le cadre de la subvention",IF(AND(YEAR(I316)&lt;'Récapitulatif des données RASH'!$B$2,'Données relatives aux bénéf.'!K316="Oui",'Données relatives aux bénéf.'!L316="Non"),"Dossier actif non-valorisable dans le cadre de la subvention - dont cloturé au cours de l'année de référence","")))))))</f>
        <v/>
      </c>
      <c r="P316" s="16" t="str">
        <f>IF(ISBLANK(F316),"",'Récapitulatif des données RASH'!$B$2-YEAR('Données relatives aux bénéf.'!F316))</f>
        <v/>
      </c>
    </row>
    <row r="317" spans="1:16">
      <c r="A317" s="50" t="str">
        <f t="shared" si="4"/>
        <v/>
      </c>
      <c r="B317" s="51"/>
      <c r="C317" s="52"/>
      <c r="D317" s="52"/>
      <c r="E317" s="53"/>
      <c r="F317" s="52"/>
      <c r="G317" s="52"/>
      <c r="H317" s="52"/>
      <c r="I317" s="52"/>
      <c r="J317" s="52"/>
      <c r="K317" s="52"/>
      <c r="L317" s="52"/>
      <c r="M317" s="52"/>
      <c r="N317" s="52"/>
      <c r="O317" s="55" t="str">
        <f>IF(J317="Non","Demande d'information",IF(AND(YEAR(I317)='Récapitulatif des données RASH'!$B$2,'Données relatives aux bénéf.'!J317="Oui",'Données relatives aux bénéf.'!K317="Non"),"Dossier ouvert au cours de l'année de référence",IF(AND(YEAR(I317)='Récapitulatif des données RASH'!$B$2,'Données relatives aux bénéf.'!J317="Oui",'Données relatives aux bénéf.'!K317="Oui"),"Dossier ouvert au cours de l'année de référence - dont clôturé au cours de l'année de référence",IF(AND(YEAR(I317)&lt;'Récapitulatif des données RASH'!$B$2,'Données relatives aux bénéf.'!K317="Non",'Données relatives aux bénéf.'!L317="Oui"),"Dossier actif valorisable dans le cadre de la subvention",IF(AND(YEAR(I317)&lt;'Récapitulatif des données RASH'!$B$2,'Données relatives aux bénéf.'!K317="Oui",'Données relatives aux bénéf.'!L317="Oui"),"Dossier actif valorisable dans le cadre de la subvention - dont cloturé au cours de l'année de référence",IF(AND(YEAR(I317)&lt;'Récapitulatif des données RASH'!$B$2,'Données relatives aux bénéf.'!K317="Non",'Données relatives aux bénéf.'!L317="Non"),"Dossier actif non-valorisable dans le cadre de la subvention",IF(AND(YEAR(I317)&lt;'Récapitulatif des données RASH'!$B$2,'Données relatives aux bénéf.'!K317="Oui",'Données relatives aux bénéf.'!L317="Non"),"Dossier actif non-valorisable dans le cadre de la subvention - dont cloturé au cours de l'année de référence","")))))))</f>
        <v/>
      </c>
      <c r="P317" s="16" t="str">
        <f>IF(ISBLANK(F317),"",'Récapitulatif des données RASH'!$B$2-YEAR('Données relatives aux bénéf.'!F317))</f>
        <v/>
      </c>
    </row>
    <row r="318" spans="1:16">
      <c r="A318" s="50" t="str">
        <f t="shared" si="4"/>
        <v/>
      </c>
      <c r="B318" s="51"/>
      <c r="C318" s="52"/>
      <c r="D318" s="52"/>
      <c r="E318" s="53"/>
      <c r="F318" s="52"/>
      <c r="G318" s="52"/>
      <c r="H318" s="52"/>
      <c r="I318" s="52"/>
      <c r="J318" s="52"/>
      <c r="K318" s="52"/>
      <c r="L318" s="52"/>
      <c r="M318" s="52"/>
      <c r="N318" s="52"/>
      <c r="O318" s="55" t="str">
        <f>IF(J318="Non","Demande d'information",IF(AND(YEAR(I318)='Récapitulatif des données RASH'!$B$2,'Données relatives aux bénéf.'!J318="Oui",'Données relatives aux bénéf.'!K318="Non"),"Dossier ouvert au cours de l'année de référence",IF(AND(YEAR(I318)='Récapitulatif des données RASH'!$B$2,'Données relatives aux bénéf.'!J318="Oui",'Données relatives aux bénéf.'!K318="Oui"),"Dossier ouvert au cours de l'année de référence - dont clôturé au cours de l'année de référence",IF(AND(YEAR(I318)&lt;'Récapitulatif des données RASH'!$B$2,'Données relatives aux bénéf.'!K318="Non",'Données relatives aux bénéf.'!L318="Oui"),"Dossier actif valorisable dans le cadre de la subvention",IF(AND(YEAR(I318)&lt;'Récapitulatif des données RASH'!$B$2,'Données relatives aux bénéf.'!K318="Oui",'Données relatives aux bénéf.'!L318="Oui"),"Dossier actif valorisable dans le cadre de la subvention - dont cloturé au cours de l'année de référence",IF(AND(YEAR(I318)&lt;'Récapitulatif des données RASH'!$B$2,'Données relatives aux bénéf.'!K318="Non",'Données relatives aux bénéf.'!L318="Non"),"Dossier actif non-valorisable dans le cadre de la subvention",IF(AND(YEAR(I318)&lt;'Récapitulatif des données RASH'!$B$2,'Données relatives aux bénéf.'!K318="Oui",'Données relatives aux bénéf.'!L318="Non"),"Dossier actif non-valorisable dans le cadre de la subvention - dont cloturé au cours de l'année de référence","")))))))</f>
        <v/>
      </c>
      <c r="P318" s="16" t="str">
        <f>IF(ISBLANK(F318),"",'Récapitulatif des données RASH'!$B$2-YEAR('Données relatives aux bénéf.'!F318))</f>
        <v/>
      </c>
    </row>
    <row r="319" spans="1:16">
      <c r="A319" s="50" t="str">
        <f t="shared" si="4"/>
        <v/>
      </c>
      <c r="B319" s="51"/>
      <c r="C319" s="52"/>
      <c r="D319" s="52"/>
      <c r="E319" s="53"/>
      <c r="F319" s="52"/>
      <c r="G319" s="52"/>
      <c r="H319" s="52"/>
      <c r="I319" s="52"/>
      <c r="J319" s="52"/>
      <c r="K319" s="52"/>
      <c r="L319" s="52"/>
      <c r="M319" s="52"/>
      <c r="N319" s="52"/>
      <c r="O319" s="55" t="str">
        <f>IF(J319="Non","Demande d'information",IF(AND(YEAR(I319)='Récapitulatif des données RASH'!$B$2,'Données relatives aux bénéf.'!J319="Oui",'Données relatives aux bénéf.'!K319="Non"),"Dossier ouvert au cours de l'année de référence",IF(AND(YEAR(I319)='Récapitulatif des données RASH'!$B$2,'Données relatives aux bénéf.'!J319="Oui",'Données relatives aux bénéf.'!K319="Oui"),"Dossier ouvert au cours de l'année de référence - dont clôturé au cours de l'année de référence",IF(AND(YEAR(I319)&lt;'Récapitulatif des données RASH'!$B$2,'Données relatives aux bénéf.'!K319="Non",'Données relatives aux bénéf.'!L319="Oui"),"Dossier actif valorisable dans le cadre de la subvention",IF(AND(YEAR(I319)&lt;'Récapitulatif des données RASH'!$B$2,'Données relatives aux bénéf.'!K319="Oui",'Données relatives aux bénéf.'!L319="Oui"),"Dossier actif valorisable dans le cadre de la subvention - dont cloturé au cours de l'année de référence",IF(AND(YEAR(I319)&lt;'Récapitulatif des données RASH'!$B$2,'Données relatives aux bénéf.'!K319="Non",'Données relatives aux bénéf.'!L319="Non"),"Dossier actif non-valorisable dans le cadre de la subvention",IF(AND(YEAR(I319)&lt;'Récapitulatif des données RASH'!$B$2,'Données relatives aux bénéf.'!K319="Oui",'Données relatives aux bénéf.'!L319="Non"),"Dossier actif non-valorisable dans le cadre de la subvention - dont cloturé au cours de l'année de référence","")))))))</f>
        <v/>
      </c>
      <c r="P319" s="16" t="str">
        <f>IF(ISBLANK(F319),"",'Récapitulatif des données RASH'!$B$2-YEAR('Données relatives aux bénéf.'!F319))</f>
        <v/>
      </c>
    </row>
    <row r="320" spans="1:16">
      <c r="A320" s="50" t="str">
        <f t="shared" si="4"/>
        <v/>
      </c>
      <c r="B320" s="51"/>
      <c r="C320" s="52"/>
      <c r="D320" s="52"/>
      <c r="E320" s="53"/>
      <c r="F320" s="52"/>
      <c r="G320" s="52"/>
      <c r="H320" s="52"/>
      <c r="I320" s="52"/>
      <c r="J320" s="52"/>
      <c r="K320" s="52"/>
      <c r="L320" s="52"/>
      <c r="M320" s="52"/>
      <c r="N320" s="52"/>
      <c r="O320" s="55" t="str">
        <f>IF(J320="Non","Demande d'information",IF(AND(YEAR(I320)='Récapitulatif des données RASH'!$B$2,'Données relatives aux bénéf.'!J320="Oui",'Données relatives aux bénéf.'!K320="Non"),"Dossier ouvert au cours de l'année de référence",IF(AND(YEAR(I320)='Récapitulatif des données RASH'!$B$2,'Données relatives aux bénéf.'!J320="Oui",'Données relatives aux bénéf.'!K320="Oui"),"Dossier ouvert au cours de l'année de référence - dont clôturé au cours de l'année de référence",IF(AND(YEAR(I320)&lt;'Récapitulatif des données RASH'!$B$2,'Données relatives aux bénéf.'!K320="Non",'Données relatives aux bénéf.'!L320="Oui"),"Dossier actif valorisable dans le cadre de la subvention",IF(AND(YEAR(I320)&lt;'Récapitulatif des données RASH'!$B$2,'Données relatives aux bénéf.'!K320="Oui",'Données relatives aux bénéf.'!L320="Oui"),"Dossier actif valorisable dans le cadre de la subvention - dont cloturé au cours de l'année de référence",IF(AND(YEAR(I320)&lt;'Récapitulatif des données RASH'!$B$2,'Données relatives aux bénéf.'!K320="Non",'Données relatives aux bénéf.'!L320="Non"),"Dossier actif non-valorisable dans le cadre de la subvention",IF(AND(YEAR(I320)&lt;'Récapitulatif des données RASH'!$B$2,'Données relatives aux bénéf.'!K320="Oui",'Données relatives aux bénéf.'!L320="Non"),"Dossier actif non-valorisable dans le cadre de la subvention - dont cloturé au cours de l'année de référence","")))))))</f>
        <v/>
      </c>
      <c r="P320" s="16" t="str">
        <f>IF(ISBLANK(F320),"",'Récapitulatif des données RASH'!$B$2-YEAR('Données relatives aux bénéf.'!F320))</f>
        <v/>
      </c>
    </row>
    <row r="321" spans="1:16">
      <c r="A321" s="50" t="str">
        <f t="shared" si="4"/>
        <v/>
      </c>
      <c r="B321" s="51"/>
      <c r="C321" s="52"/>
      <c r="D321" s="52"/>
      <c r="E321" s="53"/>
      <c r="F321" s="52"/>
      <c r="G321" s="52"/>
      <c r="H321" s="52"/>
      <c r="I321" s="52"/>
      <c r="J321" s="52"/>
      <c r="K321" s="52"/>
      <c r="L321" s="52"/>
      <c r="M321" s="52"/>
      <c r="N321" s="52"/>
      <c r="O321" s="55" t="str">
        <f>IF(J321="Non","Demande d'information",IF(AND(YEAR(I321)='Récapitulatif des données RASH'!$B$2,'Données relatives aux bénéf.'!J321="Oui",'Données relatives aux bénéf.'!K321="Non"),"Dossier ouvert au cours de l'année de référence",IF(AND(YEAR(I321)='Récapitulatif des données RASH'!$B$2,'Données relatives aux bénéf.'!J321="Oui",'Données relatives aux bénéf.'!K321="Oui"),"Dossier ouvert au cours de l'année de référence - dont clôturé au cours de l'année de référence",IF(AND(YEAR(I321)&lt;'Récapitulatif des données RASH'!$B$2,'Données relatives aux bénéf.'!K321="Non",'Données relatives aux bénéf.'!L321="Oui"),"Dossier actif valorisable dans le cadre de la subvention",IF(AND(YEAR(I321)&lt;'Récapitulatif des données RASH'!$B$2,'Données relatives aux bénéf.'!K321="Oui",'Données relatives aux bénéf.'!L321="Oui"),"Dossier actif valorisable dans le cadre de la subvention - dont cloturé au cours de l'année de référence",IF(AND(YEAR(I321)&lt;'Récapitulatif des données RASH'!$B$2,'Données relatives aux bénéf.'!K321="Non",'Données relatives aux bénéf.'!L321="Non"),"Dossier actif non-valorisable dans le cadre de la subvention",IF(AND(YEAR(I321)&lt;'Récapitulatif des données RASH'!$B$2,'Données relatives aux bénéf.'!K321="Oui",'Données relatives aux bénéf.'!L321="Non"),"Dossier actif non-valorisable dans le cadre de la subvention - dont cloturé au cours de l'année de référence","")))))))</f>
        <v/>
      </c>
      <c r="P321" s="16" t="str">
        <f>IF(ISBLANK(F321),"",'Récapitulatif des données RASH'!$B$2-YEAR('Données relatives aux bénéf.'!F321))</f>
        <v/>
      </c>
    </row>
    <row r="322" spans="1:16">
      <c r="A322" s="50" t="str">
        <f t="shared" si="4"/>
        <v/>
      </c>
      <c r="B322" s="51"/>
      <c r="C322" s="52"/>
      <c r="D322" s="52"/>
      <c r="E322" s="53"/>
      <c r="F322" s="52"/>
      <c r="G322" s="52"/>
      <c r="H322" s="52"/>
      <c r="I322" s="52"/>
      <c r="J322" s="52"/>
      <c r="K322" s="52"/>
      <c r="L322" s="52"/>
      <c r="M322" s="52"/>
      <c r="N322" s="52"/>
      <c r="O322" s="55" t="str">
        <f>IF(J322="Non","Demande d'information",IF(AND(YEAR(I322)='Récapitulatif des données RASH'!$B$2,'Données relatives aux bénéf.'!J322="Oui",'Données relatives aux bénéf.'!K322="Non"),"Dossier ouvert au cours de l'année de référence",IF(AND(YEAR(I322)='Récapitulatif des données RASH'!$B$2,'Données relatives aux bénéf.'!J322="Oui",'Données relatives aux bénéf.'!K322="Oui"),"Dossier ouvert au cours de l'année de référence - dont clôturé au cours de l'année de référence",IF(AND(YEAR(I322)&lt;'Récapitulatif des données RASH'!$B$2,'Données relatives aux bénéf.'!K322="Non",'Données relatives aux bénéf.'!L322="Oui"),"Dossier actif valorisable dans le cadre de la subvention",IF(AND(YEAR(I322)&lt;'Récapitulatif des données RASH'!$B$2,'Données relatives aux bénéf.'!K322="Oui",'Données relatives aux bénéf.'!L322="Oui"),"Dossier actif valorisable dans le cadre de la subvention - dont cloturé au cours de l'année de référence",IF(AND(YEAR(I322)&lt;'Récapitulatif des données RASH'!$B$2,'Données relatives aux bénéf.'!K322="Non",'Données relatives aux bénéf.'!L322="Non"),"Dossier actif non-valorisable dans le cadre de la subvention",IF(AND(YEAR(I322)&lt;'Récapitulatif des données RASH'!$B$2,'Données relatives aux bénéf.'!K322="Oui",'Données relatives aux bénéf.'!L322="Non"),"Dossier actif non-valorisable dans le cadre de la subvention - dont cloturé au cours de l'année de référence","")))))))</f>
        <v/>
      </c>
      <c r="P322" s="16" t="str">
        <f>IF(ISBLANK(F322),"",'Récapitulatif des données RASH'!$B$2-YEAR('Données relatives aux bénéf.'!F322))</f>
        <v/>
      </c>
    </row>
    <row r="323" spans="1:16">
      <c r="A323" s="50" t="str">
        <f t="shared" si="4"/>
        <v/>
      </c>
      <c r="B323" s="51"/>
      <c r="C323" s="52"/>
      <c r="D323" s="52"/>
      <c r="E323" s="53"/>
      <c r="F323" s="52"/>
      <c r="G323" s="52"/>
      <c r="H323" s="52"/>
      <c r="I323" s="52"/>
      <c r="J323" s="52"/>
      <c r="K323" s="52"/>
      <c r="L323" s="52"/>
      <c r="M323" s="52"/>
      <c r="N323" s="52"/>
      <c r="O323" s="55" t="str">
        <f>IF(J323="Non","Demande d'information",IF(AND(YEAR(I323)='Récapitulatif des données RASH'!$B$2,'Données relatives aux bénéf.'!J323="Oui",'Données relatives aux bénéf.'!K323="Non"),"Dossier ouvert au cours de l'année de référence",IF(AND(YEAR(I323)='Récapitulatif des données RASH'!$B$2,'Données relatives aux bénéf.'!J323="Oui",'Données relatives aux bénéf.'!K323="Oui"),"Dossier ouvert au cours de l'année de référence - dont clôturé au cours de l'année de référence",IF(AND(YEAR(I323)&lt;'Récapitulatif des données RASH'!$B$2,'Données relatives aux bénéf.'!K323="Non",'Données relatives aux bénéf.'!L323="Oui"),"Dossier actif valorisable dans le cadre de la subvention",IF(AND(YEAR(I323)&lt;'Récapitulatif des données RASH'!$B$2,'Données relatives aux bénéf.'!K323="Oui",'Données relatives aux bénéf.'!L323="Oui"),"Dossier actif valorisable dans le cadre de la subvention - dont cloturé au cours de l'année de référence",IF(AND(YEAR(I323)&lt;'Récapitulatif des données RASH'!$B$2,'Données relatives aux bénéf.'!K323="Non",'Données relatives aux bénéf.'!L323="Non"),"Dossier actif non-valorisable dans le cadre de la subvention",IF(AND(YEAR(I323)&lt;'Récapitulatif des données RASH'!$B$2,'Données relatives aux bénéf.'!K323="Oui",'Données relatives aux bénéf.'!L323="Non"),"Dossier actif non-valorisable dans le cadre de la subvention - dont cloturé au cours de l'année de référence","")))))))</f>
        <v/>
      </c>
      <c r="P323" s="16" t="str">
        <f>IF(ISBLANK(F323),"",'Récapitulatif des données RASH'!$B$2-YEAR('Données relatives aux bénéf.'!F323))</f>
        <v/>
      </c>
    </row>
    <row r="324" spans="1:16">
      <c r="A324" s="50" t="str">
        <f t="shared" si="4"/>
        <v/>
      </c>
      <c r="B324" s="51"/>
      <c r="C324" s="52"/>
      <c r="D324" s="52"/>
      <c r="E324" s="53"/>
      <c r="F324" s="52"/>
      <c r="G324" s="52"/>
      <c r="H324" s="52"/>
      <c r="I324" s="52"/>
      <c r="J324" s="52"/>
      <c r="K324" s="52"/>
      <c r="L324" s="52"/>
      <c r="M324" s="52"/>
      <c r="N324" s="52"/>
      <c r="O324" s="55" t="str">
        <f>IF(J324="Non","Demande d'information",IF(AND(YEAR(I324)='Récapitulatif des données RASH'!$B$2,'Données relatives aux bénéf.'!J324="Oui",'Données relatives aux bénéf.'!K324="Non"),"Dossier ouvert au cours de l'année de référence",IF(AND(YEAR(I324)='Récapitulatif des données RASH'!$B$2,'Données relatives aux bénéf.'!J324="Oui",'Données relatives aux bénéf.'!K324="Oui"),"Dossier ouvert au cours de l'année de référence - dont clôturé au cours de l'année de référence",IF(AND(YEAR(I324)&lt;'Récapitulatif des données RASH'!$B$2,'Données relatives aux bénéf.'!K324="Non",'Données relatives aux bénéf.'!L324="Oui"),"Dossier actif valorisable dans le cadre de la subvention",IF(AND(YEAR(I324)&lt;'Récapitulatif des données RASH'!$B$2,'Données relatives aux bénéf.'!K324="Oui",'Données relatives aux bénéf.'!L324="Oui"),"Dossier actif valorisable dans le cadre de la subvention - dont cloturé au cours de l'année de référence",IF(AND(YEAR(I324)&lt;'Récapitulatif des données RASH'!$B$2,'Données relatives aux bénéf.'!K324="Non",'Données relatives aux bénéf.'!L324="Non"),"Dossier actif non-valorisable dans le cadre de la subvention",IF(AND(YEAR(I324)&lt;'Récapitulatif des données RASH'!$B$2,'Données relatives aux bénéf.'!K324="Oui",'Données relatives aux bénéf.'!L324="Non"),"Dossier actif non-valorisable dans le cadre de la subvention - dont cloturé au cours de l'année de référence","")))))))</f>
        <v/>
      </c>
      <c r="P324" s="16" t="str">
        <f>IF(ISBLANK(F324),"",'Récapitulatif des données RASH'!$B$2-YEAR('Données relatives aux bénéf.'!F324))</f>
        <v/>
      </c>
    </row>
    <row r="325" spans="1:16">
      <c r="A325" s="50" t="str">
        <f t="shared" ref="A325:A388" si="5">IF(ISBLANK(C325),"",A324+1)</f>
        <v/>
      </c>
      <c r="B325" s="51"/>
      <c r="C325" s="52"/>
      <c r="D325" s="52"/>
      <c r="E325" s="53"/>
      <c r="F325" s="52"/>
      <c r="G325" s="52"/>
      <c r="H325" s="52"/>
      <c r="I325" s="52"/>
      <c r="J325" s="52"/>
      <c r="K325" s="52"/>
      <c r="L325" s="52"/>
      <c r="M325" s="52"/>
      <c r="N325" s="52"/>
      <c r="O325" s="55" t="str">
        <f>IF(J325="Non","Demande d'information",IF(AND(YEAR(I325)='Récapitulatif des données RASH'!$B$2,'Données relatives aux bénéf.'!J325="Oui",'Données relatives aux bénéf.'!K325="Non"),"Dossier ouvert au cours de l'année de référence",IF(AND(YEAR(I325)='Récapitulatif des données RASH'!$B$2,'Données relatives aux bénéf.'!J325="Oui",'Données relatives aux bénéf.'!K325="Oui"),"Dossier ouvert au cours de l'année de référence - dont clôturé au cours de l'année de référence",IF(AND(YEAR(I325)&lt;'Récapitulatif des données RASH'!$B$2,'Données relatives aux bénéf.'!K325="Non",'Données relatives aux bénéf.'!L325="Oui"),"Dossier actif valorisable dans le cadre de la subvention",IF(AND(YEAR(I325)&lt;'Récapitulatif des données RASH'!$B$2,'Données relatives aux bénéf.'!K325="Oui",'Données relatives aux bénéf.'!L325="Oui"),"Dossier actif valorisable dans le cadre de la subvention - dont cloturé au cours de l'année de référence",IF(AND(YEAR(I325)&lt;'Récapitulatif des données RASH'!$B$2,'Données relatives aux bénéf.'!K325="Non",'Données relatives aux bénéf.'!L325="Non"),"Dossier actif non-valorisable dans le cadre de la subvention",IF(AND(YEAR(I325)&lt;'Récapitulatif des données RASH'!$B$2,'Données relatives aux bénéf.'!K325="Oui",'Données relatives aux bénéf.'!L325="Non"),"Dossier actif non-valorisable dans le cadre de la subvention - dont cloturé au cours de l'année de référence","")))))))</f>
        <v/>
      </c>
      <c r="P325" s="16" t="str">
        <f>IF(ISBLANK(F325),"",'Récapitulatif des données RASH'!$B$2-YEAR('Données relatives aux bénéf.'!F325))</f>
        <v/>
      </c>
    </row>
    <row r="326" spans="1:16">
      <c r="A326" s="50" t="str">
        <f t="shared" si="5"/>
        <v/>
      </c>
      <c r="B326" s="51"/>
      <c r="C326" s="52"/>
      <c r="D326" s="52"/>
      <c r="E326" s="53"/>
      <c r="F326" s="52"/>
      <c r="G326" s="52"/>
      <c r="H326" s="52"/>
      <c r="I326" s="52"/>
      <c r="J326" s="52"/>
      <c r="K326" s="52"/>
      <c r="L326" s="52"/>
      <c r="M326" s="52"/>
      <c r="N326" s="52"/>
      <c r="O326" s="55" t="str">
        <f>IF(J326="Non","Demande d'information",IF(AND(YEAR(I326)='Récapitulatif des données RASH'!$B$2,'Données relatives aux bénéf.'!J326="Oui",'Données relatives aux bénéf.'!K326="Non"),"Dossier ouvert au cours de l'année de référence",IF(AND(YEAR(I326)='Récapitulatif des données RASH'!$B$2,'Données relatives aux bénéf.'!J326="Oui",'Données relatives aux bénéf.'!K326="Oui"),"Dossier ouvert au cours de l'année de référence - dont clôturé au cours de l'année de référence",IF(AND(YEAR(I326)&lt;'Récapitulatif des données RASH'!$B$2,'Données relatives aux bénéf.'!K326="Non",'Données relatives aux bénéf.'!L326="Oui"),"Dossier actif valorisable dans le cadre de la subvention",IF(AND(YEAR(I326)&lt;'Récapitulatif des données RASH'!$B$2,'Données relatives aux bénéf.'!K326="Oui",'Données relatives aux bénéf.'!L326="Oui"),"Dossier actif valorisable dans le cadre de la subvention - dont cloturé au cours de l'année de référence",IF(AND(YEAR(I326)&lt;'Récapitulatif des données RASH'!$B$2,'Données relatives aux bénéf.'!K326="Non",'Données relatives aux bénéf.'!L326="Non"),"Dossier actif non-valorisable dans le cadre de la subvention",IF(AND(YEAR(I326)&lt;'Récapitulatif des données RASH'!$B$2,'Données relatives aux bénéf.'!K326="Oui",'Données relatives aux bénéf.'!L326="Non"),"Dossier actif non-valorisable dans le cadre de la subvention - dont cloturé au cours de l'année de référence","")))))))</f>
        <v/>
      </c>
      <c r="P326" s="16" t="str">
        <f>IF(ISBLANK(F326),"",'Récapitulatif des données RASH'!$B$2-YEAR('Données relatives aux bénéf.'!F326))</f>
        <v/>
      </c>
    </row>
    <row r="327" spans="1:16">
      <c r="A327" s="50" t="str">
        <f t="shared" si="5"/>
        <v/>
      </c>
      <c r="B327" s="51"/>
      <c r="C327" s="52"/>
      <c r="D327" s="52"/>
      <c r="E327" s="53"/>
      <c r="F327" s="52"/>
      <c r="G327" s="52"/>
      <c r="H327" s="52"/>
      <c r="I327" s="52"/>
      <c r="J327" s="52"/>
      <c r="K327" s="52"/>
      <c r="L327" s="52"/>
      <c r="M327" s="52"/>
      <c r="N327" s="52"/>
      <c r="O327" s="55" t="str">
        <f>IF(J327="Non","Demande d'information",IF(AND(YEAR(I327)='Récapitulatif des données RASH'!$B$2,'Données relatives aux bénéf.'!J327="Oui",'Données relatives aux bénéf.'!K327="Non"),"Dossier ouvert au cours de l'année de référence",IF(AND(YEAR(I327)='Récapitulatif des données RASH'!$B$2,'Données relatives aux bénéf.'!J327="Oui",'Données relatives aux bénéf.'!K327="Oui"),"Dossier ouvert au cours de l'année de référence - dont clôturé au cours de l'année de référence",IF(AND(YEAR(I327)&lt;'Récapitulatif des données RASH'!$B$2,'Données relatives aux bénéf.'!K327="Non",'Données relatives aux bénéf.'!L327="Oui"),"Dossier actif valorisable dans le cadre de la subvention",IF(AND(YEAR(I327)&lt;'Récapitulatif des données RASH'!$B$2,'Données relatives aux bénéf.'!K327="Oui",'Données relatives aux bénéf.'!L327="Oui"),"Dossier actif valorisable dans le cadre de la subvention - dont cloturé au cours de l'année de référence",IF(AND(YEAR(I327)&lt;'Récapitulatif des données RASH'!$B$2,'Données relatives aux bénéf.'!K327="Non",'Données relatives aux bénéf.'!L327="Non"),"Dossier actif non-valorisable dans le cadre de la subvention",IF(AND(YEAR(I327)&lt;'Récapitulatif des données RASH'!$B$2,'Données relatives aux bénéf.'!K327="Oui",'Données relatives aux bénéf.'!L327="Non"),"Dossier actif non-valorisable dans le cadre de la subvention - dont cloturé au cours de l'année de référence","")))))))</f>
        <v/>
      </c>
      <c r="P327" s="16" t="str">
        <f>IF(ISBLANK(F327),"",'Récapitulatif des données RASH'!$B$2-YEAR('Données relatives aux bénéf.'!F327))</f>
        <v/>
      </c>
    </row>
    <row r="328" spans="1:16">
      <c r="A328" s="50" t="str">
        <f t="shared" si="5"/>
        <v/>
      </c>
      <c r="B328" s="51"/>
      <c r="C328" s="52"/>
      <c r="D328" s="52"/>
      <c r="E328" s="53"/>
      <c r="F328" s="52"/>
      <c r="G328" s="52"/>
      <c r="H328" s="52"/>
      <c r="I328" s="52"/>
      <c r="J328" s="52"/>
      <c r="K328" s="52"/>
      <c r="L328" s="52"/>
      <c r="M328" s="52"/>
      <c r="N328" s="52"/>
      <c r="O328" s="55" t="str">
        <f>IF(J328="Non","Demande d'information",IF(AND(YEAR(I328)='Récapitulatif des données RASH'!$B$2,'Données relatives aux bénéf.'!J328="Oui",'Données relatives aux bénéf.'!K328="Non"),"Dossier ouvert au cours de l'année de référence",IF(AND(YEAR(I328)='Récapitulatif des données RASH'!$B$2,'Données relatives aux bénéf.'!J328="Oui",'Données relatives aux bénéf.'!K328="Oui"),"Dossier ouvert au cours de l'année de référence - dont clôturé au cours de l'année de référence",IF(AND(YEAR(I328)&lt;'Récapitulatif des données RASH'!$B$2,'Données relatives aux bénéf.'!K328="Non",'Données relatives aux bénéf.'!L328="Oui"),"Dossier actif valorisable dans le cadre de la subvention",IF(AND(YEAR(I328)&lt;'Récapitulatif des données RASH'!$B$2,'Données relatives aux bénéf.'!K328="Oui",'Données relatives aux bénéf.'!L328="Oui"),"Dossier actif valorisable dans le cadre de la subvention - dont cloturé au cours de l'année de référence",IF(AND(YEAR(I328)&lt;'Récapitulatif des données RASH'!$B$2,'Données relatives aux bénéf.'!K328="Non",'Données relatives aux bénéf.'!L328="Non"),"Dossier actif non-valorisable dans le cadre de la subvention",IF(AND(YEAR(I328)&lt;'Récapitulatif des données RASH'!$B$2,'Données relatives aux bénéf.'!K328="Oui",'Données relatives aux bénéf.'!L328="Non"),"Dossier actif non-valorisable dans le cadre de la subvention - dont cloturé au cours de l'année de référence","")))))))</f>
        <v/>
      </c>
      <c r="P328" s="16" t="str">
        <f>IF(ISBLANK(F328),"",'Récapitulatif des données RASH'!$B$2-YEAR('Données relatives aux bénéf.'!F328))</f>
        <v/>
      </c>
    </row>
    <row r="329" spans="1:16">
      <c r="A329" s="50" t="str">
        <f t="shared" si="5"/>
        <v/>
      </c>
      <c r="B329" s="51"/>
      <c r="C329" s="52"/>
      <c r="D329" s="52"/>
      <c r="E329" s="53"/>
      <c r="F329" s="52"/>
      <c r="G329" s="52"/>
      <c r="H329" s="52"/>
      <c r="I329" s="52"/>
      <c r="J329" s="52"/>
      <c r="K329" s="52"/>
      <c r="L329" s="52"/>
      <c r="M329" s="52"/>
      <c r="N329" s="52"/>
      <c r="O329" s="55" t="str">
        <f>IF(J329="Non","Demande d'information",IF(AND(YEAR(I329)='Récapitulatif des données RASH'!$B$2,'Données relatives aux bénéf.'!J329="Oui",'Données relatives aux bénéf.'!K329="Non"),"Dossier ouvert au cours de l'année de référence",IF(AND(YEAR(I329)='Récapitulatif des données RASH'!$B$2,'Données relatives aux bénéf.'!J329="Oui",'Données relatives aux bénéf.'!K329="Oui"),"Dossier ouvert au cours de l'année de référence - dont clôturé au cours de l'année de référence",IF(AND(YEAR(I329)&lt;'Récapitulatif des données RASH'!$B$2,'Données relatives aux bénéf.'!K329="Non",'Données relatives aux bénéf.'!L329="Oui"),"Dossier actif valorisable dans le cadre de la subvention",IF(AND(YEAR(I329)&lt;'Récapitulatif des données RASH'!$B$2,'Données relatives aux bénéf.'!K329="Oui",'Données relatives aux bénéf.'!L329="Oui"),"Dossier actif valorisable dans le cadre de la subvention - dont cloturé au cours de l'année de référence",IF(AND(YEAR(I329)&lt;'Récapitulatif des données RASH'!$B$2,'Données relatives aux bénéf.'!K329="Non",'Données relatives aux bénéf.'!L329="Non"),"Dossier actif non-valorisable dans le cadre de la subvention",IF(AND(YEAR(I329)&lt;'Récapitulatif des données RASH'!$B$2,'Données relatives aux bénéf.'!K329="Oui",'Données relatives aux bénéf.'!L329="Non"),"Dossier actif non-valorisable dans le cadre de la subvention - dont cloturé au cours de l'année de référence","")))))))</f>
        <v/>
      </c>
      <c r="P329" s="16" t="str">
        <f>IF(ISBLANK(F329),"",'Récapitulatif des données RASH'!$B$2-YEAR('Données relatives aux bénéf.'!F329))</f>
        <v/>
      </c>
    </row>
    <row r="330" spans="1:16">
      <c r="A330" s="50" t="str">
        <f t="shared" si="5"/>
        <v/>
      </c>
      <c r="B330" s="51"/>
      <c r="C330" s="52"/>
      <c r="D330" s="52"/>
      <c r="E330" s="53"/>
      <c r="F330" s="52"/>
      <c r="G330" s="52"/>
      <c r="H330" s="52"/>
      <c r="I330" s="52"/>
      <c r="J330" s="52"/>
      <c r="K330" s="52"/>
      <c r="L330" s="52"/>
      <c r="M330" s="52"/>
      <c r="N330" s="52"/>
      <c r="O330" s="55" t="str">
        <f>IF(J330="Non","Demande d'information",IF(AND(YEAR(I330)='Récapitulatif des données RASH'!$B$2,'Données relatives aux bénéf.'!J330="Oui",'Données relatives aux bénéf.'!K330="Non"),"Dossier ouvert au cours de l'année de référence",IF(AND(YEAR(I330)='Récapitulatif des données RASH'!$B$2,'Données relatives aux bénéf.'!J330="Oui",'Données relatives aux bénéf.'!K330="Oui"),"Dossier ouvert au cours de l'année de référence - dont clôturé au cours de l'année de référence",IF(AND(YEAR(I330)&lt;'Récapitulatif des données RASH'!$B$2,'Données relatives aux bénéf.'!K330="Non",'Données relatives aux bénéf.'!L330="Oui"),"Dossier actif valorisable dans le cadre de la subvention",IF(AND(YEAR(I330)&lt;'Récapitulatif des données RASH'!$B$2,'Données relatives aux bénéf.'!K330="Oui",'Données relatives aux bénéf.'!L330="Oui"),"Dossier actif valorisable dans le cadre de la subvention - dont cloturé au cours de l'année de référence",IF(AND(YEAR(I330)&lt;'Récapitulatif des données RASH'!$B$2,'Données relatives aux bénéf.'!K330="Non",'Données relatives aux bénéf.'!L330="Non"),"Dossier actif non-valorisable dans le cadre de la subvention",IF(AND(YEAR(I330)&lt;'Récapitulatif des données RASH'!$B$2,'Données relatives aux bénéf.'!K330="Oui",'Données relatives aux bénéf.'!L330="Non"),"Dossier actif non-valorisable dans le cadre de la subvention - dont cloturé au cours de l'année de référence","")))))))</f>
        <v/>
      </c>
      <c r="P330" s="16" t="str">
        <f>IF(ISBLANK(F330),"",'Récapitulatif des données RASH'!$B$2-YEAR('Données relatives aux bénéf.'!F330))</f>
        <v/>
      </c>
    </row>
    <row r="331" spans="1:16">
      <c r="A331" s="50" t="str">
        <f t="shared" si="5"/>
        <v/>
      </c>
      <c r="B331" s="51"/>
      <c r="C331" s="52"/>
      <c r="D331" s="52"/>
      <c r="E331" s="53"/>
      <c r="F331" s="52"/>
      <c r="G331" s="52"/>
      <c r="H331" s="52"/>
      <c r="I331" s="52"/>
      <c r="J331" s="52"/>
      <c r="K331" s="52"/>
      <c r="L331" s="52"/>
      <c r="M331" s="52"/>
      <c r="N331" s="52"/>
      <c r="O331" s="55" t="str">
        <f>IF(J331="Non","Demande d'information",IF(AND(YEAR(I331)='Récapitulatif des données RASH'!$B$2,'Données relatives aux bénéf.'!J331="Oui",'Données relatives aux bénéf.'!K331="Non"),"Dossier ouvert au cours de l'année de référence",IF(AND(YEAR(I331)='Récapitulatif des données RASH'!$B$2,'Données relatives aux bénéf.'!J331="Oui",'Données relatives aux bénéf.'!K331="Oui"),"Dossier ouvert au cours de l'année de référence - dont clôturé au cours de l'année de référence",IF(AND(YEAR(I331)&lt;'Récapitulatif des données RASH'!$B$2,'Données relatives aux bénéf.'!K331="Non",'Données relatives aux bénéf.'!L331="Oui"),"Dossier actif valorisable dans le cadre de la subvention",IF(AND(YEAR(I331)&lt;'Récapitulatif des données RASH'!$B$2,'Données relatives aux bénéf.'!K331="Oui",'Données relatives aux bénéf.'!L331="Oui"),"Dossier actif valorisable dans le cadre de la subvention - dont cloturé au cours de l'année de référence",IF(AND(YEAR(I331)&lt;'Récapitulatif des données RASH'!$B$2,'Données relatives aux bénéf.'!K331="Non",'Données relatives aux bénéf.'!L331="Non"),"Dossier actif non-valorisable dans le cadre de la subvention",IF(AND(YEAR(I331)&lt;'Récapitulatif des données RASH'!$B$2,'Données relatives aux bénéf.'!K331="Oui",'Données relatives aux bénéf.'!L331="Non"),"Dossier actif non-valorisable dans le cadre de la subvention - dont cloturé au cours de l'année de référence","")))))))</f>
        <v/>
      </c>
      <c r="P331" s="16" t="str">
        <f>IF(ISBLANK(F331),"",'Récapitulatif des données RASH'!$B$2-YEAR('Données relatives aux bénéf.'!F331))</f>
        <v/>
      </c>
    </row>
    <row r="332" spans="1:16">
      <c r="A332" s="50" t="str">
        <f t="shared" si="5"/>
        <v/>
      </c>
      <c r="B332" s="51"/>
      <c r="C332" s="52"/>
      <c r="D332" s="52"/>
      <c r="E332" s="53"/>
      <c r="F332" s="52"/>
      <c r="G332" s="52"/>
      <c r="H332" s="52"/>
      <c r="I332" s="52"/>
      <c r="J332" s="52"/>
      <c r="K332" s="52"/>
      <c r="L332" s="52"/>
      <c r="M332" s="52"/>
      <c r="N332" s="52"/>
      <c r="O332" s="55" t="str">
        <f>IF(J332="Non","Demande d'information",IF(AND(YEAR(I332)='Récapitulatif des données RASH'!$B$2,'Données relatives aux bénéf.'!J332="Oui",'Données relatives aux bénéf.'!K332="Non"),"Dossier ouvert au cours de l'année de référence",IF(AND(YEAR(I332)='Récapitulatif des données RASH'!$B$2,'Données relatives aux bénéf.'!J332="Oui",'Données relatives aux bénéf.'!K332="Oui"),"Dossier ouvert au cours de l'année de référence - dont clôturé au cours de l'année de référence",IF(AND(YEAR(I332)&lt;'Récapitulatif des données RASH'!$B$2,'Données relatives aux bénéf.'!K332="Non",'Données relatives aux bénéf.'!L332="Oui"),"Dossier actif valorisable dans le cadre de la subvention",IF(AND(YEAR(I332)&lt;'Récapitulatif des données RASH'!$B$2,'Données relatives aux bénéf.'!K332="Oui",'Données relatives aux bénéf.'!L332="Oui"),"Dossier actif valorisable dans le cadre de la subvention - dont cloturé au cours de l'année de référence",IF(AND(YEAR(I332)&lt;'Récapitulatif des données RASH'!$B$2,'Données relatives aux bénéf.'!K332="Non",'Données relatives aux bénéf.'!L332="Non"),"Dossier actif non-valorisable dans le cadre de la subvention",IF(AND(YEAR(I332)&lt;'Récapitulatif des données RASH'!$B$2,'Données relatives aux bénéf.'!K332="Oui",'Données relatives aux bénéf.'!L332="Non"),"Dossier actif non-valorisable dans le cadre de la subvention - dont cloturé au cours de l'année de référence","")))))))</f>
        <v/>
      </c>
      <c r="P332" s="16" t="str">
        <f>IF(ISBLANK(F332),"",'Récapitulatif des données RASH'!$B$2-YEAR('Données relatives aux bénéf.'!F332))</f>
        <v/>
      </c>
    </row>
    <row r="333" spans="1:16">
      <c r="A333" s="50" t="str">
        <f t="shared" si="5"/>
        <v/>
      </c>
      <c r="B333" s="51"/>
      <c r="C333" s="52"/>
      <c r="D333" s="52"/>
      <c r="E333" s="53"/>
      <c r="F333" s="52"/>
      <c r="G333" s="52"/>
      <c r="H333" s="52"/>
      <c r="I333" s="52"/>
      <c r="J333" s="52"/>
      <c r="K333" s="52"/>
      <c r="L333" s="52"/>
      <c r="M333" s="52"/>
      <c r="N333" s="52"/>
      <c r="O333" s="55" t="str">
        <f>IF(J333="Non","Demande d'information",IF(AND(YEAR(I333)='Récapitulatif des données RASH'!$B$2,'Données relatives aux bénéf.'!J333="Oui",'Données relatives aux bénéf.'!K333="Non"),"Dossier ouvert au cours de l'année de référence",IF(AND(YEAR(I333)='Récapitulatif des données RASH'!$B$2,'Données relatives aux bénéf.'!J333="Oui",'Données relatives aux bénéf.'!K333="Oui"),"Dossier ouvert au cours de l'année de référence - dont clôturé au cours de l'année de référence",IF(AND(YEAR(I333)&lt;'Récapitulatif des données RASH'!$B$2,'Données relatives aux bénéf.'!K333="Non",'Données relatives aux bénéf.'!L333="Oui"),"Dossier actif valorisable dans le cadre de la subvention",IF(AND(YEAR(I333)&lt;'Récapitulatif des données RASH'!$B$2,'Données relatives aux bénéf.'!K333="Oui",'Données relatives aux bénéf.'!L333="Oui"),"Dossier actif valorisable dans le cadre de la subvention - dont cloturé au cours de l'année de référence",IF(AND(YEAR(I333)&lt;'Récapitulatif des données RASH'!$B$2,'Données relatives aux bénéf.'!K333="Non",'Données relatives aux bénéf.'!L333="Non"),"Dossier actif non-valorisable dans le cadre de la subvention",IF(AND(YEAR(I333)&lt;'Récapitulatif des données RASH'!$B$2,'Données relatives aux bénéf.'!K333="Oui",'Données relatives aux bénéf.'!L333="Non"),"Dossier actif non-valorisable dans le cadre de la subvention - dont cloturé au cours de l'année de référence","")))))))</f>
        <v/>
      </c>
      <c r="P333" s="16" t="str">
        <f>IF(ISBLANK(F333),"",'Récapitulatif des données RASH'!$B$2-YEAR('Données relatives aux bénéf.'!F333))</f>
        <v/>
      </c>
    </row>
    <row r="334" spans="1:16">
      <c r="A334" s="50" t="str">
        <f t="shared" si="5"/>
        <v/>
      </c>
      <c r="B334" s="51"/>
      <c r="C334" s="52"/>
      <c r="D334" s="52"/>
      <c r="E334" s="53"/>
      <c r="F334" s="52"/>
      <c r="G334" s="52"/>
      <c r="H334" s="52"/>
      <c r="I334" s="52"/>
      <c r="J334" s="52"/>
      <c r="K334" s="52"/>
      <c r="L334" s="52"/>
      <c r="M334" s="52"/>
      <c r="N334" s="52"/>
      <c r="O334" s="55" t="str">
        <f>IF(J334="Non","Demande d'information",IF(AND(YEAR(I334)='Récapitulatif des données RASH'!$B$2,'Données relatives aux bénéf.'!J334="Oui",'Données relatives aux bénéf.'!K334="Non"),"Dossier ouvert au cours de l'année de référence",IF(AND(YEAR(I334)='Récapitulatif des données RASH'!$B$2,'Données relatives aux bénéf.'!J334="Oui",'Données relatives aux bénéf.'!K334="Oui"),"Dossier ouvert au cours de l'année de référence - dont clôturé au cours de l'année de référence",IF(AND(YEAR(I334)&lt;'Récapitulatif des données RASH'!$B$2,'Données relatives aux bénéf.'!K334="Non",'Données relatives aux bénéf.'!L334="Oui"),"Dossier actif valorisable dans le cadre de la subvention",IF(AND(YEAR(I334)&lt;'Récapitulatif des données RASH'!$B$2,'Données relatives aux bénéf.'!K334="Oui",'Données relatives aux bénéf.'!L334="Oui"),"Dossier actif valorisable dans le cadre de la subvention - dont cloturé au cours de l'année de référence",IF(AND(YEAR(I334)&lt;'Récapitulatif des données RASH'!$B$2,'Données relatives aux bénéf.'!K334="Non",'Données relatives aux bénéf.'!L334="Non"),"Dossier actif non-valorisable dans le cadre de la subvention",IF(AND(YEAR(I334)&lt;'Récapitulatif des données RASH'!$B$2,'Données relatives aux bénéf.'!K334="Oui",'Données relatives aux bénéf.'!L334="Non"),"Dossier actif non-valorisable dans le cadre de la subvention - dont cloturé au cours de l'année de référence","")))))))</f>
        <v/>
      </c>
      <c r="P334" s="16" t="str">
        <f>IF(ISBLANK(F334),"",'Récapitulatif des données RASH'!$B$2-YEAR('Données relatives aux bénéf.'!F334))</f>
        <v/>
      </c>
    </row>
    <row r="335" spans="1:16">
      <c r="A335" s="50" t="str">
        <f t="shared" si="5"/>
        <v/>
      </c>
      <c r="B335" s="51"/>
      <c r="C335" s="52"/>
      <c r="D335" s="52"/>
      <c r="E335" s="53"/>
      <c r="F335" s="52"/>
      <c r="G335" s="52"/>
      <c r="H335" s="52"/>
      <c r="I335" s="52"/>
      <c r="J335" s="52"/>
      <c r="K335" s="52"/>
      <c r="L335" s="52"/>
      <c r="M335" s="52"/>
      <c r="N335" s="52"/>
      <c r="O335" s="55" t="str">
        <f>IF(J335="Non","Demande d'information",IF(AND(YEAR(I335)='Récapitulatif des données RASH'!$B$2,'Données relatives aux bénéf.'!J335="Oui",'Données relatives aux bénéf.'!K335="Non"),"Dossier ouvert au cours de l'année de référence",IF(AND(YEAR(I335)='Récapitulatif des données RASH'!$B$2,'Données relatives aux bénéf.'!J335="Oui",'Données relatives aux bénéf.'!K335="Oui"),"Dossier ouvert au cours de l'année de référence - dont clôturé au cours de l'année de référence",IF(AND(YEAR(I335)&lt;'Récapitulatif des données RASH'!$B$2,'Données relatives aux bénéf.'!K335="Non",'Données relatives aux bénéf.'!L335="Oui"),"Dossier actif valorisable dans le cadre de la subvention",IF(AND(YEAR(I335)&lt;'Récapitulatif des données RASH'!$B$2,'Données relatives aux bénéf.'!K335="Oui",'Données relatives aux bénéf.'!L335="Oui"),"Dossier actif valorisable dans le cadre de la subvention - dont cloturé au cours de l'année de référence",IF(AND(YEAR(I335)&lt;'Récapitulatif des données RASH'!$B$2,'Données relatives aux bénéf.'!K335="Non",'Données relatives aux bénéf.'!L335="Non"),"Dossier actif non-valorisable dans le cadre de la subvention",IF(AND(YEAR(I335)&lt;'Récapitulatif des données RASH'!$B$2,'Données relatives aux bénéf.'!K335="Oui",'Données relatives aux bénéf.'!L335="Non"),"Dossier actif non-valorisable dans le cadre de la subvention - dont cloturé au cours de l'année de référence","")))))))</f>
        <v/>
      </c>
      <c r="P335" s="16" t="str">
        <f>IF(ISBLANK(F335),"",'Récapitulatif des données RASH'!$B$2-YEAR('Données relatives aux bénéf.'!F335))</f>
        <v/>
      </c>
    </row>
    <row r="336" spans="1:16">
      <c r="A336" s="50" t="str">
        <f t="shared" si="5"/>
        <v/>
      </c>
      <c r="B336" s="51"/>
      <c r="C336" s="52"/>
      <c r="D336" s="52"/>
      <c r="E336" s="53"/>
      <c r="F336" s="52"/>
      <c r="G336" s="52"/>
      <c r="H336" s="52"/>
      <c r="I336" s="52"/>
      <c r="J336" s="52"/>
      <c r="K336" s="52"/>
      <c r="L336" s="52"/>
      <c r="M336" s="52"/>
      <c r="N336" s="52"/>
      <c r="O336" s="55" t="str">
        <f>IF(J336="Non","Demande d'information",IF(AND(YEAR(I336)='Récapitulatif des données RASH'!$B$2,'Données relatives aux bénéf.'!J336="Oui",'Données relatives aux bénéf.'!K336="Non"),"Dossier ouvert au cours de l'année de référence",IF(AND(YEAR(I336)='Récapitulatif des données RASH'!$B$2,'Données relatives aux bénéf.'!J336="Oui",'Données relatives aux bénéf.'!K336="Oui"),"Dossier ouvert au cours de l'année de référence - dont clôturé au cours de l'année de référence",IF(AND(YEAR(I336)&lt;'Récapitulatif des données RASH'!$B$2,'Données relatives aux bénéf.'!K336="Non",'Données relatives aux bénéf.'!L336="Oui"),"Dossier actif valorisable dans le cadre de la subvention",IF(AND(YEAR(I336)&lt;'Récapitulatif des données RASH'!$B$2,'Données relatives aux bénéf.'!K336="Oui",'Données relatives aux bénéf.'!L336="Oui"),"Dossier actif valorisable dans le cadre de la subvention - dont cloturé au cours de l'année de référence",IF(AND(YEAR(I336)&lt;'Récapitulatif des données RASH'!$B$2,'Données relatives aux bénéf.'!K336="Non",'Données relatives aux bénéf.'!L336="Non"),"Dossier actif non-valorisable dans le cadre de la subvention",IF(AND(YEAR(I336)&lt;'Récapitulatif des données RASH'!$B$2,'Données relatives aux bénéf.'!K336="Oui",'Données relatives aux bénéf.'!L336="Non"),"Dossier actif non-valorisable dans le cadre de la subvention - dont cloturé au cours de l'année de référence","")))))))</f>
        <v/>
      </c>
      <c r="P336" s="16" t="str">
        <f>IF(ISBLANK(F336),"",'Récapitulatif des données RASH'!$B$2-YEAR('Données relatives aux bénéf.'!F336))</f>
        <v/>
      </c>
    </row>
    <row r="337" spans="1:16">
      <c r="A337" s="50" t="str">
        <f t="shared" si="5"/>
        <v/>
      </c>
      <c r="B337" s="51"/>
      <c r="C337" s="52"/>
      <c r="D337" s="52"/>
      <c r="E337" s="53"/>
      <c r="F337" s="52"/>
      <c r="G337" s="52"/>
      <c r="H337" s="52"/>
      <c r="I337" s="52"/>
      <c r="J337" s="52"/>
      <c r="K337" s="52"/>
      <c r="L337" s="52"/>
      <c r="M337" s="52"/>
      <c r="N337" s="52"/>
      <c r="O337" s="55" t="str">
        <f>IF(J337="Non","Demande d'information",IF(AND(YEAR(I337)='Récapitulatif des données RASH'!$B$2,'Données relatives aux bénéf.'!J337="Oui",'Données relatives aux bénéf.'!K337="Non"),"Dossier ouvert au cours de l'année de référence",IF(AND(YEAR(I337)='Récapitulatif des données RASH'!$B$2,'Données relatives aux bénéf.'!J337="Oui",'Données relatives aux bénéf.'!K337="Oui"),"Dossier ouvert au cours de l'année de référence - dont clôturé au cours de l'année de référence",IF(AND(YEAR(I337)&lt;'Récapitulatif des données RASH'!$B$2,'Données relatives aux bénéf.'!K337="Non",'Données relatives aux bénéf.'!L337="Oui"),"Dossier actif valorisable dans le cadre de la subvention",IF(AND(YEAR(I337)&lt;'Récapitulatif des données RASH'!$B$2,'Données relatives aux bénéf.'!K337="Oui",'Données relatives aux bénéf.'!L337="Oui"),"Dossier actif valorisable dans le cadre de la subvention - dont cloturé au cours de l'année de référence",IF(AND(YEAR(I337)&lt;'Récapitulatif des données RASH'!$B$2,'Données relatives aux bénéf.'!K337="Non",'Données relatives aux bénéf.'!L337="Non"),"Dossier actif non-valorisable dans le cadre de la subvention",IF(AND(YEAR(I337)&lt;'Récapitulatif des données RASH'!$B$2,'Données relatives aux bénéf.'!K337="Oui",'Données relatives aux bénéf.'!L337="Non"),"Dossier actif non-valorisable dans le cadre de la subvention - dont cloturé au cours de l'année de référence","")))))))</f>
        <v/>
      </c>
      <c r="P337" s="16" t="str">
        <f>IF(ISBLANK(F337),"",'Récapitulatif des données RASH'!$B$2-YEAR('Données relatives aux bénéf.'!F337))</f>
        <v/>
      </c>
    </row>
    <row r="338" spans="1:16">
      <c r="A338" s="50" t="str">
        <f t="shared" si="5"/>
        <v/>
      </c>
      <c r="B338" s="51"/>
      <c r="C338" s="52"/>
      <c r="D338" s="52"/>
      <c r="E338" s="53"/>
      <c r="F338" s="52"/>
      <c r="G338" s="52"/>
      <c r="H338" s="52"/>
      <c r="I338" s="52"/>
      <c r="J338" s="52"/>
      <c r="K338" s="52"/>
      <c r="L338" s="52"/>
      <c r="M338" s="52"/>
      <c r="N338" s="52"/>
      <c r="O338" s="55" t="str">
        <f>IF(J338="Non","Demande d'information",IF(AND(YEAR(I338)='Récapitulatif des données RASH'!$B$2,'Données relatives aux bénéf.'!J338="Oui",'Données relatives aux bénéf.'!K338="Non"),"Dossier ouvert au cours de l'année de référence",IF(AND(YEAR(I338)='Récapitulatif des données RASH'!$B$2,'Données relatives aux bénéf.'!J338="Oui",'Données relatives aux bénéf.'!K338="Oui"),"Dossier ouvert au cours de l'année de référence - dont clôturé au cours de l'année de référence",IF(AND(YEAR(I338)&lt;'Récapitulatif des données RASH'!$B$2,'Données relatives aux bénéf.'!K338="Non",'Données relatives aux bénéf.'!L338="Oui"),"Dossier actif valorisable dans le cadre de la subvention",IF(AND(YEAR(I338)&lt;'Récapitulatif des données RASH'!$B$2,'Données relatives aux bénéf.'!K338="Oui",'Données relatives aux bénéf.'!L338="Oui"),"Dossier actif valorisable dans le cadre de la subvention - dont cloturé au cours de l'année de référence",IF(AND(YEAR(I338)&lt;'Récapitulatif des données RASH'!$B$2,'Données relatives aux bénéf.'!K338="Non",'Données relatives aux bénéf.'!L338="Non"),"Dossier actif non-valorisable dans le cadre de la subvention",IF(AND(YEAR(I338)&lt;'Récapitulatif des données RASH'!$B$2,'Données relatives aux bénéf.'!K338="Oui",'Données relatives aux bénéf.'!L338="Non"),"Dossier actif non-valorisable dans le cadre de la subvention - dont cloturé au cours de l'année de référence","")))))))</f>
        <v/>
      </c>
      <c r="P338" s="16" t="str">
        <f>IF(ISBLANK(F338),"",'Récapitulatif des données RASH'!$B$2-YEAR('Données relatives aux bénéf.'!F338))</f>
        <v/>
      </c>
    </row>
    <row r="339" spans="1:16">
      <c r="A339" s="50" t="str">
        <f t="shared" si="5"/>
        <v/>
      </c>
      <c r="B339" s="51"/>
      <c r="C339" s="52"/>
      <c r="D339" s="52"/>
      <c r="E339" s="53"/>
      <c r="F339" s="52"/>
      <c r="G339" s="52"/>
      <c r="H339" s="52"/>
      <c r="I339" s="52"/>
      <c r="J339" s="52"/>
      <c r="K339" s="52"/>
      <c r="L339" s="52"/>
      <c r="M339" s="52"/>
      <c r="N339" s="52"/>
      <c r="O339" s="55" t="str">
        <f>IF(J339="Non","Demande d'information",IF(AND(YEAR(I339)='Récapitulatif des données RASH'!$B$2,'Données relatives aux bénéf.'!J339="Oui",'Données relatives aux bénéf.'!K339="Non"),"Dossier ouvert au cours de l'année de référence",IF(AND(YEAR(I339)='Récapitulatif des données RASH'!$B$2,'Données relatives aux bénéf.'!J339="Oui",'Données relatives aux bénéf.'!K339="Oui"),"Dossier ouvert au cours de l'année de référence - dont clôturé au cours de l'année de référence",IF(AND(YEAR(I339)&lt;'Récapitulatif des données RASH'!$B$2,'Données relatives aux bénéf.'!K339="Non",'Données relatives aux bénéf.'!L339="Oui"),"Dossier actif valorisable dans le cadre de la subvention",IF(AND(YEAR(I339)&lt;'Récapitulatif des données RASH'!$B$2,'Données relatives aux bénéf.'!K339="Oui",'Données relatives aux bénéf.'!L339="Oui"),"Dossier actif valorisable dans le cadre de la subvention - dont cloturé au cours de l'année de référence",IF(AND(YEAR(I339)&lt;'Récapitulatif des données RASH'!$B$2,'Données relatives aux bénéf.'!K339="Non",'Données relatives aux bénéf.'!L339="Non"),"Dossier actif non-valorisable dans le cadre de la subvention",IF(AND(YEAR(I339)&lt;'Récapitulatif des données RASH'!$B$2,'Données relatives aux bénéf.'!K339="Oui",'Données relatives aux bénéf.'!L339="Non"),"Dossier actif non-valorisable dans le cadre de la subvention - dont cloturé au cours de l'année de référence","")))))))</f>
        <v/>
      </c>
      <c r="P339" s="16" t="str">
        <f>IF(ISBLANK(F339),"",'Récapitulatif des données RASH'!$B$2-YEAR('Données relatives aux bénéf.'!F339))</f>
        <v/>
      </c>
    </row>
    <row r="340" spans="1:16">
      <c r="A340" s="50" t="str">
        <f t="shared" si="5"/>
        <v/>
      </c>
      <c r="B340" s="51"/>
      <c r="C340" s="52"/>
      <c r="D340" s="52"/>
      <c r="E340" s="53"/>
      <c r="F340" s="52"/>
      <c r="G340" s="52"/>
      <c r="H340" s="52"/>
      <c r="I340" s="52"/>
      <c r="J340" s="52"/>
      <c r="K340" s="52"/>
      <c r="L340" s="52"/>
      <c r="M340" s="52"/>
      <c r="N340" s="52"/>
      <c r="O340" s="55" t="str">
        <f>IF(J340="Non","Demande d'information",IF(AND(YEAR(I340)='Récapitulatif des données RASH'!$B$2,'Données relatives aux bénéf.'!J340="Oui",'Données relatives aux bénéf.'!K340="Non"),"Dossier ouvert au cours de l'année de référence",IF(AND(YEAR(I340)='Récapitulatif des données RASH'!$B$2,'Données relatives aux bénéf.'!J340="Oui",'Données relatives aux bénéf.'!K340="Oui"),"Dossier ouvert au cours de l'année de référence - dont clôturé au cours de l'année de référence",IF(AND(YEAR(I340)&lt;'Récapitulatif des données RASH'!$B$2,'Données relatives aux bénéf.'!K340="Non",'Données relatives aux bénéf.'!L340="Oui"),"Dossier actif valorisable dans le cadre de la subvention",IF(AND(YEAR(I340)&lt;'Récapitulatif des données RASH'!$B$2,'Données relatives aux bénéf.'!K340="Oui",'Données relatives aux bénéf.'!L340="Oui"),"Dossier actif valorisable dans le cadre de la subvention - dont cloturé au cours de l'année de référence",IF(AND(YEAR(I340)&lt;'Récapitulatif des données RASH'!$B$2,'Données relatives aux bénéf.'!K340="Non",'Données relatives aux bénéf.'!L340="Non"),"Dossier actif non-valorisable dans le cadre de la subvention",IF(AND(YEAR(I340)&lt;'Récapitulatif des données RASH'!$B$2,'Données relatives aux bénéf.'!K340="Oui",'Données relatives aux bénéf.'!L340="Non"),"Dossier actif non-valorisable dans le cadre de la subvention - dont cloturé au cours de l'année de référence","")))))))</f>
        <v/>
      </c>
      <c r="P340" s="16" t="str">
        <f>IF(ISBLANK(F340),"",'Récapitulatif des données RASH'!$B$2-YEAR('Données relatives aux bénéf.'!F340))</f>
        <v/>
      </c>
    </row>
    <row r="341" spans="1:16">
      <c r="A341" s="50" t="str">
        <f t="shared" si="5"/>
        <v/>
      </c>
      <c r="B341" s="51"/>
      <c r="C341" s="52"/>
      <c r="D341" s="52"/>
      <c r="E341" s="53"/>
      <c r="F341" s="52"/>
      <c r="G341" s="52"/>
      <c r="H341" s="52"/>
      <c r="I341" s="52"/>
      <c r="J341" s="52"/>
      <c r="K341" s="52"/>
      <c r="L341" s="52"/>
      <c r="M341" s="52"/>
      <c r="N341" s="52"/>
      <c r="O341" s="55" t="str">
        <f>IF(J341="Non","Demande d'information",IF(AND(YEAR(I341)='Récapitulatif des données RASH'!$B$2,'Données relatives aux bénéf.'!J341="Oui",'Données relatives aux bénéf.'!K341="Non"),"Dossier ouvert au cours de l'année de référence",IF(AND(YEAR(I341)='Récapitulatif des données RASH'!$B$2,'Données relatives aux bénéf.'!J341="Oui",'Données relatives aux bénéf.'!K341="Oui"),"Dossier ouvert au cours de l'année de référence - dont clôturé au cours de l'année de référence",IF(AND(YEAR(I341)&lt;'Récapitulatif des données RASH'!$B$2,'Données relatives aux bénéf.'!K341="Non",'Données relatives aux bénéf.'!L341="Oui"),"Dossier actif valorisable dans le cadre de la subvention",IF(AND(YEAR(I341)&lt;'Récapitulatif des données RASH'!$B$2,'Données relatives aux bénéf.'!K341="Oui",'Données relatives aux bénéf.'!L341="Oui"),"Dossier actif valorisable dans le cadre de la subvention - dont cloturé au cours de l'année de référence",IF(AND(YEAR(I341)&lt;'Récapitulatif des données RASH'!$B$2,'Données relatives aux bénéf.'!K341="Non",'Données relatives aux bénéf.'!L341="Non"),"Dossier actif non-valorisable dans le cadre de la subvention",IF(AND(YEAR(I341)&lt;'Récapitulatif des données RASH'!$B$2,'Données relatives aux bénéf.'!K341="Oui",'Données relatives aux bénéf.'!L341="Non"),"Dossier actif non-valorisable dans le cadre de la subvention - dont cloturé au cours de l'année de référence","")))))))</f>
        <v/>
      </c>
      <c r="P341" s="16" t="str">
        <f>IF(ISBLANK(F341),"",'Récapitulatif des données RASH'!$B$2-YEAR('Données relatives aux bénéf.'!F341))</f>
        <v/>
      </c>
    </row>
    <row r="342" spans="1:16">
      <c r="A342" s="50" t="str">
        <f t="shared" si="5"/>
        <v/>
      </c>
      <c r="B342" s="51"/>
      <c r="C342" s="52"/>
      <c r="D342" s="52"/>
      <c r="E342" s="53"/>
      <c r="F342" s="52"/>
      <c r="G342" s="52"/>
      <c r="H342" s="52"/>
      <c r="I342" s="52"/>
      <c r="J342" s="52"/>
      <c r="K342" s="52"/>
      <c r="L342" s="52"/>
      <c r="M342" s="52"/>
      <c r="N342" s="52"/>
      <c r="O342" s="55" t="str">
        <f>IF(J342="Non","Demande d'information",IF(AND(YEAR(I342)='Récapitulatif des données RASH'!$B$2,'Données relatives aux bénéf.'!J342="Oui",'Données relatives aux bénéf.'!K342="Non"),"Dossier ouvert au cours de l'année de référence",IF(AND(YEAR(I342)='Récapitulatif des données RASH'!$B$2,'Données relatives aux bénéf.'!J342="Oui",'Données relatives aux bénéf.'!K342="Oui"),"Dossier ouvert au cours de l'année de référence - dont clôturé au cours de l'année de référence",IF(AND(YEAR(I342)&lt;'Récapitulatif des données RASH'!$B$2,'Données relatives aux bénéf.'!K342="Non",'Données relatives aux bénéf.'!L342="Oui"),"Dossier actif valorisable dans le cadre de la subvention",IF(AND(YEAR(I342)&lt;'Récapitulatif des données RASH'!$B$2,'Données relatives aux bénéf.'!K342="Oui",'Données relatives aux bénéf.'!L342="Oui"),"Dossier actif valorisable dans le cadre de la subvention - dont cloturé au cours de l'année de référence",IF(AND(YEAR(I342)&lt;'Récapitulatif des données RASH'!$B$2,'Données relatives aux bénéf.'!K342="Non",'Données relatives aux bénéf.'!L342="Non"),"Dossier actif non-valorisable dans le cadre de la subvention",IF(AND(YEAR(I342)&lt;'Récapitulatif des données RASH'!$B$2,'Données relatives aux bénéf.'!K342="Oui",'Données relatives aux bénéf.'!L342="Non"),"Dossier actif non-valorisable dans le cadre de la subvention - dont cloturé au cours de l'année de référence","")))))))</f>
        <v/>
      </c>
      <c r="P342" s="16" t="str">
        <f>IF(ISBLANK(F342),"",'Récapitulatif des données RASH'!$B$2-YEAR('Données relatives aux bénéf.'!F342))</f>
        <v/>
      </c>
    </row>
    <row r="343" spans="1:16">
      <c r="A343" s="50" t="str">
        <f t="shared" si="5"/>
        <v/>
      </c>
      <c r="B343" s="51"/>
      <c r="C343" s="52"/>
      <c r="D343" s="52"/>
      <c r="E343" s="53"/>
      <c r="F343" s="52"/>
      <c r="G343" s="52"/>
      <c r="H343" s="52"/>
      <c r="I343" s="52"/>
      <c r="J343" s="52"/>
      <c r="K343" s="52"/>
      <c r="L343" s="52"/>
      <c r="M343" s="52"/>
      <c r="N343" s="52"/>
      <c r="O343" s="55" t="str">
        <f>IF(J343="Non","Demande d'information",IF(AND(YEAR(I343)='Récapitulatif des données RASH'!$B$2,'Données relatives aux bénéf.'!J343="Oui",'Données relatives aux bénéf.'!K343="Non"),"Dossier ouvert au cours de l'année de référence",IF(AND(YEAR(I343)='Récapitulatif des données RASH'!$B$2,'Données relatives aux bénéf.'!J343="Oui",'Données relatives aux bénéf.'!K343="Oui"),"Dossier ouvert au cours de l'année de référence - dont clôturé au cours de l'année de référence",IF(AND(YEAR(I343)&lt;'Récapitulatif des données RASH'!$B$2,'Données relatives aux bénéf.'!K343="Non",'Données relatives aux bénéf.'!L343="Oui"),"Dossier actif valorisable dans le cadre de la subvention",IF(AND(YEAR(I343)&lt;'Récapitulatif des données RASH'!$B$2,'Données relatives aux bénéf.'!K343="Oui",'Données relatives aux bénéf.'!L343="Oui"),"Dossier actif valorisable dans le cadre de la subvention - dont cloturé au cours de l'année de référence",IF(AND(YEAR(I343)&lt;'Récapitulatif des données RASH'!$B$2,'Données relatives aux bénéf.'!K343="Non",'Données relatives aux bénéf.'!L343="Non"),"Dossier actif non-valorisable dans le cadre de la subvention",IF(AND(YEAR(I343)&lt;'Récapitulatif des données RASH'!$B$2,'Données relatives aux bénéf.'!K343="Oui",'Données relatives aux bénéf.'!L343="Non"),"Dossier actif non-valorisable dans le cadre de la subvention - dont cloturé au cours de l'année de référence","")))))))</f>
        <v/>
      </c>
      <c r="P343" s="16" t="str">
        <f>IF(ISBLANK(F343),"",'Récapitulatif des données RASH'!$B$2-YEAR('Données relatives aux bénéf.'!F343))</f>
        <v/>
      </c>
    </row>
    <row r="344" spans="1:16">
      <c r="A344" s="50" t="str">
        <f t="shared" si="5"/>
        <v/>
      </c>
      <c r="B344" s="51"/>
      <c r="C344" s="52"/>
      <c r="D344" s="52"/>
      <c r="E344" s="53"/>
      <c r="F344" s="52"/>
      <c r="G344" s="52"/>
      <c r="H344" s="52"/>
      <c r="I344" s="52"/>
      <c r="J344" s="52"/>
      <c r="K344" s="52"/>
      <c r="L344" s="52"/>
      <c r="M344" s="52"/>
      <c r="N344" s="52"/>
      <c r="O344" s="55" t="str">
        <f>IF(J344="Non","Demande d'information",IF(AND(YEAR(I344)='Récapitulatif des données RASH'!$B$2,'Données relatives aux bénéf.'!J344="Oui",'Données relatives aux bénéf.'!K344="Non"),"Dossier ouvert au cours de l'année de référence",IF(AND(YEAR(I344)='Récapitulatif des données RASH'!$B$2,'Données relatives aux bénéf.'!J344="Oui",'Données relatives aux bénéf.'!K344="Oui"),"Dossier ouvert au cours de l'année de référence - dont clôturé au cours de l'année de référence",IF(AND(YEAR(I344)&lt;'Récapitulatif des données RASH'!$B$2,'Données relatives aux bénéf.'!K344="Non",'Données relatives aux bénéf.'!L344="Oui"),"Dossier actif valorisable dans le cadre de la subvention",IF(AND(YEAR(I344)&lt;'Récapitulatif des données RASH'!$B$2,'Données relatives aux bénéf.'!K344="Oui",'Données relatives aux bénéf.'!L344="Oui"),"Dossier actif valorisable dans le cadre de la subvention - dont cloturé au cours de l'année de référence",IF(AND(YEAR(I344)&lt;'Récapitulatif des données RASH'!$B$2,'Données relatives aux bénéf.'!K344="Non",'Données relatives aux bénéf.'!L344="Non"),"Dossier actif non-valorisable dans le cadre de la subvention",IF(AND(YEAR(I344)&lt;'Récapitulatif des données RASH'!$B$2,'Données relatives aux bénéf.'!K344="Oui",'Données relatives aux bénéf.'!L344="Non"),"Dossier actif non-valorisable dans le cadre de la subvention - dont cloturé au cours de l'année de référence","")))))))</f>
        <v/>
      </c>
      <c r="P344" s="16" t="str">
        <f>IF(ISBLANK(F344),"",'Récapitulatif des données RASH'!$B$2-YEAR('Données relatives aux bénéf.'!F344))</f>
        <v/>
      </c>
    </row>
    <row r="345" spans="1:16">
      <c r="A345" s="50" t="str">
        <f t="shared" si="5"/>
        <v/>
      </c>
      <c r="B345" s="51"/>
      <c r="C345" s="52"/>
      <c r="D345" s="52"/>
      <c r="E345" s="53"/>
      <c r="F345" s="52"/>
      <c r="G345" s="52"/>
      <c r="H345" s="52"/>
      <c r="I345" s="52"/>
      <c r="J345" s="52"/>
      <c r="K345" s="52"/>
      <c r="L345" s="52"/>
      <c r="M345" s="52"/>
      <c r="N345" s="52"/>
      <c r="O345" s="55" t="str">
        <f>IF(J345="Non","Demande d'information",IF(AND(YEAR(I345)='Récapitulatif des données RASH'!$B$2,'Données relatives aux bénéf.'!J345="Oui",'Données relatives aux bénéf.'!K345="Non"),"Dossier ouvert au cours de l'année de référence",IF(AND(YEAR(I345)='Récapitulatif des données RASH'!$B$2,'Données relatives aux bénéf.'!J345="Oui",'Données relatives aux bénéf.'!K345="Oui"),"Dossier ouvert au cours de l'année de référence - dont clôturé au cours de l'année de référence",IF(AND(YEAR(I345)&lt;'Récapitulatif des données RASH'!$B$2,'Données relatives aux bénéf.'!K345="Non",'Données relatives aux bénéf.'!L345="Oui"),"Dossier actif valorisable dans le cadre de la subvention",IF(AND(YEAR(I345)&lt;'Récapitulatif des données RASH'!$B$2,'Données relatives aux bénéf.'!K345="Oui",'Données relatives aux bénéf.'!L345="Oui"),"Dossier actif valorisable dans le cadre de la subvention - dont cloturé au cours de l'année de référence",IF(AND(YEAR(I345)&lt;'Récapitulatif des données RASH'!$B$2,'Données relatives aux bénéf.'!K345="Non",'Données relatives aux bénéf.'!L345="Non"),"Dossier actif non-valorisable dans le cadre de la subvention",IF(AND(YEAR(I345)&lt;'Récapitulatif des données RASH'!$B$2,'Données relatives aux bénéf.'!K345="Oui",'Données relatives aux bénéf.'!L345="Non"),"Dossier actif non-valorisable dans le cadre de la subvention - dont cloturé au cours de l'année de référence","")))))))</f>
        <v/>
      </c>
      <c r="P345" s="16" t="str">
        <f>IF(ISBLANK(F345),"",'Récapitulatif des données RASH'!$B$2-YEAR('Données relatives aux bénéf.'!F345))</f>
        <v/>
      </c>
    </row>
    <row r="346" spans="1:16">
      <c r="A346" s="50" t="str">
        <f t="shared" si="5"/>
        <v/>
      </c>
      <c r="B346" s="51"/>
      <c r="C346" s="52"/>
      <c r="D346" s="52"/>
      <c r="E346" s="53"/>
      <c r="F346" s="52"/>
      <c r="G346" s="52"/>
      <c r="H346" s="52"/>
      <c r="I346" s="52"/>
      <c r="J346" s="52"/>
      <c r="K346" s="52"/>
      <c r="L346" s="52"/>
      <c r="M346" s="52"/>
      <c r="N346" s="52"/>
      <c r="O346" s="55" t="str">
        <f>IF(J346="Non","Demande d'information",IF(AND(YEAR(I346)='Récapitulatif des données RASH'!$B$2,'Données relatives aux bénéf.'!J346="Oui",'Données relatives aux bénéf.'!K346="Non"),"Dossier ouvert au cours de l'année de référence",IF(AND(YEAR(I346)='Récapitulatif des données RASH'!$B$2,'Données relatives aux bénéf.'!J346="Oui",'Données relatives aux bénéf.'!K346="Oui"),"Dossier ouvert au cours de l'année de référence - dont clôturé au cours de l'année de référence",IF(AND(YEAR(I346)&lt;'Récapitulatif des données RASH'!$B$2,'Données relatives aux bénéf.'!K346="Non",'Données relatives aux bénéf.'!L346="Oui"),"Dossier actif valorisable dans le cadre de la subvention",IF(AND(YEAR(I346)&lt;'Récapitulatif des données RASH'!$B$2,'Données relatives aux bénéf.'!K346="Oui",'Données relatives aux bénéf.'!L346="Oui"),"Dossier actif valorisable dans le cadre de la subvention - dont cloturé au cours de l'année de référence",IF(AND(YEAR(I346)&lt;'Récapitulatif des données RASH'!$B$2,'Données relatives aux bénéf.'!K346="Non",'Données relatives aux bénéf.'!L346="Non"),"Dossier actif non-valorisable dans le cadre de la subvention",IF(AND(YEAR(I346)&lt;'Récapitulatif des données RASH'!$B$2,'Données relatives aux bénéf.'!K346="Oui",'Données relatives aux bénéf.'!L346="Non"),"Dossier actif non-valorisable dans le cadre de la subvention - dont cloturé au cours de l'année de référence","")))))))</f>
        <v/>
      </c>
      <c r="P346" s="16" t="str">
        <f>IF(ISBLANK(F346),"",'Récapitulatif des données RASH'!$B$2-YEAR('Données relatives aux bénéf.'!F346))</f>
        <v/>
      </c>
    </row>
    <row r="347" spans="1:16">
      <c r="A347" s="50" t="str">
        <f t="shared" si="5"/>
        <v/>
      </c>
      <c r="B347" s="51"/>
      <c r="C347" s="52"/>
      <c r="D347" s="52"/>
      <c r="E347" s="53"/>
      <c r="F347" s="52"/>
      <c r="G347" s="52"/>
      <c r="H347" s="52"/>
      <c r="I347" s="52"/>
      <c r="J347" s="52"/>
      <c r="K347" s="52"/>
      <c r="L347" s="52"/>
      <c r="M347" s="52"/>
      <c r="N347" s="52"/>
      <c r="O347" s="55" t="str">
        <f>IF(J347="Non","Demande d'information",IF(AND(YEAR(I347)='Récapitulatif des données RASH'!$B$2,'Données relatives aux bénéf.'!J347="Oui",'Données relatives aux bénéf.'!K347="Non"),"Dossier ouvert au cours de l'année de référence",IF(AND(YEAR(I347)='Récapitulatif des données RASH'!$B$2,'Données relatives aux bénéf.'!J347="Oui",'Données relatives aux bénéf.'!K347="Oui"),"Dossier ouvert au cours de l'année de référence - dont clôturé au cours de l'année de référence",IF(AND(YEAR(I347)&lt;'Récapitulatif des données RASH'!$B$2,'Données relatives aux bénéf.'!K347="Non",'Données relatives aux bénéf.'!L347="Oui"),"Dossier actif valorisable dans le cadre de la subvention",IF(AND(YEAR(I347)&lt;'Récapitulatif des données RASH'!$B$2,'Données relatives aux bénéf.'!K347="Oui",'Données relatives aux bénéf.'!L347="Oui"),"Dossier actif valorisable dans le cadre de la subvention - dont cloturé au cours de l'année de référence",IF(AND(YEAR(I347)&lt;'Récapitulatif des données RASH'!$B$2,'Données relatives aux bénéf.'!K347="Non",'Données relatives aux bénéf.'!L347="Non"),"Dossier actif non-valorisable dans le cadre de la subvention",IF(AND(YEAR(I347)&lt;'Récapitulatif des données RASH'!$B$2,'Données relatives aux bénéf.'!K347="Oui",'Données relatives aux bénéf.'!L347="Non"),"Dossier actif non-valorisable dans le cadre de la subvention - dont cloturé au cours de l'année de référence","")))))))</f>
        <v/>
      </c>
      <c r="P347" s="16" t="str">
        <f>IF(ISBLANK(F347),"",'Récapitulatif des données RASH'!$B$2-YEAR('Données relatives aux bénéf.'!F347))</f>
        <v/>
      </c>
    </row>
    <row r="348" spans="1:16">
      <c r="A348" s="50" t="str">
        <f t="shared" si="5"/>
        <v/>
      </c>
      <c r="B348" s="51"/>
      <c r="C348" s="52"/>
      <c r="D348" s="52"/>
      <c r="E348" s="53"/>
      <c r="F348" s="52"/>
      <c r="G348" s="52"/>
      <c r="H348" s="52"/>
      <c r="I348" s="52"/>
      <c r="J348" s="52"/>
      <c r="K348" s="52"/>
      <c r="L348" s="52"/>
      <c r="M348" s="52"/>
      <c r="N348" s="52"/>
      <c r="O348" s="55" t="str">
        <f>IF(J348="Non","Demande d'information",IF(AND(YEAR(I348)='Récapitulatif des données RASH'!$B$2,'Données relatives aux bénéf.'!J348="Oui",'Données relatives aux bénéf.'!K348="Non"),"Dossier ouvert au cours de l'année de référence",IF(AND(YEAR(I348)='Récapitulatif des données RASH'!$B$2,'Données relatives aux bénéf.'!J348="Oui",'Données relatives aux bénéf.'!K348="Oui"),"Dossier ouvert au cours de l'année de référence - dont clôturé au cours de l'année de référence",IF(AND(YEAR(I348)&lt;'Récapitulatif des données RASH'!$B$2,'Données relatives aux bénéf.'!K348="Non",'Données relatives aux bénéf.'!L348="Oui"),"Dossier actif valorisable dans le cadre de la subvention",IF(AND(YEAR(I348)&lt;'Récapitulatif des données RASH'!$B$2,'Données relatives aux bénéf.'!K348="Oui",'Données relatives aux bénéf.'!L348="Oui"),"Dossier actif valorisable dans le cadre de la subvention - dont cloturé au cours de l'année de référence",IF(AND(YEAR(I348)&lt;'Récapitulatif des données RASH'!$B$2,'Données relatives aux bénéf.'!K348="Non",'Données relatives aux bénéf.'!L348="Non"),"Dossier actif non-valorisable dans le cadre de la subvention",IF(AND(YEAR(I348)&lt;'Récapitulatif des données RASH'!$B$2,'Données relatives aux bénéf.'!K348="Oui",'Données relatives aux bénéf.'!L348="Non"),"Dossier actif non-valorisable dans le cadre de la subvention - dont cloturé au cours de l'année de référence","")))))))</f>
        <v/>
      </c>
      <c r="P348" s="16" t="str">
        <f>IF(ISBLANK(F348),"",'Récapitulatif des données RASH'!$B$2-YEAR('Données relatives aux bénéf.'!F348))</f>
        <v/>
      </c>
    </row>
    <row r="349" spans="1:16">
      <c r="A349" s="50" t="str">
        <f t="shared" si="5"/>
        <v/>
      </c>
      <c r="B349" s="51"/>
      <c r="C349" s="52"/>
      <c r="D349" s="52"/>
      <c r="E349" s="53"/>
      <c r="F349" s="52"/>
      <c r="G349" s="52"/>
      <c r="H349" s="52"/>
      <c r="I349" s="52"/>
      <c r="J349" s="52"/>
      <c r="K349" s="52"/>
      <c r="L349" s="52"/>
      <c r="M349" s="52"/>
      <c r="N349" s="52"/>
      <c r="O349" s="55" t="str">
        <f>IF(J349="Non","Demande d'information",IF(AND(YEAR(I349)='Récapitulatif des données RASH'!$B$2,'Données relatives aux bénéf.'!J349="Oui",'Données relatives aux bénéf.'!K349="Non"),"Dossier ouvert au cours de l'année de référence",IF(AND(YEAR(I349)='Récapitulatif des données RASH'!$B$2,'Données relatives aux bénéf.'!J349="Oui",'Données relatives aux bénéf.'!K349="Oui"),"Dossier ouvert au cours de l'année de référence - dont clôturé au cours de l'année de référence",IF(AND(YEAR(I349)&lt;'Récapitulatif des données RASH'!$B$2,'Données relatives aux bénéf.'!K349="Non",'Données relatives aux bénéf.'!L349="Oui"),"Dossier actif valorisable dans le cadre de la subvention",IF(AND(YEAR(I349)&lt;'Récapitulatif des données RASH'!$B$2,'Données relatives aux bénéf.'!K349="Oui",'Données relatives aux bénéf.'!L349="Oui"),"Dossier actif valorisable dans le cadre de la subvention - dont cloturé au cours de l'année de référence",IF(AND(YEAR(I349)&lt;'Récapitulatif des données RASH'!$B$2,'Données relatives aux bénéf.'!K349="Non",'Données relatives aux bénéf.'!L349="Non"),"Dossier actif non-valorisable dans le cadre de la subvention",IF(AND(YEAR(I349)&lt;'Récapitulatif des données RASH'!$B$2,'Données relatives aux bénéf.'!K349="Oui",'Données relatives aux bénéf.'!L349="Non"),"Dossier actif non-valorisable dans le cadre de la subvention - dont cloturé au cours de l'année de référence","")))))))</f>
        <v/>
      </c>
      <c r="P349" s="16" t="str">
        <f>IF(ISBLANK(F349),"",'Récapitulatif des données RASH'!$B$2-YEAR('Données relatives aux bénéf.'!F349))</f>
        <v/>
      </c>
    </row>
    <row r="350" spans="1:16">
      <c r="A350" s="50" t="str">
        <f t="shared" si="5"/>
        <v/>
      </c>
      <c r="B350" s="51"/>
      <c r="C350" s="52"/>
      <c r="D350" s="52"/>
      <c r="E350" s="53"/>
      <c r="F350" s="52"/>
      <c r="G350" s="52"/>
      <c r="H350" s="52"/>
      <c r="I350" s="52"/>
      <c r="J350" s="52"/>
      <c r="K350" s="52"/>
      <c r="L350" s="52"/>
      <c r="M350" s="52"/>
      <c r="N350" s="52"/>
      <c r="O350" s="55" t="str">
        <f>IF(J350="Non","Demande d'information",IF(AND(YEAR(I350)='Récapitulatif des données RASH'!$B$2,'Données relatives aux bénéf.'!J350="Oui",'Données relatives aux bénéf.'!K350="Non"),"Dossier ouvert au cours de l'année de référence",IF(AND(YEAR(I350)='Récapitulatif des données RASH'!$B$2,'Données relatives aux bénéf.'!J350="Oui",'Données relatives aux bénéf.'!K350="Oui"),"Dossier ouvert au cours de l'année de référence - dont clôturé au cours de l'année de référence",IF(AND(YEAR(I350)&lt;'Récapitulatif des données RASH'!$B$2,'Données relatives aux bénéf.'!K350="Non",'Données relatives aux bénéf.'!L350="Oui"),"Dossier actif valorisable dans le cadre de la subvention",IF(AND(YEAR(I350)&lt;'Récapitulatif des données RASH'!$B$2,'Données relatives aux bénéf.'!K350="Oui",'Données relatives aux bénéf.'!L350="Oui"),"Dossier actif valorisable dans le cadre de la subvention - dont cloturé au cours de l'année de référence",IF(AND(YEAR(I350)&lt;'Récapitulatif des données RASH'!$B$2,'Données relatives aux bénéf.'!K350="Non",'Données relatives aux bénéf.'!L350="Non"),"Dossier actif non-valorisable dans le cadre de la subvention",IF(AND(YEAR(I350)&lt;'Récapitulatif des données RASH'!$B$2,'Données relatives aux bénéf.'!K350="Oui",'Données relatives aux bénéf.'!L350="Non"),"Dossier actif non-valorisable dans le cadre de la subvention - dont cloturé au cours de l'année de référence","")))))))</f>
        <v/>
      </c>
      <c r="P350" s="16" t="str">
        <f>IF(ISBLANK(F350),"",'Récapitulatif des données RASH'!$B$2-YEAR('Données relatives aux bénéf.'!F350))</f>
        <v/>
      </c>
    </row>
    <row r="351" spans="1:16">
      <c r="A351" s="50" t="str">
        <f t="shared" si="5"/>
        <v/>
      </c>
      <c r="B351" s="51"/>
      <c r="C351" s="52"/>
      <c r="D351" s="52"/>
      <c r="E351" s="53"/>
      <c r="F351" s="52"/>
      <c r="G351" s="52"/>
      <c r="H351" s="52"/>
      <c r="I351" s="52"/>
      <c r="J351" s="52"/>
      <c r="K351" s="52"/>
      <c r="L351" s="52"/>
      <c r="M351" s="52"/>
      <c r="N351" s="52"/>
      <c r="O351" s="55" t="str">
        <f>IF(J351="Non","Demande d'information",IF(AND(YEAR(I351)='Récapitulatif des données RASH'!$B$2,'Données relatives aux bénéf.'!J351="Oui",'Données relatives aux bénéf.'!K351="Non"),"Dossier ouvert au cours de l'année de référence",IF(AND(YEAR(I351)='Récapitulatif des données RASH'!$B$2,'Données relatives aux bénéf.'!J351="Oui",'Données relatives aux bénéf.'!K351="Oui"),"Dossier ouvert au cours de l'année de référence - dont clôturé au cours de l'année de référence",IF(AND(YEAR(I351)&lt;'Récapitulatif des données RASH'!$B$2,'Données relatives aux bénéf.'!K351="Non",'Données relatives aux bénéf.'!L351="Oui"),"Dossier actif valorisable dans le cadre de la subvention",IF(AND(YEAR(I351)&lt;'Récapitulatif des données RASH'!$B$2,'Données relatives aux bénéf.'!K351="Oui",'Données relatives aux bénéf.'!L351="Oui"),"Dossier actif valorisable dans le cadre de la subvention - dont cloturé au cours de l'année de référence",IF(AND(YEAR(I351)&lt;'Récapitulatif des données RASH'!$B$2,'Données relatives aux bénéf.'!K351="Non",'Données relatives aux bénéf.'!L351="Non"),"Dossier actif non-valorisable dans le cadre de la subvention",IF(AND(YEAR(I351)&lt;'Récapitulatif des données RASH'!$B$2,'Données relatives aux bénéf.'!K351="Oui",'Données relatives aux bénéf.'!L351="Non"),"Dossier actif non-valorisable dans le cadre de la subvention - dont cloturé au cours de l'année de référence","")))))))</f>
        <v/>
      </c>
      <c r="P351" s="16" t="str">
        <f>IF(ISBLANK(F351),"",'Récapitulatif des données RASH'!$B$2-YEAR('Données relatives aux bénéf.'!F351))</f>
        <v/>
      </c>
    </row>
    <row r="352" spans="1:16">
      <c r="A352" s="50" t="str">
        <f t="shared" si="5"/>
        <v/>
      </c>
      <c r="B352" s="51"/>
      <c r="C352" s="52"/>
      <c r="D352" s="52"/>
      <c r="E352" s="53"/>
      <c r="F352" s="52"/>
      <c r="G352" s="52"/>
      <c r="H352" s="52"/>
      <c r="I352" s="52"/>
      <c r="J352" s="52"/>
      <c r="K352" s="52"/>
      <c r="L352" s="52"/>
      <c r="M352" s="52"/>
      <c r="N352" s="52"/>
      <c r="O352" s="55" t="str">
        <f>IF(J352="Non","Demande d'information",IF(AND(YEAR(I352)='Récapitulatif des données RASH'!$B$2,'Données relatives aux bénéf.'!J352="Oui",'Données relatives aux bénéf.'!K352="Non"),"Dossier ouvert au cours de l'année de référence",IF(AND(YEAR(I352)='Récapitulatif des données RASH'!$B$2,'Données relatives aux bénéf.'!J352="Oui",'Données relatives aux bénéf.'!K352="Oui"),"Dossier ouvert au cours de l'année de référence - dont clôturé au cours de l'année de référence",IF(AND(YEAR(I352)&lt;'Récapitulatif des données RASH'!$B$2,'Données relatives aux bénéf.'!K352="Non",'Données relatives aux bénéf.'!L352="Oui"),"Dossier actif valorisable dans le cadre de la subvention",IF(AND(YEAR(I352)&lt;'Récapitulatif des données RASH'!$B$2,'Données relatives aux bénéf.'!K352="Oui",'Données relatives aux bénéf.'!L352="Oui"),"Dossier actif valorisable dans le cadre de la subvention - dont cloturé au cours de l'année de référence",IF(AND(YEAR(I352)&lt;'Récapitulatif des données RASH'!$B$2,'Données relatives aux bénéf.'!K352="Non",'Données relatives aux bénéf.'!L352="Non"),"Dossier actif non-valorisable dans le cadre de la subvention",IF(AND(YEAR(I352)&lt;'Récapitulatif des données RASH'!$B$2,'Données relatives aux bénéf.'!K352="Oui",'Données relatives aux bénéf.'!L352="Non"),"Dossier actif non-valorisable dans le cadre de la subvention - dont cloturé au cours de l'année de référence","")))))))</f>
        <v/>
      </c>
      <c r="P352" s="16" t="str">
        <f>IF(ISBLANK(F352),"",'Récapitulatif des données RASH'!$B$2-YEAR('Données relatives aux bénéf.'!F352))</f>
        <v/>
      </c>
    </row>
    <row r="353" spans="1:16">
      <c r="A353" s="50" t="str">
        <f t="shared" si="5"/>
        <v/>
      </c>
      <c r="B353" s="51"/>
      <c r="C353" s="52"/>
      <c r="D353" s="52"/>
      <c r="E353" s="53"/>
      <c r="F353" s="52"/>
      <c r="G353" s="52"/>
      <c r="H353" s="52"/>
      <c r="I353" s="52"/>
      <c r="J353" s="52"/>
      <c r="K353" s="52"/>
      <c r="L353" s="52"/>
      <c r="M353" s="52"/>
      <c r="N353" s="52"/>
      <c r="O353" s="55" t="str">
        <f>IF(J353="Non","Demande d'information",IF(AND(YEAR(I353)='Récapitulatif des données RASH'!$B$2,'Données relatives aux bénéf.'!J353="Oui",'Données relatives aux bénéf.'!K353="Non"),"Dossier ouvert au cours de l'année de référence",IF(AND(YEAR(I353)='Récapitulatif des données RASH'!$B$2,'Données relatives aux bénéf.'!J353="Oui",'Données relatives aux bénéf.'!K353="Oui"),"Dossier ouvert au cours de l'année de référence - dont clôturé au cours de l'année de référence",IF(AND(YEAR(I353)&lt;'Récapitulatif des données RASH'!$B$2,'Données relatives aux bénéf.'!K353="Non",'Données relatives aux bénéf.'!L353="Oui"),"Dossier actif valorisable dans le cadre de la subvention",IF(AND(YEAR(I353)&lt;'Récapitulatif des données RASH'!$B$2,'Données relatives aux bénéf.'!K353="Oui",'Données relatives aux bénéf.'!L353="Oui"),"Dossier actif valorisable dans le cadre de la subvention - dont cloturé au cours de l'année de référence",IF(AND(YEAR(I353)&lt;'Récapitulatif des données RASH'!$B$2,'Données relatives aux bénéf.'!K353="Non",'Données relatives aux bénéf.'!L353="Non"),"Dossier actif non-valorisable dans le cadre de la subvention",IF(AND(YEAR(I353)&lt;'Récapitulatif des données RASH'!$B$2,'Données relatives aux bénéf.'!K353="Oui",'Données relatives aux bénéf.'!L353="Non"),"Dossier actif non-valorisable dans le cadre de la subvention - dont cloturé au cours de l'année de référence","")))))))</f>
        <v/>
      </c>
      <c r="P353" s="16" t="str">
        <f>IF(ISBLANK(F353),"",'Récapitulatif des données RASH'!$B$2-YEAR('Données relatives aux bénéf.'!F353))</f>
        <v/>
      </c>
    </row>
    <row r="354" spans="1:16">
      <c r="A354" s="50" t="str">
        <f t="shared" si="5"/>
        <v/>
      </c>
      <c r="B354" s="51"/>
      <c r="C354" s="52"/>
      <c r="D354" s="52"/>
      <c r="E354" s="53"/>
      <c r="F354" s="52"/>
      <c r="G354" s="52"/>
      <c r="H354" s="52"/>
      <c r="I354" s="52"/>
      <c r="J354" s="52"/>
      <c r="K354" s="52"/>
      <c r="L354" s="52"/>
      <c r="M354" s="52"/>
      <c r="N354" s="52"/>
      <c r="O354" s="55" t="str">
        <f>IF(J354="Non","Demande d'information",IF(AND(YEAR(I354)='Récapitulatif des données RASH'!$B$2,'Données relatives aux bénéf.'!J354="Oui",'Données relatives aux bénéf.'!K354="Non"),"Dossier ouvert au cours de l'année de référence",IF(AND(YEAR(I354)='Récapitulatif des données RASH'!$B$2,'Données relatives aux bénéf.'!J354="Oui",'Données relatives aux bénéf.'!K354="Oui"),"Dossier ouvert au cours de l'année de référence - dont clôturé au cours de l'année de référence",IF(AND(YEAR(I354)&lt;'Récapitulatif des données RASH'!$B$2,'Données relatives aux bénéf.'!K354="Non",'Données relatives aux bénéf.'!L354="Oui"),"Dossier actif valorisable dans le cadre de la subvention",IF(AND(YEAR(I354)&lt;'Récapitulatif des données RASH'!$B$2,'Données relatives aux bénéf.'!K354="Oui",'Données relatives aux bénéf.'!L354="Oui"),"Dossier actif valorisable dans le cadre de la subvention - dont cloturé au cours de l'année de référence",IF(AND(YEAR(I354)&lt;'Récapitulatif des données RASH'!$B$2,'Données relatives aux bénéf.'!K354="Non",'Données relatives aux bénéf.'!L354="Non"),"Dossier actif non-valorisable dans le cadre de la subvention",IF(AND(YEAR(I354)&lt;'Récapitulatif des données RASH'!$B$2,'Données relatives aux bénéf.'!K354="Oui",'Données relatives aux bénéf.'!L354="Non"),"Dossier actif non-valorisable dans le cadre de la subvention - dont cloturé au cours de l'année de référence","")))))))</f>
        <v/>
      </c>
      <c r="P354" s="16" t="str">
        <f>IF(ISBLANK(F354),"",'Récapitulatif des données RASH'!$B$2-YEAR('Données relatives aux bénéf.'!F354))</f>
        <v/>
      </c>
    </row>
    <row r="355" spans="1:16">
      <c r="A355" s="50" t="str">
        <f t="shared" si="5"/>
        <v/>
      </c>
      <c r="B355" s="51"/>
      <c r="C355" s="52"/>
      <c r="D355" s="52"/>
      <c r="E355" s="53"/>
      <c r="F355" s="52"/>
      <c r="G355" s="52"/>
      <c r="H355" s="52"/>
      <c r="I355" s="52"/>
      <c r="J355" s="52"/>
      <c r="K355" s="52"/>
      <c r="L355" s="52"/>
      <c r="M355" s="52"/>
      <c r="N355" s="52"/>
      <c r="O355" s="55" t="str">
        <f>IF(J355="Non","Demande d'information",IF(AND(YEAR(I355)='Récapitulatif des données RASH'!$B$2,'Données relatives aux bénéf.'!J355="Oui",'Données relatives aux bénéf.'!K355="Non"),"Dossier ouvert au cours de l'année de référence",IF(AND(YEAR(I355)='Récapitulatif des données RASH'!$B$2,'Données relatives aux bénéf.'!J355="Oui",'Données relatives aux bénéf.'!K355="Oui"),"Dossier ouvert au cours de l'année de référence - dont clôturé au cours de l'année de référence",IF(AND(YEAR(I355)&lt;'Récapitulatif des données RASH'!$B$2,'Données relatives aux bénéf.'!K355="Non",'Données relatives aux bénéf.'!L355="Oui"),"Dossier actif valorisable dans le cadre de la subvention",IF(AND(YEAR(I355)&lt;'Récapitulatif des données RASH'!$B$2,'Données relatives aux bénéf.'!K355="Oui",'Données relatives aux bénéf.'!L355="Oui"),"Dossier actif valorisable dans le cadre de la subvention - dont cloturé au cours de l'année de référence",IF(AND(YEAR(I355)&lt;'Récapitulatif des données RASH'!$B$2,'Données relatives aux bénéf.'!K355="Non",'Données relatives aux bénéf.'!L355="Non"),"Dossier actif non-valorisable dans le cadre de la subvention",IF(AND(YEAR(I355)&lt;'Récapitulatif des données RASH'!$B$2,'Données relatives aux bénéf.'!K355="Oui",'Données relatives aux bénéf.'!L355="Non"),"Dossier actif non-valorisable dans le cadre de la subvention - dont cloturé au cours de l'année de référence","")))))))</f>
        <v/>
      </c>
      <c r="P355" s="16" t="str">
        <f>IF(ISBLANK(F355),"",'Récapitulatif des données RASH'!$B$2-YEAR('Données relatives aux bénéf.'!F355))</f>
        <v/>
      </c>
    </row>
    <row r="356" spans="1:16">
      <c r="A356" s="50" t="str">
        <f t="shared" si="5"/>
        <v/>
      </c>
      <c r="B356" s="51"/>
      <c r="C356" s="52"/>
      <c r="D356" s="52"/>
      <c r="E356" s="53"/>
      <c r="F356" s="52"/>
      <c r="G356" s="52"/>
      <c r="H356" s="52"/>
      <c r="I356" s="52"/>
      <c r="J356" s="52"/>
      <c r="K356" s="52"/>
      <c r="L356" s="52"/>
      <c r="M356" s="52"/>
      <c r="N356" s="52"/>
      <c r="O356" s="55" t="str">
        <f>IF(J356="Non","Demande d'information",IF(AND(YEAR(I356)='Récapitulatif des données RASH'!$B$2,'Données relatives aux bénéf.'!J356="Oui",'Données relatives aux bénéf.'!K356="Non"),"Dossier ouvert au cours de l'année de référence",IF(AND(YEAR(I356)='Récapitulatif des données RASH'!$B$2,'Données relatives aux bénéf.'!J356="Oui",'Données relatives aux bénéf.'!K356="Oui"),"Dossier ouvert au cours de l'année de référence - dont clôturé au cours de l'année de référence",IF(AND(YEAR(I356)&lt;'Récapitulatif des données RASH'!$B$2,'Données relatives aux bénéf.'!K356="Non",'Données relatives aux bénéf.'!L356="Oui"),"Dossier actif valorisable dans le cadre de la subvention",IF(AND(YEAR(I356)&lt;'Récapitulatif des données RASH'!$B$2,'Données relatives aux bénéf.'!K356="Oui",'Données relatives aux bénéf.'!L356="Oui"),"Dossier actif valorisable dans le cadre de la subvention - dont cloturé au cours de l'année de référence",IF(AND(YEAR(I356)&lt;'Récapitulatif des données RASH'!$B$2,'Données relatives aux bénéf.'!K356="Non",'Données relatives aux bénéf.'!L356="Non"),"Dossier actif non-valorisable dans le cadre de la subvention",IF(AND(YEAR(I356)&lt;'Récapitulatif des données RASH'!$B$2,'Données relatives aux bénéf.'!K356="Oui",'Données relatives aux bénéf.'!L356="Non"),"Dossier actif non-valorisable dans le cadre de la subvention - dont cloturé au cours de l'année de référence","")))))))</f>
        <v/>
      </c>
      <c r="P356" s="16" t="str">
        <f>IF(ISBLANK(F356),"",'Récapitulatif des données RASH'!$B$2-YEAR('Données relatives aux bénéf.'!F356))</f>
        <v/>
      </c>
    </row>
    <row r="357" spans="1:16">
      <c r="A357" s="50" t="str">
        <f t="shared" si="5"/>
        <v/>
      </c>
      <c r="B357" s="51"/>
      <c r="C357" s="52"/>
      <c r="D357" s="52"/>
      <c r="E357" s="53"/>
      <c r="F357" s="52"/>
      <c r="G357" s="52"/>
      <c r="H357" s="52"/>
      <c r="I357" s="52"/>
      <c r="J357" s="52"/>
      <c r="K357" s="52"/>
      <c r="L357" s="52"/>
      <c r="M357" s="52"/>
      <c r="N357" s="52"/>
      <c r="O357" s="55" t="str">
        <f>IF(J357="Non","Demande d'information",IF(AND(YEAR(I357)='Récapitulatif des données RASH'!$B$2,'Données relatives aux bénéf.'!J357="Oui",'Données relatives aux bénéf.'!K357="Non"),"Dossier ouvert au cours de l'année de référence",IF(AND(YEAR(I357)='Récapitulatif des données RASH'!$B$2,'Données relatives aux bénéf.'!J357="Oui",'Données relatives aux bénéf.'!K357="Oui"),"Dossier ouvert au cours de l'année de référence - dont clôturé au cours de l'année de référence",IF(AND(YEAR(I357)&lt;'Récapitulatif des données RASH'!$B$2,'Données relatives aux bénéf.'!K357="Non",'Données relatives aux bénéf.'!L357="Oui"),"Dossier actif valorisable dans le cadre de la subvention",IF(AND(YEAR(I357)&lt;'Récapitulatif des données RASH'!$B$2,'Données relatives aux bénéf.'!K357="Oui",'Données relatives aux bénéf.'!L357="Oui"),"Dossier actif valorisable dans le cadre de la subvention - dont cloturé au cours de l'année de référence",IF(AND(YEAR(I357)&lt;'Récapitulatif des données RASH'!$B$2,'Données relatives aux bénéf.'!K357="Non",'Données relatives aux bénéf.'!L357="Non"),"Dossier actif non-valorisable dans le cadre de la subvention",IF(AND(YEAR(I357)&lt;'Récapitulatif des données RASH'!$B$2,'Données relatives aux bénéf.'!K357="Oui",'Données relatives aux bénéf.'!L357="Non"),"Dossier actif non-valorisable dans le cadre de la subvention - dont cloturé au cours de l'année de référence","")))))))</f>
        <v/>
      </c>
      <c r="P357" s="16" t="str">
        <f>IF(ISBLANK(F357),"",'Récapitulatif des données RASH'!$B$2-YEAR('Données relatives aux bénéf.'!F357))</f>
        <v/>
      </c>
    </row>
    <row r="358" spans="1:16">
      <c r="A358" s="50" t="str">
        <f t="shared" si="5"/>
        <v/>
      </c>
      <c r="B358" s="51"/>
      <c r="C358" s="52"/>
      <c r="D358" s="52"/>
      <c r="E358" s="53"/>
      <c r="F358" s="52"/>
      <c r="G358" s="52"/>
      <c r="H358" s="52"/>
      <c r="I358" s="52"/>
      <c r="J358" s="52"/>
      <c r="K358" s="52"/>
      <c r="L358" s="52"/>
      <c r="M358" s="52"/>
      <c r="N358" s="52"/>
      <c r="O358" s="55" t="str">
        <f>IF(J358="Non","Demande d'information",IF(AND(YEAR(I358)='Récapitulatif des données RASH'!$B$2,'Données relatives aux bénéf.'!J358="Oui",'Données relatives aux bénéf.'!K358="Non"),"Dossier ouvert au cours de l'année de référence",IF(AND(YEAR(I358)='Récapitulatif des données RASH'!$B$2,'Données relatives aux bénéf.'!J358="Oui",'Données relatives aux bénéf.'!K358="Oui"),"Dossier ouvert au cours de l'année de référence - dont clôturé au cours de l'année de référence",IF(AND(YEAR(I358)&lt;'Récapitulatif des données RASH'!$B$2,'Données relatives aux bénéf.'!K358="Non",'Données relatives aux bénéf.'!L358="Oui"),"Dossier actif valorisable dans le cadre de la subvention",IF(AND(YEAR(I358)&lt;'Récapitulatif des données RASH'!$B$2,'Données relatives aux bénéf.'!K358="Oui",'Données relatives aux bénéf.'!L358="Oui"),"Dossier actif valorisable dans le cadre de la subvention - dont cloturé au cours de l'année de référence",IF(AND(YEAR(I358)&lt;'Récapitulatif des données RASH'!$B$2,'Données relatives aux bénéf.'!K358="Non",'Données relatives aux bénéf.'!L358="Non"),"Dossier actif non-valorisable dans le cadre de la subvention",IF(AND(YEAR(I358)&lt;'Récapitulatif des données RASH'!$B$2,'Données relatives aux bénéf.'!K358="Oui",'Données relatives aux bénéf.'!L358="Non"),"Dossier actif non-valorisable dans le cadre de la subvention - dont cloturé au cours de l'année de référence","")))))))</f>
        <v/>
      </c>
      <c r="P358" s="16" t="str">
        <f>IF(ISBLANK(F358),"",'Récapitulatif des données RASH'!$B$2-YEAR('Données relatives aux bénéf.'!F358))</f>
        <v/>
      </c>
    </row>
    <row r="359" spans="1:16">
      <c r="A359" s="50" t="str">
        <f t="shared" si="5"/>
        <v/>
      </c>
      <c r="B359" s="51"/>
      <c r="C359" s="52"/>
      <c r="D359" s="52"/>
      <c r="E359" s="53"/>
      <c r="F359" s="52"/>
      <c r="G359" s="52"/>
      <c r="H359" s="52"/>
      <c r="I359" s="52"/>
      <c r="J359" s="52"/>
      <c r="K359" s="52"/>
      <c r="L359" s="52"/>
      <c r="M359" s="52"/>
      <c r="N359" s="52"/>
      <c r="O359" s="55" t="str">
        <f>IF(J359="Non","Demande d'information",IF(AND(YEAR(I359)='Récapitulatif des données RASH'!$B$2,'Données relatives aux bénéf.'!J359="Oui",'Données relatives aux bénéf.'!K359="Non"),"Dossier ouvert au cours de l'année de référence",IF(AND(YEAR(I359)='Récapitulatif des données RASH'!$B$2,'Données relatives aux bénéf.'!J359="Oui",'Données relatives aux bénéf.'!K359="Oui"),"Dossier ouvert au cours de l'année de référence - dont clôturé au cours de l'année de référence",IF(AND(YEAR(I359)&lt;'Récapitulatif des données RASH'!$B$2,'Données relatives aux bénéf.'!K359="Non",'Données relatives aux bénéf.'!L359="Oui"),"Dossier actif valorisable dans le cadre de la subvention",IF(AND(YEAR(I359)&lt;'Récapitulatif des données RASH'!$B$2,'Données relatives aux bénéf.'!K359="Oui",'Données relatives aux bénéf.'!L359="Oui"),"Dossier actif valorisable dans le cadre de la subvention - dont cloturé au cours de l'année de référence",IF(AND(YEAR(I359)&lt;'Récapitulatif des données RASH'!$B$2,'Données relatives aux bénéf.'!K359="Non",'Données relatives aux bénéf.'!L359="Non"),"Dossier actif non-valorisable dans le cadre de la subvention",IF(AND(YEAR(I359)&lt;'Récapitulatif des données RASH'!$B$2,'Données relatives aux bénéf.'!K359="Oui",'Données relatives aux bénéf.'!L359="Non"),"Dossier actif non-valorisable dans le cadre de la subvention - dont cloturé au cours de l'année de référence","")))))))</f>
        <v/>
      </c>
      <c r="P359" s="16" t="str">
        <f>IF(ISBLANK(F359),"",'Récapitulatif des données RASH'!$B$2-YEAR('Données relatives aux bénéf.'!F359))</f>
        <v/>
      </c>
    </row>
    <row r="360" spans="1:16">
      <c r="A360" s="50" t="str">
        <f t="shared" si="5"/>
        <v/>
      </c>
      <c r="B360" s="51"/>
      <c r="C360" s="52"/>
      <c r="D360" s="52"/>
      <c r="E360" s="53"/>
      <c r="F360" s="52"/>
      <c r="G360" s="52"/>
      <c r="H360" s="52"/>
      <c r="I360" s="52"/>
      <c r="J360" s="52"/>
      <c r="K360" s="52"/>
      <c r="L360" s="52"/>
      <c r="M360" s="52"/>
      <c r="N360" s="52"/>
      <c r="O360" s="55" t="str">
        <f>IF(J360="Non","Demande d'information",IF(AND(YEAR(I360)='Récapitulatif des données RASH'!$B$2,'Données relatives aux bénéf.'!J360="Oui",'Données relatives aux bénéf.'!K360="Non"),"Dossier ouvert au cours de l'année de référence",IF(AND(YEAR(I360)='Récapitulatif des données RASH'!$B$2,'Données relatives aux bénéf.'!J360="Oui",'Données relatives aux bénéf.'!K360="Oui"),"Dossier ouvert au cours de l'année de référence - dont clôturé au cours de l'année de référence",IF(AND(YEAR(I360)&lt;'Récapitulatif des données RASH'!$B$2,'Données relatives aux bénéf.'!K360="Non",'Données relatives aux bénéf.'!L360="Oui"),"Dossier actif valorisable dans le cadre de la subvention",IF(AND(YEAR(I360)&lt;'Récapitulatif des données RASH'!$B$2,'Données relatives aux bénéf.'!K360="Oui",'Données relatives aux bénéf.'!L360="Oui"),"Dossier actif valorisable dans le cadre de la subvention - dont cloturé au cours de l'année de référence",IF(AND(YEAR(I360)&lt;'Récapitulatif des données RASH'!$B$2,'Données relatives aux bénéf.'!K360="Non",'Données relatives aux bénéf.'!L360="Non"),"Dossier actif non-valorisable dans le cadre de la subvention",IF(AND(YEAR(I360)&lt;'Récapitulatif des données RASH'!$B$2,'Données relatives aux bénéf.'!K360="Oui",'Données relatives aux bénéf.'!L360="Non"),"Dossier actif non-valorisable dans le cadre de la subvention - dont cloturé au cours de l'année de référence","")))))))</f>
        <v/>
      </c>
      <c r="P360" s="16" t="str">
        <f>IF(ISBLANK(F360),"",'Récapitulatif des données RASH'!$B$2-YEAR('Données relatives aux bénéf.'!F360))</f>
        <v/>
      </c>
    </row>
    <row r="361" spans="1:16">
      <c r="A361" s="50" t="str">
        <f t="shared" si="5"/>
        <v/>
      </c>
      <c r="B361" s="51"/>
      <c r="C361" s="52"/>
      <c r="D361" s="52"/>
      <c r="E361" s="53"/>
      <c r="F361" s="52"/>
      <c r="G361" s="52"/>
      <c r="H361" s="52"/>
      <c r="I361" s="52"/>
      <c r="J361" s="52"/>
      <c r="K361" s="52"/>
      <c r="L361" s="52"/>
      <c r="M361" s="52"/>
      <c r="N361" s="52"/>
      <c r="O361" s="55" t="str">
        <f>IF(J361="Non","Demande d'information",IF(AND(YEAR(I361)='Récapitulatif des données RASH'!$B$2,'Données relatives aux bénéf.'!J361="Oui",'Données relatives aux bénéf.'!K361="Non"),"Dossier ouvert au cours de l'année de référence",IF(AND(YEAR(I361)='Récapitulatif des données RASH'!$B$2,'Données relatives aux bénéf.'!J361="Oui",'Données relatives aux bénéf.'!K361="Oui"),"Dossier ouvert au cours de l'année de référence - dont clôturé au cours de l'année de référence",IF(AND(YEAR(I361)&lt;'Récapitulatif des données RASH'!$B$2,'Données relatives aux bénéf.'!K361="Non",'Données relatives aux bénéf.'!L361="Oui"),"Dossier actif valorisable dans le cadre de la subvention",IF(AND(YEAR(I361)&lt;'Récapitulatif des données RASH'!$B$2,'Données relatives aux bénéf.'!K361="Oui",'Données relatives aux bénéf.'!L361="Oui"),"Dossier actif valorisable dans le cadre de la subvention - dont cloturé au cours de l'année de référence",IF(AND(YEAR(I361)&lt;'Récapitulatif des données RASH'!$B$2,'Données relatives aux bénéf.'!K361="Non",'Données relatives aux bénéf.'!L361="Non"),"Dossier actif non-valorisable dans le cadre de la subvention",IF(AND(YEAR(I361)&lt;'Récapitulatif des données RASH'!$B$2,'Données relatives aux bénéf.'!K361="Oui",'Données relatives aux bénéf.'!L361="Non"),"Dossier actif non-valorisable dans le cadre de la subvention - dont cloturé au cours de l'année de référence","")))))))</f>
        <v/>
      </c>
      <c r="P361" s="16" t="str">
        <f>IF(ISBLANK(F361),"",'Récapitulatif des données RASH'!$B$2-YEAR('Données relatives aux bénéf.'!F361))</f>
        <v/>
      </c>
    </row>
    <row r="362" spans="1:16">
      <c r="A362" s="50" t="str">
        <f t="shared" si="5"/>
        <v/>
      </c>
      <c r="B362" s="51"/>
      <c r="C362" s="52"/>
      <c r="D362" s="52"/>
      <c r="E362" s="53"/>
      <c r="F362" s="52"/>
      <c r="G362" s="52"/>
      <c r="H362" s="52"/>
      <c r="I362" s="52"/>
      <c r="J362" s="52"/>
      <c r="K362" s="52"/>
      <c r="L362" s="52"/>
      <c r="M362" s="52"/>
      <c r="N362" s="52"/>
      <c r="O362" s="55" t="str">
        <f>IF(J362="Non","Demande d'information",IF(AND(YEAR(I362)='Récapitulatif des données RASH'!$B$2,'Données relatives aux bénéf.'!J362="Oui",'Données relatives aux bénéf.'!K362="Non"),"Dossier ouvert au cours de l'année de référence",IF(AND(YEAR(I362)='Récapitulatif des données RASH'!$B$2,'Données relatives aux bénéf.'!J362="Oui",'Données relatives aux bénéf.'!K362="Oui"),"Dossier ouvert au cours de l'année de référence - dont clôturé au cours de l'année de référence",IF(AND(YEAR(I362)&lt;'Récapitulatif des données RASH'!$B$2,'Données relatives aux bénéf.'!K362="Non",'Données relatives aux bénéf.'!L362="Oui"),"Dossier actif valorisable dans le cadre de la subvention",IF(AND(YEAR(I362)&lt;'Récapitulatif des données RASH'!$B$2,'Données relatives aux bénéf.'!K362="Oui",'Données relatives aux bénéf.'!L362="Oui"),"Dossier actif valorisable dans le cadre de la subvention - dont cloturé au cours de l'année de référence",IF(AND(YEAR(I362)&lt;'Récapitulatif des données RASH'!$B$2,'Données relatives aux bénéf.'!K362="Non",'Données relatives aux bénéf.'!L362="Non"),"Dossier actif non-valorisable dans le cadre de la subvention",IF(AND(YEAR(I362)&lt;'Récapitulatif des données RASH'!$B$2,'Données relatives aux bénéf.'!K362="Oui",'Données relatives aux bénéf.'!L362="Non"),"Dossier actif non-valorisable dans le cadre de la subvention - dont cloturé au cours de l'année de référence","")))))))</f>
        <v/>
      </c>
      <c r="P362" s="16" t="str">
        <f>IF(ISBLANK(F362),"",'Récapitulatif des données RASH'!$B$2-YEAR('Données relatives aux bénéf.'!F362))</f>
        <v/>
      </c>
    </row>
    <row r="363" spans="1:16">
      <c r="A363" s="50" t="str">
        <f t="shared" si="5"/>
        <v/>
      </c>
      <c r="B363" s="51"/>
      <c r="C363" s="52"/>
      <c r="D363" s="52"/>
      <c r="E363" s="53"/>
      <c r="F363" s="52"/>
      <c r="G363" s="52"/>
      <c r="H363" s="52"/>
      <c r="I363" s="52"/>
      <c r="J363" s="52"/>
      <c r="K363" s="52"/>
      <c r="L363" s="52"/>
      <c r="M363" s="52"/>
      <c r="N363" s="52"/>
      <c r="O363" s="55" t="str">
        <f>IF(J363="Non","Demande d'information",IF(AND(YEAR(I363)='Récapitulatif des données RASH'!$B$2,'Données relatives aux bénéf.'!J363="Oui",'Données relatives aux bénéf.'!K363="Non"),"Dossier ouvert au cours de l'année de référence",IF(AND(YEAR(I363)='Récapitulatif des données RASH'!$B$2,'Données relatives aux bénéf.'!J363="Oui",'Données relatives aux bénéf.'!K363="Oui"),"Dossier ouvert au cours de l'année de référence - dont clôturé au cours de l'année de référence",IF(AND(YEAR(I363)&lt;'Récapitulatif des données RASH'!$B$2,'Données relatives aux bénéf.'!K363="Non",'Données relatives aux bénéf.'!L363="Oui"),"Dossier actif valorisable dans le cadre de la subvention",IF(AND(YEAR(I363)&lt;'Récapitulatif des données RASH'!$B$2,'Données relatives aux bénéf.'!K363="Oui",'Données relatives aux bénéf.'!L363="Oui"),"Dossier actif valorisable dans le cadre de la subvention - dont cloturé au cours de l'année de référence",IF(AND(YEAR(I363)&lt;'Récapitulatif des données RASH'!$B$2,'Données relatives aux bénéf.'!K363="Non",'Données relatives aux bénéf.'!L363="Non"),"Dossier actif non-valorisable dans le cadre de la subvention",IF(AND(YEAR(I363)&lt;'Récapitulatif des données RASH'!$B$2,'Données relatives aux bénéf.'!K363="Oui",'Données relatives aux bénéf.'!L363="Non"),"Dossier actif non-valorisable dans le cadre de la subvention - dont cloturé au cours de l'année de référence","")))))))</f>
        <v/>
      </c>
      <c r="P363" s="16" t="str">
        <f>IF(ISBLANK(F363),"",'Récapitulatif des données RASH'!$B$2-YEAR('Données relatives aux bénéf.'!F363))</f>
        <v/>
      </c>
    </row>
    <row r="364" spans="1:16">
      <c r="A364" s="50" t="str">
        <f t="shared" si="5"/>
        <v/>
      </c>
      <c r="B364" s="51"/>
      <c r="C364" s="52"/>
      <c r="D364" s="52"/>
      <c r="E364" s="53"/>
      <c r="F364" s="52"/>
      <c r="G364" s="52"/>
      <c r="H364" s="52"/>
      <c r="I364" s="52"/>
      <c r="J364" s="52"/>
      <c r="K364" s="52"/>
      <c r="L364" s="52"/>
      <c r="M364" s="52"/>
      <c r="N364" s="52"/>
      <c r="O364" s="55" t="str">
        <f>IF(J364="Non","Demande d'information",IF(AND(YEAR(I364)='Récapitulatif des données RASH'!$B$2,'Données relatives aux bénéf.'!J364="Oui",'Données relatives aux bénéf.'!K364="Non"),"Dossier ouvert au cours de l'année de référence",IF(AND(YEAR(I364)='Récapitulatif des données RASH'!$B$2,'Données relatives aux bénéf.'!J364="Oui",'Données relatives aux bénéf.'!K364="Oui"),"Dossier ouvert au cours de l'année de référence - dont clôturé au cours de l'année de référence",IF(AND(YEAR(I364)&lt;'Récapitulatif des données RASH'!$B$2,'Données relatives aux bénéf.'!K364="Non",'Données relatives aux bénéf.'!L364="Oui"),"Dossier actif valorisable dans le cadre de la subvention",IF(AND(YEAR(I364)&lt;'Récapitulatif des données RASH'!$B$2,'Données relatives aux bénéf.'!K364="Oui",'Données relatives aux bénéf.'!L364="Oui"),"Dossier actif valorisable dans le cadre de la subvention - dont cloturé au cours de l'année de référence",IF(AND(YEAR(I364)&lt;'Récapitulatif des données RASH'!$B$2,'Données relatives aux bénéf.'!K364="Non",'Données relatives aux bénéf.'!L364="Non"),"Dossier actif non-valorisable dans le cadre de la subvention",IF(AND(YEAR(I364)&lt;'Récapitulatif des données RASH'!$B$2,'Données relatives aux bénéf.'!K364="Oui",'Données relatives aux bénéf.'!L364="Non"),"Dossier actif non-valorisable dans le cadre de la subvention - dont cloturé au cours de l'année de référence","")))))))</f>
        <v/>
      </c>
      <c r="P364" s="16" t="str">
        <f>IF(ISBLANK(F364),"",'Récapitulatif des données RASH'!$B$2-YEAR('Données relatives aux bénéf.'!F364))</f>
        <v/>
      </c>
    </row>
    <row r="365" spans="1:16">
      <c r="A365" s="50" t="str">
        <f t="shared" si="5"/>
        <v/>
      </c>
      <c r="B365" s="51"/>
      <c r="C365" s="52"/>
      <c r="D365" s="52"/>
      <c r="E365" s="53"/>
      <c r="F365" s="52"/>
      <c r="G365" s="52"/>
      <c r="H365" s="52"/>
      <c r="I365" s="52"/>
      <c r="J365" s="52"/>
      <c r="K365" s="52"/>
      <c r="L365" s="52"/>
      <c r="M365" s="52"/>
      <c r="N365" s="52"/>
      <c r="O365" s="55" t="str">
        <f>IF(J365="Non","Demande d'information",IF(AND(YEAR(I365)='Récapitulatif des données RASH'!$B$2,'Données relatives aux bénéf.'!J365="Oui",'Données relatives aux bénéf.'!K365="Non"),"Dossier ouvert au cours de l'année de référence",IF(AND(YEAR(I365)='Récapitulatif des données RASH'!$B$2,'Données relatives aux bénéf.'!J365="Oui",'Données relatives aux bénéf.'!K365="Oui"),"Dossier ouvert au cours de l'année de référence - dont clôturé au cours de l'année de référence",IF(AND(YEAR(I365)&lt;'Récapitulatif des données RASH'!$B$2,'Données relatives aux bénéf.'!K365="Non",'Données relatives aux bénéf.'!L365="Oui"),"Dossier actif valorisable dans le cadre de la subvention",IF(AND(YEAR(I365)&lt;'Récapitulatif des données RASH'!$B$2,'Données relatives aux bénéf.'!K365="Oui",'Données relatives aux bénéf.'!L365="Oui"),"Dossier actif valorisable dans le cadre de la subvention - dont cloturé au cours de l'année de référence",IF(AND(YEAR(I365)&lt;'Récapitulatif des données RASH'!$B$2,'Données relatives aux bénéf.'!K365="Non",'Données relatives aux bénéf.'!L365="Non"),"Dossier actif non-valorisable dans le cadre de la subvention",IF(AND(YEAR(I365)&lt;'Récapitulatif des données RASH'!$B$2,'Données relatives aux bénéf.'!K365="Oui",'Données relatives aux bénéf.'!L365="Non"),"Dossier actif non-valorisable dans le cadre de la subvention - dont cloturé au cours de l'année de référence","")))))))</f>
        <v/>
      </c>
      <c r="P365" s="16" t="str">
        <f>IF(ISBLANK(F365),"",'Récapitulatif des données RASH'!$B$2-YEAR('Données relatives aux bénéf.'!F365))</f>
        <v/>
      </c>
    </row>
    <row r="366" spans="1:16">
      <c r="A366" s="50" t="str">
        <f t="shared" si="5"/>
        <v/>
      </c>
      <c r="B366" s="51"/>
      <c r="C366" s="52"/>
      <c r="D366" s="52"/>
      <c r="E366" s="53"/>
      <c r="F366" s="52"/>
      <c r="G366" s="52"/>
      <c r="H366" s="52"/>
      <c r="I366" s="52"/>
      <c r="J366" s="52"/>
      <c r="K366" s="52"/>
      <c r="L366" s="52"/>
      <c r="M366" s="52"/>
      <c r="N366" s="52"/>
      <c r="O366" s="55" t="str">
        <f>IF(J366="Non","Demande d'information",IF(AND(YEAR(I366)='Récapitulatif des données RASH'!$B$2,'Données relatives aux bénéf.'!J366="Oui",'Données relatives aux bénéf.'!K366="Non"),"Dossier ouvert au cours de l'année de référence",IF(AND(YEAR(I366)='Récapitulatif des données RASH'!$B$2,'Données relatives aux bénéf.'!J366="Oui",'Données relatives aux bénéf.'!K366="Oui"),"Dossier ouvert au cours de l'année de référence - dont clôturé au cours de l'année de référence",IF(AND(YEAR(I366)&lt;'Récapitulatif des données RASH'!$B$2,'Données relatives aux bénéf.'!K366="Non",'Données relatives aux bénéf.'!L366="Oui"),"Dossier actif valorisable dans le cadre de la subvention",IF(AND(YEAR(I366)&lt;'Récapitulatif des données RASH'!$B$2,'Données relatives aux bénéf.'!K366="Oui",'Données relatives aux bénéf.'!L366="Oui"),"Dossier actif valorisable dans le cadre de la subvention - dont cloturé au cours de l'année de référence",IF(AND(YEAR(I366)&lt;'Récapitulatif des données RASH'!$B$2,'Données relatives aux bénéf.'!K366="Non",'Données relatives aux bénéf.'!L366="Non"),"Dossier actif non-valorisable dans le cadre de la subvention",IF(AND(YEAR(I366)&lt;'Récapitulatif des données RASH'!$B$2,'Données relatives aux bénéf.'!K366="Oui",'Données relatives aux bénéf.'!L366="Non"),"Dossier actif non-valorisable dans le cadre de la subvention - dont cloturé au cours de l'année de référence","")))))))</f>
        <v/>
      </c>
      <c r="P366" s="16" t="str">
        <f>IF(ISBLANK(F366),"",'Récapitulatif des données RASH'!$B$2-YEAR('Données relatives aux bénéf.'!F366))</f>
        <v/>
      </c>
    </row>
    <row r="367" spans="1:16">
      <c r="A367" s="50" t="str">
        <f t="shared" si="5"/>
        <v/>
      </c>
      <c r="B367" s="51"/>
      <c r="C367" s="52"/>
      <c r="D367" s="52"/>
      <c r="E367" s="53"/>
      <c r="F367" s="52"/>
      <c r="G367" s="52"/>
      <c r="H367" s="52"/>
      <c r="I367" s="52"/>
      <c r="J367" s="52"/>
      <c r="K367" s="52"/>
      <c r="L367" s="52"/>
      <c r="M367" s="52"/>
      <c r="N367" s="52"/>
      <c r="O367" s="55" t="str">
        <f>IF(J367="Non","Demande d'information",IF(AND(YEAR(I367)='Récapitulatif des données RASH'!$B$2,'Données relatives aux bénéf.'!J367="Oui",'Données relatives aux bénéf.'!K367="Non"),"Dossier ouvert au cours de l'année de référence",IF(AND(YEAR(I367)='Récapitulatif des données RASH'!$B$2,'Données relatives aux bénéf.'!J367="Oui",'Données relatives aux bénéf.'!K367="Oui"),"Dossier ouvert au cours de l'année de référence - dont clôturé au cours de l'année de référence",IF(AND(YEAR(I367)&lt;'Récapitulatif des données RASH'!$B$2,'Données relatives aux bénéf.'!K367="Non",'Données relatives aux bénéf.'!L367="Oui"),"Dossier actif valorisable dans le cadre de la subvention",IF(AND(YEAR(I367)&lt;'Récapitulatif des données RASH'!$B$2,'Données relatives aux bénéf.'!K367="Oui",'Données relatives aux bénéf.'!L367="Oui"),"Dossier actif valorisable dans le cadre de la subvention - dont cloturé au cours de l'année de référence",IF(AND(YEAR(I367)&lt;'Récapitulatif des données RASH'!$B$2,'Données relatives aux bénéf.'!K367="Non",'Données relatives aux bénéf.'!L367="Non"),"Dossier actif non-valorisable dans le cadre de la subvention",IF(AND(YEAR(I367)&lt;'Récapitulatif des données RASH'!$B$2,'Données relatives aux bénéf.'!K367="Oui",'Données relatives aux bénéf.'!L367="Non"),"Dossier actif non-valorisable dans le cadre de la subvention - dont cloturé au cours de l'année de référence","")))))))</f>
        <v/>
      </c>
      <c r="P367" s="16" t="str">
        <f>IF(ISBLANK(F367),"",'Récapitulatif des données RASH'!$B$2-YEAR('Données relatives aux bénéf.'!F367))</f>
        <v/>
      </c>
    </row>
    <row r="368" spans="1:16">
      <c r="A368" s="50" t="str">
        <f t="shared" si="5"/>
        <v/>
      </c>
      <c r="B368" s="51"/>
      <c r="C368" s="52"/>
      <c r="D368" s="52"/>
      <c r="E368" s="53"/>
      <c r="F368" s="52"/>
      <c r="G368" s="52"/>
      <c r="H368" s="52"/>
      <c r="I368" s="52"/>
      <c r="J368" s="52"/>
      <c r="K368" s="52"/>
      <c r="L368" s="52"/>
      <c r="M368" s="52"/>
      <c r="N368" s="52"/>
      <c r="O368" s="55" t="str">
        <f>IF(J368="Non","Demande d'information",IF(AND(YEAR(I368)='Récapitulatif des données RASH'!$B$2,'Données relatives aux bénéf.'!J368="Oui",'Données relatives aux bénéf.'!K368="Non"),"Dossier ouvert au cours de l'année de référence",IF(AND(YEAR(I368)='Récapitulatif des données RASH'!$B$2,'Données relatives aux bénéf.'!J368="Oui",'Données relatives aux bénéf.'!K368="Oui"),"Dossier ouvert au cours de l'année de référence - dont clôturé au cours de l'année de référence",IF(AND(YEAR(I368)&lt;'Récapitulatif des données RASH'!$B$2,'Données relatives aux bénéf.'!K368="Non",'Données relatives aux bénéf.'!L368="Oui"),"Dossier actif valorisable dans le cadre de la subvention",IF(AND(YEAR(I368)&lt;'Récapitulatif des données RASH'!$B$2,'Données relatives aux bénéf.'!K368="Oui",'Données relatives aux bénéf.'!L368="Oui"),"Dossier actif valorisable dans le cadre de la subvention - dont cloturé au cours de l'année de référence",IF(AND(YEAR(I368)&lt;'Récapitulatif des données RASH'!$B$2,'Données relatives aux bénéf.'!K368="Non",'Données relatives aux bénéf.'!L368="Non"),"Dossier actif non-valorisable dans le cadre de la subvention",IF(AND(YEAR(I368)&lt;'Récapitulatif des données RASH'!$B$2,'Données relatives aux bénéf.'!K368="Oui",'Données relatives aux bénéf.'!L368="Non"),"Dossier actif non-valorisable dans le cadre de la subvention - dont cloturé au cours de l'année de référence","")))))))</f>
        <v/>
      </c>
      <c r="P368" s="16" t="str">
        <f>IF(ISBLANK(F368),"",'Récapitulatif des données RASH'!$B$2-YEAR('Données relatives aux bénéf.'!F368))</f>
        <v/>
      </c>
    </row>
    <row r="369" spans="1:16">
      <c r="A369" s="50" t="str">
        <f t="shared" si="5"/>
        <v/>
      </c>
      <c r="B369" s="51"/>
      <c r="C369" s="52"/>
      <c r="D369" s="52"/>
      <c r="E369" s="53"/>
      <c r="F369" s="52"/>
      <c r="G369" s="52"/>
      <c r="H369" s="52"/>
      <c r="I369" s="52"/>
      <c r="J369" s="52"/>
      <c r="K369" s="52"/>
      <c r="L369" s="52"/>
      <c r="M369" s="52"/>
      <c r="N369" s="52"/>
      <c r="O369" s="55" t="str">
        <f>IF(J369="Non","Demande d'information",IF(AND(YEAR(I369)='Récapitulatif des données RASH'!$B$2,'Données relatives aux bénéf.'!J369="Oui",'Données relatives aux bénéf.'!K369="Non"),"Dossier ouvert au cours de l'année de référence",IF(AND(YEAR(I369)='Récapitulatif des données RASH'!$B$2,'Données relatives aux bénéf.'!J369="Oui",'Données relatives aux bénéf.'!K369="Oui"),"Dossier ouvert au cours de l'année de référence - dont clôturé au cours de l'année de référence",IF(AND(YEAR(I369)&lt;'Récapitulatif des données RASH'!$B$2,'Données relatives aux bénéf.'!K369="Non",'Données relatives aux bénéf.'!L369="Oui"),"Dossier actif valorisable dans le cadre de la subvention",IF(AND(YEAR(I369)&lt;'Récapitulatif des données RASH'!$B$2,'Données relatives aux bénéf.'!K369="Oui",'Données relatives aux bénéf.'!L369="Oui"),"Dossier actif valorisable dans le cadre de la subvention - dont cloturé au cours de l'année de référence",IF(AND(YEAR(I369)&lt;'Récapitulatif des données RASH'!$B$2,'Données relatives aux bénéf.'!K369="Non",'Données relatives aux bénéf.'!L369="Non"),"Dossier actif non-valorisable dans le cadre de la subvention",IF(AND(YEAR(I369)&lt;'Récapitulatif des données RASH'!$B$2,'Données relatives aux bénéf.'!K369="Oui",'Données relatives aux bénéf.'!L369="Non"),"Dossier actif non-valorisable dans le cadre de la subvention - dont cloturé au cours de l'année de référence","")))))))</f>
        <v/>
      </c>
      <c r="P369" s="16" t="str">
        <f>IF(ISBLANK(F369),"",'Récapitulatif des données RASH'!$B$2-YEAR('Données relatives aux bénéf.'!F369))</f>
        <v/>
      </c>
    </row>
    <row r="370" spans="1:16">
      <c r="A370" s="50" t="str">
        <f t="shared" si="5"/>
        <v/>
      </c>
      <c r="B370" s="51"/>
      <c r="C370" s="52"/>
      <c r="D370" s="52"/>
      <c r="E370" s="53"/>
      <c r="F370" s="52"/>
      <c r="G370" s="52"/>
      <c r="H370" s="52"/>
      <c r="I370" s="52"/>
      <c r="J370" s="52"/>
      <c r="K370" s="52"/>
      <c r="L370" s="52"/>
      <c r="M370" s="52"/>
      <c r="N370" s="52"/>
      <c r="O370" s="55" t="str">
        <f>IF(J370="Non","Demande d'information",IF(AND(YEAR(I370)='Récapitulatif des données RASH'!$B$2,'Données relatives aux bénéf.'!J370="Oui",'Données relatives aux bénéf.'!K370="Non"),"Dossier ouvert au cours de l'année de référence",IF(AND(YEAR(I370)='Récapitulatif des données RASH'!$B$2,'Données relatives aux bénéf.'!J370="Oui",'Données relatives aux bénéf.'!K370="Oui"),"Dossier ouvert au cours de l'année de référence - dont clôturé au cours de l'année de référence",IF(AND(YEAR(I370)&lt;'Récapitulatif des données RASH'!$B$2,'Données relatives aux bénéf.'!K370="Non",'Données relatives aux bénéf.'!L370="Oui"),"Dossier actif valorisable dans le cadre de la subvention",IF(AND(YEAR(I370)&lt;'Récapitulatif des données RASH'!$B$2,'Données relatives aux bénéf.'!K370="Oui",'Données relatives aux bénéf.'!L370="Oui"),"Dossier actif valorisable dans le cadre de la subvention - dont cloturé au cours de l'année de référence",IF(AND(YEAR(I370)&lt;'Récapitulatif des données RASH'!$B$2,'Données relatives aux bénéf.'!K370="Non",'Données relatives aux bénéf.'!L370="Non"),"Dossier actif non-valorisable dans le cadre de la subvention",IF(AND(YEAR(I370)&lt;'Récapitulatif des données RASH'!$B$2,'Données relatives aux bénéf.'!K370="Oui",'Données relatives aux bénéf.'!L370="Non"),"Dossier actif non-valorisable dans le cadre de la subvention - dont cloturé au cours de l'année de référence","")))))))</f>
        <v/>
      </c>
      <c r="P370" s="16" t="str">
        <f>IF(ISBLANK(F370),"",'Récapitulatif des données RASH'!$B$2-YEAR('Données relatives aux bénéf.'!F370))</f>
        <v/>
      </c>
    </row>
    <row r="371" spans="1:16">
      <c r="A371" s="50" t="str">
        <f t="shared" si="5"/>
        <v/>
      </c>
      <c r="B371" s="51"/>
      <c r="C371" s="52"/>
      <c r="D371" s="52"/>
      <c r="E371" s="53"/>
      <c r="F371" s="52"/>
      <c r="G371" s="52"/>
      <c r="H371" s="52"/>
      <c r="I371" s="52"/>
      <c r="J371" s="52"/>
      <c r="K371" s="52"/>
      <c r="L371" s="52"/>
      <c r="M371" s="52"/>
      <c r="N371" s="52"/>
      <c r="O371" s="55" t="str">
        <f>IF(J371="Non","Demande d'information",IF(AND(YEAR(I371)='Récapitulatif des données RASH'!$B$2,'Données relatives aux bénéf.'!J371="Oui",'Données relatives aux bénéf.'!K371="Non"),"Dossier ouvert au cours de l'année de référence",IF(AND(YEAR(I371)='Récapitulatif des données RASH'!$B$2,'Données relatives aux bénéf.'!J371="Oui",'Données relatives aux bénéf.'!K371="Oui"),"Dossier ouvert au cours de l'année de référence - dont clôturé au cours de l'année de référence",IF(AND(YEAR(I371)&lt;'Récapitulatif des données RASH'!$B$2,'Données relatives aux bénéf.'!K371="Non",'Données relatives aux bénéf.'!L371="Oui"),"Dossier actif valorisable dans le cadre de la subvention",IF(AND(YEAR(I371)&lt;'Récapitulatif des données RASH'!$B$2,'Données relatives aux bénéf.'!K371="Oui",'Données relatives aux bénéf.'!L371="Oui"),"Dossier actif valorisable dans le cadre de la subvention - dont cloturé au cours de l'année de référence",IF(AND(YEAR(I371)&lt;'Récapitulatif des données RASH'!$B$2,'Données relatives aux bénéf.'!K371="Non",'Données relatives aux bénéf.'!L371="Non"),"Dossier actif non-valorisable dans le cadre de la subvention",IF(AND(YEAR(I371)&lt;'Récapitulatif des données RASH'!$B$2,'Données relatives aux bénéf.'!K371="Oui",'Données relatives aux bénéf.'!L371="Non"),"Dossier actif non-valorisable dans le cadre de la subvention - dont cloturé au cours de l'année de référence","")))))))</f>
        <v/>
      </c>
      <c r="P371" s="16" t="str">
        <f>IF(ISBLANK(F371),"",'Récapitulatif des données RASH'!$B$2-YEAR('Données relatives aux bénéf.'!F371))</f>
        <v/>
      </c>
    </row>
    <row r="372" spans="1:16">
      <c r="A372" s="50" t="str">
        <f t="shared" si="5"/>
        <v/>
      </c>
      <c r="B372" s="51"/>
      <c r="C372" s="52"/>
      <c r="D372" s="52"/>
      <c r="E372" s="53"/>
      <c r="F372" s="52"/>
      <c r="G372" s="52"/>
      <c r="H372" s="52"/>
      <c r="I372" s="52"/>
      <c r="J372" s="52"/>
      <c r="K372" s="52"/>
      <c r="L372" s="52"/>
      <c r="M372" s="52"/>
      <c r="N372" s="52"/>
      <c r="O372" s="55" t="str">
        <f>IF(J372="Non","Demande d'information",IF(AND(YEAR(I372)='Récapitulatif des données RASH'!$B$2,'Données relatives aux bénéf.'!J372="Oui",'Données relatives aux bénéf.'!K372="Non"),"Dossier ouvert au cours de l'année de référence",IF(AND(YEAR(I372)='Récapitulatif des données RASH'!$B$2,'Données relatives aux bénéf.'!J372="Oui",'Données relatives aux bénéf.'!K372="Oui"),"Dossier ouvert au cours de l'année de référence - dont clôturé au cours de l'année de référence",IF(AND(YEAR(I372)&lt;'Récapitulatif des données RASH'!$B$2,'Données relatives aux bénéf.'!K372="Non",'Données relatives aux bénéf.'!L372="Oui"),"Dossier actif valorisable dans le cadre de la subvention",IF(AND(YEAR(I372)&lt;'Récapitulatif des données RASH'!$B$2,'Données relatives aux bénéf.'!K372="Oui",'Données relatives aux bénéf.'!L372="Oui"),"Dossier actif valorisable dans le cadre de la subvention - dont cloturé au cours de l'année de référence",IF(AND(YEAR(I372)&lt;'Récapitulatif des données RASH'!$B$2,'Données relatives aux bénéf.'!K372="Non",'Données relatives aux bénéf.'!L372="Non"),"Dossier actif non-valorisable dans le cadre de la subvention",IF(AND(YEAR(I372)&lt;'Récapitulatif des données RASH'!$B$2,'Données relatives aux bénéf.'!K372="Oui",'Données relatives aux bénéf.'!L372="Non"),"Dossier actif non-valorisable dans le cadre de la subvention - dont cloturé au cours de l'année de référence","")))))))</f>
        <v/>
      </c>
      <c r="P372" s="16" t="str">
        <f>IF(ISBLANK(F372),"",'Récapitulatif des données RASH'!$B$2-YEAR('Données relatives aux bénéf.'!F372))</f>
        <v/>
      </c>
    </row>
    <row r="373" spans="1:16">
      <c r="A373" s="50" t="str">
        <f t="shared" si="5"/>
        <v/>
      </c>
      <c r="B373" s="51"/>
      <c r="C373" s="52"/>
      <c r="D373" s="52"/>
      <c r="E373" s="53"/>
      <c r="F373" s="52"/>
      <c r="G373" s="52"/>
      <c r="H373" s="52"/>
      <c r="I373" s="52"/>
      <c r="J373" s="52"/>
      <c r="K373" s="52"/>
      <c r="L373" s="52"/>
      <c r="M373" s="52"/>
      <c r="N373" s="52"/>
      <c r="O373" s="55" t="str">
        <f>IF(J373="Non","Demande d'information",IF(AND(YEAR(I373)='Récapitulatif des données RASH'!$B$2,'Données relatives aux bénéf.'!J373="Oui",'Données relatives aux bénéf.'!K373="Non"),"Dossier ouvert au cours de l'année de référence",IF(AND(YEAR(I373)='Récapitulatif des données RASH'!$B$2,'Données relatives aux bénéf.'!J373="Oui",'Données relatives aux bénéf.'!K373="Oui"),"Dossier ouvert au cours de l'année de référence - dont clôturé au cours de l'année de référence",IF(AND(YEAR(I373)&lt;'Récapitulatif des données RASH'!$B$2,'Données relatives aux bénéf.'!K373="Non",'Données relatives aux bénéf.'!L373="Oui"),"Dossier actif valorisable dans le cadre de la subvention",IF(AND(YEAR(I373)&lt;'Récapitulatif des données RASH'!$B$2,'Données relatives aux bénéf.'!K373="Oui",'Données relatives aux bénéf.'!L373="Oui"),"Dossier actif valorisable dans le cadre de la subvention - dont cloturé au cours de l'année de référence",IF(AND(YEAR(I373)&lt;'Récapitulatif des données RASH'!$B$2,'Données relatives aux bénéf.'!K373="Non",'Données relatives aux bénéf.'!L373="Non"),"Dossier actif non-valorisable dans le cadre de la subvention",IF(AND(YEAR(I373)&lt;'Récapitulatif des données RASH'!$B$2,'Données relatives aux bénéf.'!K373="Oui",'Données relatives aux bénéf.'!L373="Non"),"Dossier actif non-valorisable dans le cadre de la subvention - dont cloturé au cours de l'année de référence","")))))))</f>
        <v/>
      </c>
      <c r="P373" s="16" t="str">
        <f>IF(ISBLANK(F373),"",'Récapitulatif des données RASH'!$B$2-YEAR('Données relatives aux bénéf.'!F373))</f>
        <v/>
      </c>
    </row>
    <row r="374" spans="1:16">
      <c r="A374" s="50" t="str">
        <f t="shared" si="5"/>
        <v/>
      </c>
      <c r="B374" s="51"/>
      <c r="C374" s="52"/>
      <c r="D374" s="52"/>
      <c r="E374" s="53"/>
      <c r="F374" s="52"/>
      <c r="G374" s="52"/>
      <c r="H374" s="52"/>
      <c r="I374" s="52"/>
      <c r="J374" s="52"/>
      <c r="K374" s="52"/>
      <c r="L374" s="52"/>
      <c r="M374" s="52"/>
      <c r="N374" s="52"/>
      <c r="O374" s="55" t="str">
        <f>IF(J374="Non","Demande d'information",IF(AND(YEAR(I374)='Récapitulatif des données RASH'!$B$2,'Données relatives aux bénéf.'!J374="Oui",'Données relatives aux bénéf.'!K374="Non"),"Dossier ouvert au cours de l'année de référence",IF(AND(YEAR(I374)='Récapitulatif des données RASH'!$B$2,'Données relatives aux bénéf.'!J374="Oui",'Données relatives aux bénéf.'!K374="Oui"),"Dossier ouvert au cours de l'année de référence - dont clôturé au cours de l'année de référence",IF(AND(YEAR(I374)&lt;'Récapitulatif des données RASH'!$B$2,'Données relatives aux bénéf.'!K374="Non",'Données relatives aux bénéf.'!L374="Oui"),"Dossier actif valorisable dans le cadre de la subvention",IF(AND(YEAR(I374)&lt;'Récapitulatif des données RASH'!$B$2,'Données relatives aux bénéf.'!K374="Oui",'Données relatives aux bénéf.'!L374="Oui"),"Dossier actif valorisable dans le cadre de la subvention - dont cloturé au cours de l'année de référence",IF(AND(YEAR(I374)&lt;'Récapitulatif des données RASH'!$B$2,'Données relatives aux bénéf.'!K374="Non",'Données relatives aux bénéf.'!L374="Non"),"Dossier actif non-valorisable dans le cadre de la subvention",IF(AND(YEAR(I374)&lt;'Récapitulatif des données RASH'!$B$2,'Données relatives aux bénéf.'!K374="Oui",'Données relatives aux bénéf.'!L374="Non"),"Dossier actif non-valorisable dans le cadre de la subvention - dont cloturé au cours de l'année de référence","")))))))</f>
        <v/>
      </c>
      <c r="P374" s="16" t="str">
        <f>IF(ISBLANK(F374),"",'Récapitulatif des données RASH'!$B$2-YEAR('Données relatives aux bénéf.'!F374))</f>
        <v/>
      </c>
    </row>
    <row r="375" spans="1:16">
      <c r="A375" s="50" t="str">
        <f t="shared" si="5"/>
        <v/>
      </c>
      <c r="B375" s="51"/>
      <c r="C375" s="52"/>
      <c r="D375" s="52"/>
      <c r="E375" s="53"/>
      <c r="F375" s="52"/>
      <c r="G375" s="52"/>
      <c r="H375" s="52"/>
      <c r="I375" s="52"/>
      <c r="J375" s="52"/>
      <c r="K375" s="52"/>
      <c r="L375" s="52"/>
      <c r="M375" s="52"/>
      <c r="N375" s="52"/>
      <c r="O375" s="55" t="str">
        <f>IF(J375="Non","Demande d'information",IF(AND(YEAR(I375)='Récapitulatif des données RASH'!$B$2,'Données relatives aux bénéf.'!J375="Oui",'Données relatives aux bénéf.'!K375="Non"),"Dossier ouvert au cours de l'année de référence",IF(AND(YEAR(I375)='Récapitulatif des données RASH'!$B$2,'Données relatives aux bénéf.'!J375="Oui",'Données relatives aux bénéf.'!K375="Oui"),"Dossier ouvert au cours de l'année de référence - dont clôturé au cours de l'année de référence",IF(AND(YEAR(I375)&lt;'Récapitulatif des données RASH'!$B$2,'Données relatives aux bénéf.'!K375="Non",'Données relatives aux bénéf.'!L375="Oui"),"Dossier actif valorisable dans le cadre de la subvention",IF(AND(YEAR(I375)&lt;'Récapitulatif des données RASH'!$B$2,'Données relatives aux bénéf.'!K375="Oui",'Données relatives aux bénéf.'!L375="Oui"),"Dossier actif valorisable dans le cadre de la subvention - dont cloturé au cours de l'année de référence",IF(AND(YEAR(I375)&lt;'Récapitulatif des données RASH'!$B$2,'Données relatives aux bénéf.'!K375="Non",'Données relatives aux bénéf.'!L375="Non"),"Dossier actif non-valorisable dans le cadre de la subvention",IF(AND(YEAR(I375)&lt;'Récapitulatif des données RASH'!$B$2,'Données relatives aux bénéf.'!K375="Oui",'Données relatives aux bénéf.'!L375="Non"),"Dossier actif non-valorisable dans le cadre de la subvention - dont cloturé au cours de l'année de référence","")))))))</f>
        <v/>
      </c>
      <c r="P375" s="16" t="str">
        <f>IF(ISBLANK(F375),"",'Récapitulatif des données RASH'!$B$2-YEAR('Données relatives aux bénéf.'!F375))</f>
        <v/>
      </c>
    </row>
    <row r="376" spans="1:16">
      <c r="A376" s="50" t="str">
        <f t="shared" si="5"/>
        <v/>
      </c>
      <c r="B376" s="51"/>
      <c r="C376" s="52"/>
      <c r="D376" s="52"/>
      <c r="E376" s="53"/>
      <c r="F376" s="52"/>
      <c r="G376" s="52"/>
      <c r="H376" s="52"/>
      <c r="I376" s="52"/>
      <c r="J376" s="52"/>
      <c r="K376" s="52"/>
      <c r="L376" s="52"/>
      <c r="M376" s="52"/>
      <c r="N376" s="52"/>
      <c r="O376" s="55" t="str">
        <f>IF(J376="Non","Demande d'information",IF(AND(YEAR(I376)='Récapitulatif des données RASH'!$B$2,'Données relatives aux bénéf.'!J376="Oui",'Données relatives aux bénéf.'!K376="Non"),"Dossier ouvert au cours de l'année de référence",IF(AND(YEAR(I376)='Récapitulatif des données RASH'!$B$2,'Données relatives aux bénéf.'!J376="Oui",'Données relatives aux bénéf.'!K376="Oui"),"Dossier ouvert au cours de l'année de référence - dont clôturé au cours de l'année de référence",IF(AND(YEAR(I376)&lt;'Récapitulatif des données RASH'!$B$2,'Données relatives aux bénéf.'!K376="Non",'Données relatives aux bénéf.'!L376="Oui"),"Dossier actif valorisable dans le cadre de la subvention",IF(AND(YEAR(I376)&lt;'Récapitulatif des données RASH'!$B$2,'Données relatives aux bénéf.'!K376="Oui",'Données relatives aux bénéf.'!L376="Oui"),"Dossier actif valorisable dans le cadre de la subvention - dont cloturé au cours de l'année de référence",IF(AND(YEAR(I376)&lt;'Récapitulatif des données RASH'!$B$2,'Données relatives aux bénéf.'!K376="Non",'Données relatives aux bénéf.'!L376="Non"),"Dossier actif non-valorisable dans le cadre de la subvention",IF(AND(YEAR(I376)&lt;'Récapitulatif des données RASH'!$B$2,'Données relatives aux bénéf.'!K376="Oui",'Données relatives aux bénéf.'!L376="Non"),"Dossier actif non-valorisable dans le cadre de la subvention - dont cloturé au cours de l'année de référence","")))))))</f>
        <v/>
      </c>
      <c r="P376" s="16" t="str">
        <f>IF(ISBLANK(F376),"",'Récapitulatif des données RASH'!$B$2-YEAR('Données relatives aux bénéf.'!F376))</f>
        <v/>
      </c>
    </row>
    <row r="377" spans="1:16">
      <c r="A377" s="50" t="str">
        <f t="shared" si="5"/>
        <v/>
      </c>
      <c r="B377" s="51"/>
      <c r="C377" s="52"/>
      <c r="D377" s="52"/>
      <c r="E377" s="53"/>
      <c r="F377" s="52"/>
      <c r="G377" s="52"/>
      <c r="H377" s="52"/>
      <c r="I377" s="52"/>
      <c r="J377" s="52"/>
      <c r="K377" s="52"/>
      <c r="L377" s="52"/>
      <c r="M377" s="52"/>
      <c r="N377" s="52"/>
      <c r="O377" s="55" t="str">
        <f>IF(J377="Non","Demande d'information",IF(AND(YEAR(I377)='Récapitulatif des données RASH'!$B$2,'Données relatives aux bénéf.'!J377="Oui",'Données relatives aux bénéf.'!K377="Non"),"Dossier ouvert au cours de l'année de référence",IF(AND(YEAR(I377)='Récapitulatif des données RASH'!$B$2,'Données relatives aux bénéf.'!J377="Oui",'Données relatives aux bénéf.'!K377="Oui"),"Dossier ouvert au cours de l'année de référence - dont clôturé au cours de l'année de référence",IF(AND(YEAR(I377)&lt;'Récapitulatif des données RASH'!$B$2,'Données relatives aux bénéf.'!K377="Non",'Données relatives aux bénéf.'!L377="Oui"),"Dossier actif valorisable dans le cadre de la subvention",IF(AND(YEAR(I377)&lt;'Récapitulatif des données RASH'!$B$2,'Données relatives aux bénéf.'!K377="Oui",'Données relatives aux bénéf.'!L377="Oui"),"Dossier actif valorisable dans le cadre de la subvention - dont cloturé au cours de l'année de référence",IF(AND(YEAR(I377)&lt;'Récapitulatif des données RASH'!$B$2,'Données relatives aux bénéf.'!K377="Non",'Données relatives aux bénéf.'!L377="Non"),"Dossier actif non-valorisable dans le cadre de la subvention",IF(AND(YEAR(I377)&lt;'Récapitulatif des données RASH'!$B$2,'Données relatives aux bénéf.'!K377="Oui",'Données relatives aux bénéf.'!L377="Non"),"Dossier actif non-valorisable dans le cadre de la subvention - dont cloturé au cours de l'année de référence","")))))))</f>
        <v/>
      </c>
      <c r="P377" s="16" t="str">
        <f>IF(ISBLANK(F377),"",'Récapitulatif des données RASH'!$B$2-YEAR('Données relatives aux bénéf.'!F377))</f>
        <v/>
      </c>
    </row>
    <row r="378" spans="1:16">
      <c r="A378" s="50" t="str">
        <f t="shared" si="5"/>
        <v/>
      </c>
      <c r="B378" s="51"/>
      <c r="C378" s="52"/>
      <c r="D378" s="52"/>
      <c r="E378" s="53"/>
      <c r="F378" s="52"/>
      <c r="G378" s="52"/>
      <c r="H378" s="52"/>
      <c r="I378" s="52"/>
      <c r="J378" s="52"/>
      <c r="K378" s="52"/>
      <c r="L378" s="52"/>
      <c r="M378" s="52"/>
      <c r="N378" s="52"/>
      <c r="O378" s="55" t="str">
        <f>IF(J378="Non","Demande d'information",IF(AND(YEAR(I378)='Récapitulatif des données RASH'!$B$2,'Données relatives aux bénéf.'!J378="Oui",'Données relatives aux bénéf.'!K378="Non"),"Dossier ouvert au cours de l'année de référence",IF(AND(YEAR(I378)='Récapitulatif des données RASH'!$B$2,'Données relatives aux bénéf.'!J378="Oui",'Données relatives aux bénéf.'!K378="Oui"),"Dossier ouvert au cours de l'année de référence - dont clôturé au cours de l'année de référence",IF(AND(YEAR(I378)&lt;'Récapitulatif des données RASH'!$B$2,'Données relatives aux bénéf.'!K378="Non",'Données relatives aux bénéf.'!L378="Oui"),"Dossier actif valorisable dans le cadre de la subvention",IF(AND(YEAR(I378)&lt;'Récapitulatif des données RASH'!$B$2,'Données relatives aux bénéf.'!K378="Oui",'Données relatives aux bénéf.'!L378="Oui"),"Dossier actif valorisable dans le cadre de la subvention - dont cloturé au cours de l'année de référence",IF(AND(YEAR(I378)&lt;'Récapitulatif des données RASH'!$B$2,'Données relatives aux bénéf.'!K378="Non",'Données relatives aux bénéf.'!L378="Non"),"Dossier actif non-valorisable dans le cadre de la subvention",IF(AND(YEAR(I378)&lt;'Récapitulatif des données RASH'!$B$2,'Données relatives aux bénéf.'!K378="Oui",'Données relatives aux bénéf.'!L378="Non"),"Dossier actif non-valorisable dans le cadre de la subvention - dont cloturé au cours de l'année de référence","")))))))</f>
        <v/>
      </c>
      <c r="P378" s="16" t="str">
        <f>IF(ISBLANK(F378),"",'Récapitulatif des données RASH'!$B$2-YEAR('Données relatives aux bénéf.'!F378))</f>
        <v/>
      </c>
    </row>
    <row r="379" spans="1:16">
      <c r="A379" s="50" t="str">
        <f t="shared" si="5"/>
        <v/>
      </c>
      <c r="B379" s="51"/>
      <c r="C379" s="52"/>
      <c r="D379" s="52"/>
      <c r="E379" s="53"/>
      <c r="F379" s="52"/>
      <c r="G379" s="52"/>
      <c r="H379" s="52"/>
      <c r="I379" s="52"/>
      <c r="J379" s="52"/>
      <c r="K379" s="52"/>
      <c r="L379" s="52"/>
      <c r="M379" s="52"/>
      <c r="N379" s="52"/>
      <c r="O379" s="55" t="str">
        <f>IF(J379="Non","Demande d'information",IF(AND(YEAR(I379)='Récapitulatif des données RASH'!$B$2,'Données relatives aux bénéf.'!J379="Oui",'Données relatives aux bénéf.'!K379="Non"),"Dossier ouvert au cours de l'année de référence",IF(AND(YEAR(I379)='Récapitulatif des données RASH'!$B$2,'Données relatives aux bénéf.'!J379="Oui",'Données relatives aux bénéf.'!K379="Oui"),"Dossier ouvert au cours de l'année de référence - dont clôturé au cours de l'année de référence",IF(AND(YEAR(I379)&lt;'Récapitulatif des données RASH'!$B$2,'Données relatives aux bénéf.'!K379="Non",'Données relatives aux bénéf.'!L379="Oui"),"Dossier actif valorisable dans le cadre de la subvention",IF(AND(YEAR(I379)&lt;'Récapitulatif des données RASH'!$B$2,'Données relatives aux bénéf.'!K379="Oui",'Données relatives aux bénéf.'!L379="Oui"),"Dossier actif valorisable dans le cadre de la subvention - dont cloturé au cours de l'année de référence",IF(AND(YEAR(I379)&lt;'Récapitulatif des données RASH'!$B$2,'Données relatives aux bénéf.'!K379="Non",'Données relatives aux bénéf.'!L379="Non"),"Dossier actif non-valorisable dans le cadre de la subvention",IF(AND(YEAR(I379)&lt;'Récapitulatif des données RASH'!$B$2,'Données relatives aux bénéf.'!K379="Oui",'Données relatives aux bénéf.'!L379="Non"),"Dossier actif non-valorisable dans le cadre de la subvention - dont cloturé au cours de l'année de référence","")))))))</f>
        <v/>
      </c>
      <c r="P379" s="16" t="str">
        <f>IF(ISBLANK(F379),"",'Récapitulatif des données RASH'!$B$2-YEAR('Données relatives aux bénéf.'!F379))</f>
        <v/>
      </c>
    </row>
    <row r="380" spans="1:16">
      <c r="A380" s="50" t="str">
        <f t="shared" si="5"/>
        <v/>
      </c>
      <c r="B380" s="51"/>
      <c r="C380" s="52"/>
      <c r="D380" s="52"/>
      <c r="E380" s="53"/>
      <c r="F380" s="52"/>
      <c r="G380" s="52"/>
      <c r="H380" s="52"/>
      <c r="I380" s="52"/>
      <c r="J380" s="52"/>
      <c r="K380" s="52"/>
      <c r="L380" s="52"/>
      <c r="M380" s="52"/>
      <c r="N380" s="52"/>
      <c r="O380" s="55" t="str">
        <f>IF(J380="Non","Demande d'information",IF(AND(YEAR(I380)='Récapitulatif des données RASH'!$B$2,'Données relatives aux bénéf.'!J380="Oui",'Données relatives aux bénéf.'!K380="Non"),"Dossier ouvert au cours de l'année de référence",IF(AND(YEAR(I380)='Récapitulatif des données RASH'!$B$2,'Données relatives aux bénéf.'!J380="Oui",'Données relatives aux bénéf.'!K380="Oui"),"Dossier ouvert au cours de l'année de référence - dont clôturé au cours de l'année de référence",IF(AND(YEAR(I380)&lt;'Récapitulatif des données RASH'!$B$2,'Données relatives aux bénéf.'!K380="Non",'Données relatives aux bénéf.'!L380="Oui"),"Dossier actif valorisable dans le cadre de la subvention",IF(AND(YEAR(I380)&lt;'Récapitulatif des données RASH'!$B$2,'Données relatives aux bénéf.'!K380="Oui",'Données relatives aux bénéf.'!L380="Oui"),"Dossier actif valorisable dans le cadre de la subvention - dont cloturé au cours de l'année de référence",IF(AND(YEAR(I380)&lt;'Récapitulatif des données RASH'!$B$2,'Données relatives aux bénéf.'!K380="Non",'Données relatives aux bénéf.'!L380="Non"),"Dossier actif non-valorisable dans le cadre de la subvention",IF(AND(YEAR(I380)&lt;'Récapitulatif des données RASH'!$B$2,'Données relatives aux bénéf.'!K380="Oui",'Données relatives aux bénéf.'!L380="Non"),"Dossier actif non-valorisable dans le cadre de la subvention - dont cloturé au cours de l'année de référence","")))))))</f>
        <v/>
      </c>
      <c r="P380" s="16" t="str">
        <f>IF(ISBLANK(F380),"",'Récapitulatif des données RASH'!$B$2-YEAR('Données relatives aux bénéf.'!F380))</f>
        <v/>
      </c>
    </row>
    <row r="381" spans="1:16">
      <c r="A381" s="50" t="str">
        <f t="shared" si="5"/>
        <v/>
      </c>
      <c r="B381" s="51"/>
      <c r="C381" s="52"/>
      <c r="D381" s="52"/>
      <c r="E381" s="53"/>
      <c r="F381" s="52"/>
      <c r="G381" s="52"/>
      <c r="H381" s="52"/>
      <c r="I381" s="52"/>
      <c r="J381" s="52"/>
      <c r="K381" s="52"/>
      <c r="L381" s="52"/>
      <c r="M381" s="52"/>
      <c r="N381" s="52"/>
      <c r="O381" s="55" t="str">
        <f>IF(J381="Non","Demande d'information",IF(AND(YEAR(I381)='Récapitulatif des données RASH'!$B$2,'Données relatives aux bénéf.'!J381="Oui",'Données relatives aux bénéf.'!K381="Non"),"Dossier ouvert au cours de l'année de référence",IF(AND(YEAR(I381)='Récapitulatif des données RASH'!$B$2,'Données relatives aux bénéf.'!J381="Oui",'Données relatives aux bénéf.'!K381="Oui"),"Dossier ouvert au cours de l'année de référence - dont clôturé au cours de l'année de référence",IF(AND(YEAR(I381)&lt;'Récapitulatif des données RASH'!$B$2,'Données relatives aux bénéf.'!K381="Non",'Données relatives aux bénéf.'!L381="Oui"),"Dossier actif valorisable dans le cadre de la subvention",IF(AND(YEAR(I381)&lt;'Récapitulatif des données RASH'!$B$2,'Données relatives aux bénéf.'!K381="Oui",'Données relatives aux bénéf.'!L381="Oui"),"Dossier actif valorisable dans le cadre de la subvention - dont cloturé au cours de l'année de référence",IF(AND(YEAR(I381)&lt;'Récapitulatif des données RASH'!$B$2,'Données relatives aux bénéf.'!K381="Non",'Données relatives aux bénéf.'!L381="Non"),"Dossier actif non-valorisable dans le cadre de la subvention",IF(AND(YEAR(I381)&lt;'Récapitulatif des données RASH'!$B$2,'Données relatives aux bénéf.'!K381="Oui",'Données relatives aux bénéf.'!L381="Non"),"Dossier actif non-valorisable dans le cadre de la subvention - dont cloturé au cours de l'année de référence","")))))))</f>
        <v/>
      </c>
      <c r="P381" s="16" t="str">
        <f>IF(ISBLANK(F381),"",'Récapitulatif des données RASH'!$B$2-YEAR('Données relatives aux bénéf.'!F381))</f>
        <v/>
      </c>
    </row>
    <row r="382" spans="1:16">
      <c r="A382" s="50" t="str">
        <f t="shared" si="5"/>
        <v/>
      </c>
      <c r="B382" s="51"/>
      <c r="C382" s="52"/>
      <c r="D382" s="52"/>
      <c r="E382" s="53"/>
      <c r="F382" s="52"/>
      <c r="G382" s="52"/>
      <c r="H382" s="52"/>
      <c r="I382" s="52"/>
      <c r="J382" s="52"/>
      <c r="K382" s="52"/>
      <c r="L382" s="52"/>
      <c r="M382" s="52"/>
      <c r="N382" s="52"/>
      <c r="O382" s="55" t="str">
        <f>IF(J382="Non","Demande d'information",IF(AND(YEAR(I382)='Récapitulatif des données RASH'!$B$2,'Données relatives aux bénéf.'!J382="Oui",'Données relatives aux bénéf.'!K382="Non"),"Dossier ouvert au cours de l'année de référence",IF(AND(YEAR(I382)='Récapitulatif des données RASH'!$B$2,'Données relatives aux bénéf.'!J382="Oui",'Données relatives aux bénéf.'!K382="Oui"),"Dossier ouvert au cours de l'année de référence - dont clôturé au cours de l'année de référence",IF(AND(YEAR(I382)&lt;'Récapitulatif des données RASH'!$B$2,'Données relatives aux bénéf.'!K382="Non",'Données relatives aux bénéf.'!L382="Oui"),"Dossier actif valorisable dans le cadre de la subvention",IF(AND(YEAR(I382)&lt;'Récapitulatif des données RASH'!$B$2,'Données relatives aux bénéf.'!K382="Oui",'Données relatives aux bénéf.'!L382="Oui"),"Dossier actif valorisable dans le cadre de la subvention - dont cloturé au cours de l'année de référence",IF(AND(YEAR(I382)&lt;'Récapitulatif des données RASH'!$B$2,'Données relatives aux bénéf.'!K382="Non",'Données relatives aux bénéf.'!L382="Non"),"Dossier actif non-valorisable dans le cadre de la subvention",IF(AND(YEAR(I382)&lt;'Récapitulatif des données RASH'!$B$2,'Données relatives aux bénéf.'!K382="Oui",'Données relatives aux bénéf.'!L382="Non"),"Dossier actif non-valorisable dans le cadre de la subvention - dont cloturé au cours de l'année de référence","")))))))</f>
        <v/>
      </c>
      <c r="P382" s="16" t="str">
        <f>IF(ISBLANK(F382),"",'Récapitulatif des données RASH'!$B$2-YEAR('Données relatives aux bénéf.'!F382))</f>
        <v/>
      </c>
    </row>
    <row r="383" spans="1:16">
      <c r="A383" s="50" t="str">
        <f t="shared" si="5"/>
        <v/>
      </c>
      <c r="B383" s="51"/>
      <c r="C383" s="52"/>
      <c r="D383" s="52"/>
      <c r="E383" s="53"/>
      <c r="F383" s="52"/>
      <c r="G383" s="52"/>
      <c r="H383" s="52"/>
      <c r="I383" s="52"/>
      <c r="J383" s="52"/>
      <c r="K383" s="52"/>
      <c r="L383" s="52"/>
      <c r="M383" s="52"/>
      <c r="N383" s="52"/>
      <c r="O383" s="55" t="str">
        <f>IF(J383="Non","Demande d'information",IF(AND(YEAR(I383)='Récapitulatif des données RASH'!$B$2,'Données relatives aux bénéf.'!J383="Oui",'Données relatives aux bénéf.'!K383="Non"),"Dossier ouvert au cours de l'année de référence",IF(AND(YEAR(I383)='Récapitulatif des données RASH'!$B$2,'Données relatives aux bénéf.'!J383="Oui",'Données relatives aux bénéf.'!K383="Oui"),"Dossier ouvert au cours de l'année de référence - dont clôturé au cours de l'année de référence",IF(AND(YEAR(I383)&lt;'Récapitulatif des données RASH'!$B$2,'Données relatives aux bénéf.'!K383="Non",'Données relatives aux bénéf.'!L383="Oui"),"Dossier actif valorisable dans le cadre de la subvention",IF(AND(YEAR(I383)&lt;'Récapitulatif des données RASH'!$B$2,'Données relatives aux bénéf.'!K383="Oui",'Données relatives aux bénéf.'!L383="Oui"),"Dossier actif valorisable dans le cadre de la subvention - dont cloturé au cours de l'année de référence",IF(AND(YEAR(I383)&lt;'Récapitulatif des données RASH'!$B$2,'Données relatives aux bénéf.'!K383="Non",'Données relatives aux bénéf.'!L383="Non"),"Dossier actif non-valorisable dans le cadre de la subvention",IF(AND(YEAR(I383)&lt;'Récapitulatif des données RASH'!$B$2,'Données relatives aux bénéf.'!K383="Oui",'Données relatives aux bénéf.'!L383="Non"),"Dossier actif non-valorisable dans le cadre de la subvention - dont cloturé au cours de l'année de référence","")))))))</f>
        <v/>
      </c>
      <c r="P383" s="16" t="str">
        <f>IF(ISBLANK(F383),"",'Récapitulatif des données RASH'!$B$2-YEAR('Données relatives aux bénéf.'!F383))</f>
        <v/>
      </c>
    </row>
    <row r="384" spans="1:16">
      <c r="A384" s="50" t="str">
        <f t="shared" si="5"/>
        <v/>
      </c>
      <c r="B384" s="51"/>
      <c r="C384" s="52"/>
      <c r="D384" s="52"/>
      <c r="E384" s="53"/>
      <c r="F384" s="52"/>
      <c r="G384" s="52"/>
      <c r="H384" s="52"/>
      <c r="I384" s="52"/>
      <c r="J384" s="52"/>
      <c r="K384" s="52"/>
      <c r="L384" s="52"/>
      <c r="M384" s="52"/>
      <c r="N384" s="52"/>
      <c r="O384" s="55" t="str">
        <f>IF(J384="Non","Demande d'information",IF(AND(YEAR(I384)='Récapitulatif des données RASH'!$B$2,'Données relatives aux bénéf.'!J384="Oui",'Données relatives aux bénéf.'!K384="Non"),"Dossier ouvert au cours de l'année de référence",IF(AND(YEAR(I384)='Récapitulatif des données RASH'!$B$2,'Données relatives aux bénéf.'!J384="Oui",'Données relatives aux bénéf.'!K384="Oui"),"Dossier ouvert au cours de l'année de référence - dont clôturé au cours de l'année de référence",IF(AND(YEAR(I384)&lt;'Récapitulatif des données RASH'!$B$2,'Données relatives aux bénéf.'!K384="Non",'Données relatives aux bénéf.'!L384="Oui"),"Dossier actif valorisable dans le cadre de la subvention",IF(AND(YEAR(I384)&lt;'Récapitulatif des données RASH'!$B$2,'Données relatives aux bénéf.'!K384="Oui",'Données relatives aux bénéf.'!L384="Oui"),"Dossier actif valorisable dans le cadre de la subvention - dont cloturé au cours de l'année de référence",IF(AND(YEAR(I384)&lt;'Récapitulatif des données RASH'!$B$2,'Données relatives aux bénéf.'!K384="Non",'Données relatives aux bénéf.'!L384="Non"),"Dossier actif non-valorisable dans le cadre de la subvention",IF(AND(YEAR(I384)&lt;'Récapitulatif des données RASH'!$B$2,'Données relatives aux bénéf.'!K384="Oui",'Données relatives aux bénéf.'!L384="Non"),"Dossier actif non-valorisable dans le cadre de la subvention - dont cloturé au cours de l'année de référence","")))))))</f>
        <v/>
      </c>
      <c r="P384" s="16" t="str">
        <f>IF(ISBLANK(F384),"",'Récapitulatif des données RASH'!$B$2-YEAR('Données relatives aux bénéf.'!F384))</f>
        <v/>
      </c>
    </row>
    <row r="385" spans="1:16">
      <c r="A385" s="50" t="str">
        <f t="shared" si="5"/>
        <v/>
      </c>
      <c r="B385" s="51"/>
      <c r="C385" s="52"/>
      <c r="D385" s="52"/>
      <c r="E385" s="53"/>
      <c r="F385" s="52"/>
      <c r="G385" s="52"/>
      <c r="H385" s="52"/>
      <c r="I385" s="52"/>
      <c r="J385" s="52"/>
      <c r="K385" s="52"/>
      <c r="L385" s="52"/>
      <c r="M385" s="52"/>
      <c r="N385" s="52"/>
      <c r="O385" s="55" t="str">
        <f>IF(J385="Non","Demande d'information",IF(AND(YEAR(I385)='Récapitulatif des données RASH'!$B$2,'Données relatives aux bénéf.'!J385="Oui",'Données relatives aux bénéf.'!K385="Non"),"Dossier ouvert au cours de l'année de référence",IF(AND(YEAR(I385)='Récapitulatif des données RASH'!$B$2,'Données relatives aux bénéf.'!J385="Oui",'Données relatives aux bénéf.'!K385="Oui"),"Dossier ouvert au cours de l'année de référence - dont clôturé au cours de l'année de référence",IF(AND(YEAR(I385)&lt;'Récapitulatif des données RASH'!$B$2,'Données relatives aux bénéf.'!K385="Non",'Données relatives aux bénéf.'!L385="Oui"),"Dossier actif valorisable dans le cadre de la subvention",IF(AND(YEAR(I385)&lt;'Récapitulatif des données RASH'!$B$2,'Données relatives aux bénéf.'!K385="Oui",'Données relatives aux bénéf.'!L385="Oui"),"Dossier actif valorisable dans le cadre de la subvention - dont cloturé au cours de l'année de référence",IF(AND(YEAR(I385)&lt;'Récapitulatif des données RASH'!$B$2,'Données relatives aux bénéf.'!K385="Non",'Données relatives aux bénéf.'!L385="Non"),"Dossier actif non-valorisable dans le cadre de la subvention",IF(AND(YEAR(I385)&lt;'Récapitulatif des données RASH'!$B$2,'Données relatives aux bénéf.'!K385="Oui",'Données relatives aux bénéf.'!L385="Non"),"Dossier actif non-valorisable dans le cadre de la subvention - dont cloturé au cours de l'année de référence","")))))))</f>
        <v/>
      </c>
      <c r="P385" s="16" t="str">
        <f>IF(ISBLANK(F385),"",'Récapitulatif des données RASH'!$B$2-YEAR('Données relatives aux bénéf.'!F385))</f>
        <v/>
      </c>
    </row>
    <row r="386" spans="1:16">
      <c r="A386" s="50" t="str">
        <f t="shared" si="5"/>
        <v/>
      </c>
      <c r="B386" s="51"/>
      <c r="C386" s="52"/>
      <c r="D386" s="52"/>
      <c r="E386" s="53"/>
      <c r="F386" s="52"/>
      <c r="G386" s="52"/>
      <c r="H386" s="52"/>
      <c r="I386" s="52"/>
      <c r="J386" s="52"/>
      <c r="K386" s="52"/>
      <c r="L386" s="52"/>
      <c r="M386" s="52"/>
      <c r="N386" s="52"/>
      <c r="O386" s="55" t="str">
        <f>IF(J386="Non","Demande d'information",IF(AND(YEAR(I386)='Récapitulatif des données RASH'!$B$2,'Données relatives aux bénéf.'!J386="Oui",'Données relatives aux bénéf.'!K386="Non"),"Dossier ouvert au cours de l'année de référence",IF(AND(YEAR(I386)='Récapitulatif des données RASH'!$B$2,'Données relatives aux bénéf.'!J386="Oui",'Données relatives aux bénéf.'!K386="Oui"),"Dossier ouvert au cours de l'année de référence - dont clôturé au cours de l'année de référence",IF(AND(YEAR(I386)&lt;'Récapitulatif des données RASH'!$B$2,'Données relatives aux bénéf.'!K386="Non",'Données relatives aux bénéf.'!L386="Oui"),"Dossier actif valorisable dans le cadre de la subvention",IF(AND(YEAR(I386)&lt;'Récapitulatif des données RASH'!$B$2,'Données relatives aux bénéf.'!K386="Oui",'Données relatives aux bénéf.'!L386="Oui"),"Dossier actif valorisable dans le cadre de la subvention - dont cloturé au cours de l'année de référence",IF(AND(YEAR(I386)&lt;'Récapitulatif des données RASH'!$B$2,'Données relatives aux bénéf.'!K386="Non",'Données relatives aux bénéf.'!L386="Non"),"Dossier actif non-valorisable dans le cadre de la subvention",IF(AND(YEAR(I386)&lt;'Récapitulatif des données RASH'!$B$2,'Données relatives aux bénéf.'!K386="Oui",'Données relatives aux bénéf.'!L386="Non"),"Dossier actif non-valorisable dans le cadre de la subvention - dont cloturé au cours de l'année de référence","")))))))</f>
        <v/>
      </c>
      <c r="P386" s="16" t="str">
        <f>IF(ISBLANK(F386),"",'Récapitulatif des données RASH'!$B$2-YEAR('Données relatives aux bénéf.'!F386))</f>
        <v/>
      </c>
    </row>
    <row r="387" spans="1:16">
      <c r="A387" s="50" t="str">
        <f t="shared" si="5"/>
        <v/>
      </c>
      <c r="B387" s="51"/>
      <c r="C387" s="52"/>
      <c r="D387" s="52"/>
      <c r="E387" s="53"/>
      <c r="F387" s="52"/>
      <c r="G387" s="52"/>
      <c r="H387" s="52"/>
      <c r="I387" s="52"/>
      <c r="J387" s="52"/>
      <c r="K387" s="52"/>
      <c r="L387" s="52"/>
      <c r="M387" s="52"/>
      <c r="N387" s="52"/>
      <c r="O387" s="55" t="str">
        <f>IF(J387="Non","Demande d'information",IF(AND(YEAR(I387)='Récapitulatif des données RASH'!$B$2,'Données relatives aux bénéf.'!J387="Oui",'Données relatives aux bénéf.'!K387="Non"),"Dossier ouvert au cours de l'année de référence",IF(AND(YEAR(I387)='Récapitulatif des données RASH'!$B$2,'Données relatives aux bénéf.'!J387="Oui",'Données relatives aux bénéf.'!K387="Oui"),"Dossier ouvert au cours de l'année de référence - dont clôturé au cours de l'année de référence",IF(AND(YEAR(I387)&lt;'Récapitulatif des données RASH'!$B$2,'Données relatives aux bénéf.'!K387="Non",'Données relatives aux bénéf.'!L387="Oui"),"Dossier actif valorisable dans le cadre de la subvention",IF(AND(YEAR(I387)&lt;'Récapitulatif des données RASH'!$B$2,'Données relatives aux bénéf.'!K387="Oui",'Données relatives aux bénéf.'!L387="Oui"),"Dossier actif valorisable dans le cadre de la subvention - dont cloturé au cours de l'année de référence",IF(AND(YEAR(I387)&lt;'Récapitulatif des données RASH'!$B$2,'Données relatives aux bénéf.'!K387="Non",'Données relatives aux bénéf.'!L387="Non"),"Dossier actif non-valorisable dans le cadre de la subvention",IF(AND(YEAR(I387)&lt;'Récapitulatif des données RASH'!$B$2,'Données relatives aux bénéf.'!K387="Oui",'Données relatives aux bénéf.'!L387="Non"),"Dossier actif non-valorisable dans le cadre de la subvention - dont cloturé au cours de l'année de référence","")))))))</f>
        <v/>
      </c>
      <c r="P387" s="16" t="str">
        <f>IF(ISBLANK(F387),"",'Récapitulatif des données RASH'!$B$2-YEAR('Données relatives aux bénéf.'!F387))</f>
        <v/>
      </c>
    </row>
    <row r="388" spans="1:16">
      <c r="A388" s="50" t="str">
        <f t="shared" si="5"/>
        <v/>
      </c>
      <c r="B388" s="51"/>
      <c r="C388" s="52"/>
      <c r="D388" s="52"/>
      <c r="E388" s="53"/>
      <c r="F388" s="52"/>
      <c r="G388" s="52"/>
      <c r="H388" s="52"/>
      <c r="I388" s="52"/>
      <c r="J388" s="52"/>
      <c r="K388" s="52"/>
      <c r="L388" s="52"/>
      <c r="M388" s="52"/>
      <c r="N388" s="52"/>
      <c r="O388" s="55" t="str">
        <f>IF(J388="Non","Demande d'information",IF(AND(YEAR(I388)='Récapitulatif des données RASH'!$B$2,'Données relatives aux bénéf.'!J388="Oui",'Données relatives aux bénéf.'!K388="Non"),"Dossier ouvert au cours de l'année de référence",IF(AND(YEAR(I388)='Récapitulatif des données RASH'!$B$2,'Données relatives aux bénéf.'!J388="Oui",'Données relatives aux bénéf.'!K388="Oui"),"Dossier ouvert au cours de l'année de référence - dont clôturé au cours de l'année de référence",IF(AND(YEAR(I388)&lt;'Récapitulatif des données RASH'!$B$2,'Données relatives aux bénéf.'!K388="Non",'Données relatives aux bénéf.'!L388="Oui"),"Dossier actif valorisable dans le cadre de la subvention",IF(AND(YEAR(I388)&lt;'Récapitulatif des données RASH'!$B$2,'Données relatives aux bénéf.'!K388="Oui",'Données relatives aux bénéf.'!L388="Oui"),"Dossier actif valorisable dans le cadre de la subvention - dont cloturé au cours de l'année de référence",IF(AND(YEAR(I388)&lt;'Récapitulatif des données RASH'!$B$2,'Données relatives aux bénéf.'!K388="Non",'Données relatives aux bénéf.'!L388="Non"),"Dossier actif non-valorisable dans le cadre de la subvention",IF(AND(YEAR(I388)&lt;'Récapitulatif des données RASH'!$B$2,'Données relatives aux bénéf.'!K388="Oui",'Données relatives aux bénéf.'!L388="Non"),"Dossier actif non-valorisable dans le cadre de la subvention - dont cloturé au cours de l'année de référence","")))))))</f>
        <v/>
      </c>
      <c r="P388" s="16" t="str">
        <f>IF(ISBLANK(F388),"",'Récapitulatif des données RASH'!$B$2-YEAR('Données relatives aux bénéf.'!F388))</f>
        <v/>
      </c>
    </row>
    <row r="389" spans="1:16">
      <c r="A389" s="50" t="str">
        <f t="shared" ref="A389:A452" si="6">IF(ISBLANK(C389),"",A388+1)</f>
        <v/>
      </c>
      <c r="B389" s="51"/>
      <c r="C389" s="52"/>
      <c r="D389" s="52"/>
      <c r="E389" s="53"/>
      <c r="F389" s="52"/>
      <c r="G389" s="52"/>
      <c r="H389" s="52"/>
      <c r="I389" s="52"/>
      <c r="J389" s="52"/>
      <c r="K389" s="52"/>
      <c r="L389" s="52"/>
      <c r="M389" s="52"/>
      <c r="N389" s="52"/>
      <c r="O389" s="55" t="str">
        <f>IF(J389="Non","Demande d'information",IF(AND(YEAR(I389)='Récapitulatif des données RASH'!$B$2,'Données relatives aux bénéf.'!J389="Oui",'Données relatives aux bénéf.'!K389="Non"),"Dossier ouvert au cours de l'année de référence",IF(AND(YEAR(I389)='Récapitulatif des données RASH'!$B$2,'Données relatives aux bénéf.'!J389="Oui",'Données relatives aux bénéf.'!K389="Oui"),"Dossier ouvert au cours de l'année de référence - dont clôturé au cours de l'année de référence",IF(AND(YEAR(I389)&lt;'Récapitulatif des données RASH'!$B$2,'Données relatives aux bénéf.'!K389="Non",'Données relatives aux bénéf.'!L389="Oui"),"Dossier actif valorisable dans le cadre de la subvention",IF(AND(YEAR(I389)&lt;'Récapitulatif des données RASH'!$B$2,'Données relatives aux bénéf.'!K389="Oui",'Données relatives aux bénéf.'!L389="Oui"),"Dossier actif valorisable dans le cadre de la subvention - dont cloturé au cours de l'année de référence",IF(AND(YEAR(I389)&lt;'Récapitulatif des données RASH'!$B$2,'Données relatives aux bénéf.'!K389="Non",'Données relatives aux bénéf.'!L389="Non"),"Dossier actif non-valorisable dans le cadre de la subvention",IF(AND(YEAR(I389)&lt;'Récapitulatif des données RASH'!$B$2,'Données relatives aux bénéf.'!K389="Oui",'Données relatives aux bénéf.'!L389="Non"),"Dossier actif non-valorisable dans le cadre de la subvention - dont cloturé au cours de l'année de référence","")))))))</f>
        <v/>
      </c>
      <c r="P389" s="16" t="str">
        <f>IF(ISBLANK(F389),"",'Récapitulatif des données RASH'!$B$2-YEAR('Données relatives aux bénéf.'!F389))</f>
        <v/>
      </c>
    </row>
    <row r="390" spans="1:16">
      <c r="A390" s="50" t="str">
        <f t="shared" si="6"/>
        <v/>
      </c>
      <c r="B390" s="51"/>
      <c r="C390" s="52"/>
      <c r="D390" s="52"/>
      <c r="E390" s="53"/>
      <c r="F390" s="52"/>
      <c r="G390" s="52"/>
      <c r="H390" s="52"/>
      <c r="I390" s="52"/>
      <c r="J390" s="52"/>
      <c r="K390" s="52"/>
      <c r="L390" s="52"/>
      <c r="M390" s="52"/>
      <c r="N390" s="52"/>
      <c r="O390" s="55" t="str">
        <f>IF(J390="Non","Demande d'information",IF(AND(YEAR(I390)='Récapitulatif des données RASH'!$B$2,'Données relatives aux bénéf.'!J390="Oui",'Données relatives aux bénéf.'!K390="Non"),"Dossier ouvert au cours de l'année de référence",IF(AND(YEAR(I390)='Récapitulatif des données RASH'!$B$2,'Données relatives aux bénéf.'!J390="Oui",'Données relatives aux bénéf.'!K390="Oui"),"Dossier ouvert au cours de l'année de référence - dont clôturé au cours de l'année de référence",IF(AND(YEAR(I390)&lt;'Récapitulatif des données RASH'!$B$2,'Données relatives aux bénéf.'!K390="Non",'Données relatives aux bénéf.'!L390="Oui"),"Dossier actif valorisable dans le cadre de la subvention",IF(AND(YEAR(I390)&lt;'Récapitulatif des données RASH'!$B$2,'Données relatives aux bénéf.'!K390="Oui",'Données relatives aux bénéf.'!L390="Oui"),"Dossier actif valorisable dans le cadre de la subvention - dont cloturé au cours de l'année de référence",IF(AND(YEAR(I390)&lt;'Récapitulatif des données RASH'!$B$2,'Données relatives aux bénéf.'!K390="Non",'Données relatives aux bénéf.'!L390="Non"),"Dossier actif non-valorisable dans le cadre de la subvention",IF(AND(YEAR(I390)&lt;'Récapitulatif des données RASH'!$B$2,'Données relatives aux bénéf.'!K390="Oui",'Données relatives aux bénéf.'!L390="Non"),"Dossier actif non-valorisable dans le cadre de la subvention - dont cloturé au cours de l'année de référence","")))))))</f>
        <v/>
      </c>
      <c r="P390" s="16" t="str">
        <f>IF(ISBLANK(F390),"",'Récapitulatif des données RASH'!$B$2-YEAR('Données relatives aux bénéf.'!F390))</f>
        <v/>
      </c>
    </row>
    <row r="391" spans="1:16">
      <c r="A391" s="50" t="str">
        <f t="shared" si="6"/>
        <v/>
      </c>
      <c r="B391" s="51"/>
      <c r="C391" s="52"/>
      <c r="D391" s="52"/>
      <c r="E391" s="53"/>
      <c r="F391" s="52"/>
      <c r="G391" s="52"/>
      <c r="H391" s="52"/>
      <c r="I391" s="52"/>
      <c r="J391" s="52"/>
      <c r="K391" s="52"/>
      <c r="L391" s="52"/>
      <c r="M391" s="52"/>
      <c r="N391" s="52"/>
      <c r="O391" s="55" t="str">
        <f>IF(J391="Non","Demande d'information",IF(AND(YEAR(I391)='Récapitulatif des données RASH'!$B$2,'Données relatives aux bénéf.'!J391="Oui",'Données relatives aux bénéf.'!K391="Non"),"Dossier ouvert au cours de l'année de référence",IF(AND(YEAR(I391)='Récapitulatif des données RASH'!$B$2,'Données relatives aux bénéf.'!J391="Oui",'Données relatives aux bénéf.'!K391="Oui"),"Dossier ouvert au cours de l'année de référence - dont clôturé au cours de l'année de référence",IF(AND(YEAR(I391)&lt;'Récapitulatif des données RASH'!$B$2,'Données relatives aux bénéf.'!K391="Non",'Données relatives aux bénéf.'!L391="Oui"),"Dossier actif valorisable dans le cadre de la subvention",IF(AND(YEAR(I391)&lt;'Récapitulatif des données RASH'!$B$2,'Données relatives aux bénéf.'!K391="Oui",'Données relatives aux bénéf.'!L391="Oui"),"Dossier actif valorisable dans le cadre de la subvention - dont cloturé au cours de l'année de référence",IF(AND(YEAR(I391)&lt;'Récapitulatif des données RASH'!$B$2,'Données relatives aux bénéf.'!K391="Non",'Données relatives aux bénéf.'!L391="Non"),"Dossier actif non-valorisable dans le cadre de la subvention",IF(AND(YEAR(I391)&lt;'Récapitulatif des données RASH'!$B$2,'Données relatives aux bénéf.'!K391="Oui",'Données relatives aux bénéf.'!L391="Non"),"Dossier actif non-valorisable dans le cadre de la subvention - dont cloturé au cours de l'année de référence","")))))))</f>
        <v/>
      </c>
      <c r="P391" s="16" t="str">
        <f>IF(ISBLANK(F391),"",'Récapitulatif des données RASH'!$B$2-YEAR('Données relatives aux bénéf.'!F391))</f>
        <v/>
      </c>
    </row>
    <row r="392" spans="1:16">
      <c r="A392" s="50" t="str">
        <f t="shared" si="6"/>
        <v/>
      </c>
      <c r="B392" s="51"/>
      <c r="C392" s="52"/>
      <c r="D392" s="52"/>
      <c r="E392" s="53"/>
      <c r="F392" s="52"/>
      <c r="G392" s="52"/>
      <c r="H392" s="52"/>
      <c r="I392" s="52"/>
      <c r="J392" s="52"/>
      <c r="K392" s="52"/>
      <c r="L392" s="52"/>
      <c r="M392" s="52"/>
      <c r="N392" s="52"/>
      <c r="O392" s="55" t="str">
        <f>IF(J392="Non","Demande d'information",IF(AND(YEAR(I392)='Récapitulatif des données RASH'!$B$2,'Données relatives aux bénéf.'!J392="Oui",'Données relatives aux bénéf.'!K392="Non"),"Dossier ouvert au cours de l'année de référence",IF(AND(YEAR(I392)='Récapitulatif des données RASH'!$B$2,'Données relatives aux bénéf.'!J392="Oui",'Données relatives aux bénéf.'!K392="Oui"),"Dossier ouvert au cours de l'année de référence - dont clôturé au cours de l'année de référence",IF(AND(YEAR(I392)&lt;'Récapitulatif des données RASH'!$B$2,'Données relatives aux bénéf.'!K392="Non",'Données relatives aux bénéf.'!L392="Oui"),"Dossier actif valorisable dans le cadre de la subvention",IF(AND(YEAR(I392)&lt;'Récapitulatif des données RASH'!$B$2,'Données relatives aux bénéf.'!K392="Oui",'Données relatives aux bénéf.'!L392="Oui"),"Dossier actif valorisable dans le cadre de la subvention - dont cloturé au cours de l'année de référence",IF(AND(YEAR(I392)&lt;'Récapitulatif des données RASH'!$B$2,'Données relatives aux bénéf.'!K392="Non",'Données relatives aux bénéf.'!L392="Non"),"Dossier actif non-valorisable dans le cadre de la subvention",IF(AND(YEAR(I392)&lt;'Récapitulatif des données RASH'!$B$2,'Données relatives aux bénéf.'!K392="Oui",'Données relatives aux bénéf.'!L392="Non"),"Dossier actif non-valorisable dans le cadre de la subvention - dont cloturé au cours de l'année de référence","")))))))</f>
        <v/>
      </c>
      <c r="P392" s="16" t="str">
        <f>IF(ISBLANK(F392),"",'Récapitulatif des données RASH'!$B$2-YEAR('Données relatives aux bénéf.'!F392))</f>
        <v/>
      </c>
    </row>
    <row r="393" spans="1:16">
      <c r="A393" s="50" t="str">
        <f t="shared" si="6"/>
        <v/>
      </c>
      <c r="B393" s="51"/>
      <c r="C393" s="52"/>
      <c r="D393" s="52"/>
      <c r="E393" s="53"/>
      <c r="F393" s="52"/>
      <c r="G393" s="52"/>
      <c r="H393" s="52"/>
      <c r="I393" s="52"/>
      <c r="J393" s="52"/>
      <c r="K393" s="52"/>
      <c r="L393" s="52"/>
      <c r="M393" s="52"/>
      <c r="N393" s="52"/>
      <c r="O393" s="55" t="str">
        <f>IF(J393="Non","Demande d'information",IF(AND(YEAR(I393)='Récapitulatif des données RASH'!$B$2,'Données relatives aux bénéf.'!J393="Oui",'Données relatives aux bénéf.'!K393="Non"),"Dossier ouvert au cours de l'année de référence",IF(AND(YEAR(I393)='Récapitulatif des données RASH'!$B$2,'Données relatives aux bénéf.'!J393="Oui",'Données relatives aux bénéf.'!K393="Oui"),"Dossier ouvert au cours de l'année de référence - dont clôturé au cours de l'année de référence",IF(AND(YEAR(I393)&lt;'Récapitulatif des données RASH'!$B$2,'Données relatives aux bénéf.'!K393="Non",'Données relatives aux bénéf.'!L393="Oui"),"Dossier actif valorisable dans le cadre de la subvention",IF(AND(YEAR(I393)&lt;'Récapitulatif des données RASH'!$B$2,'Données relatives aux bénéf.'!K393="Oui",'Données relatives aux bénéf.'!L393="Oui"),"Dossier actif valorisable dans le cadre de la subvention - dont cloturé au cours de l'année de référence",IF(AND(YEAR(I393)&lt;'Récapitulatif des données RASH'!$B$2,'Données relatives aux bénéf.'!K393="Non",'Données relatives aux bénéf.'!L393="Non"),"Dossier actif non-valorisable dans le cadre de la subvention",IF(AND(YEAR(I393)&lt;'Récapitulatif des données RASH'!$B$2,'Données relatives aux bénéf.'!K393="Oui",'Données relatives aux bénéf.'!L393="Non"),"Dossier actif non-valorisable dans le cadre de la subvention - dont cloturé au cours de l'année de référence","")))))))</f>
        <v/>
      </c>
      <c r="P393" s="16" t="str">
        <f>IF(ISBLANK(F393),"",'Récapitulatif des données RASH'!$B$2-YEAR('Données relatives aux bénéf.'!F393))</f>
        <v/>
      </c>
    </row>
    <row r="394" spans="1:16">
      <c r="A394" s="50" t="str">
        <f t="shared" si="6"/>
        <v/>
      </c>
      <c r="B394" s="51"/>
      <c r="C394" s="52"/>
      <c r="D394" s="52"/>
      <c r="E394" s="53"/>
      <c r="F394" s="52"/>
      <c r="G394" s="52"/>
      <c r="H394" s="52"/>
      <c r="I394" s="52"/>
      <c r="J394" s="52"/>
      <c r="K394" s="52"/>
      <c r="L394" s="52"/>
      <c r="M394" s="52"/>
      <c r="N394" s="52"/>
      <c r="O394" s="55" t="str">
        <f>IF(J394="Non","Demande d'information",IF(AND(YEAR(I394)='Récapitulatif des données RASH'!$B$2,'Données relatives aux bénéf.'!J394="Oui",'Données relatives aux bénéf.'!K394="Non"),"Dossier ouvert au cours de l'année de référence",IF(AND(YEAR(I394)='Récapitulatif des données RASH'!$B$2,'Données relatives aux bénéf.'!J394="Oui",'Données relatives aux bénéf.'!K394="Oui"),"Dossier ouvert au cours de l'année de référence - dont clôturé au cours de l'année de référence",IF(AND(YEAR(I394)&lt;'Récapitulatif des données RASH'!$B$2,'Données relatives aux bénéf.'!K394="Non",'Données relatives aux bénéf.'!L394="Oui"),"Dossier actif valorisable dans le cadre de la subvention",IF(AND(YEAR(I394)&lt;'Récapitulatif des données RASH'!$B$2,'Données relatives aux bénéf.'!K394="Oui",'Données relatives aux bénéf.'!L394="Oui"),"Dossier actif valorisable dans le cadre de la subvention - dont cloturé au cours de l'année de référence",IF(AND(YEAR(I394)&lt;'Récapitulatif des données RASH'!$B$2,'Données relatives aux bénéf.'!K394="Non",'Données relatives aux bénéf.'!L394="Non"),"Dossier actif non-valorisable dans le cadre de la subvention",IF(AND(YEAR(I394)&lt;'Récapitulatif des données RASH'!$B$2,'Données relatives aux bénéf.'!K394="Oui",'Données relatives aux bénéf.'!L394="Non"),"Dossier actif non-valorisable dans le cadre de la subvention - dont cloturé au cours de l'année de référence","")))))))</f>
        <v/>
      </c>
      <c r="P394" s="16" t="str">
        <f>IF(ISBLANK(F394),"",'Récapitulatif des données RASH'!$B$2-YEAR('Données relatives aux bénéf.'!F394))</f>
        <v/>
      </c>
    </row>
    <row r="395" spans="1:16">
      <c r="A395" s="50" t="str">
        <f t="shared" si="6"/>
        <v/>
      </c>
      <c r="B395" s="51"/>
      <c r="C395" s="52"/>
      <c r="D395" s="52"/>
      <c r="E395" s="53"/>
      <c r="F395" s="52"/>
      <c r="G395" s="52"/>
      <c r="H395" s="52"/>
      <c r="I395" s="52"/>
      <c r="J395" s="52"/>
      <c r="K395" s="52"/>
      <c r="L395" s="52"/>
      <c r="M395" s="52"/>
      <c r="N395" s="52"/>
      <c r="O395" s="55" t="str">
        <f>IF(J395="Non","Demande d'information",IF(AND(YEAR(I395)='Récapitulatif des données RASH'!$B$2,'Données relatives aux bénéf.'!J395="Oui",'Données relatives aux bénéf.'!K395="Non"),"Dossier ouvert au cours de l'année de référence",IF(AND(YEAR(I395)='Récapitulatif des données RASH'!$B$2,'Données relatives aux bénéf.'!J395="Oui",'Données relatives aux bénéf.'!K395="Oui"),"Dossier ouvert au cours de l'année de référence - dont clôturé au cours de l'année de référence",IF(AND(YEAR(I395)&lt;'Récapitulatif des données RASH'!$B$2,'Données relatives aux bénéf.'!K395="Non",'Données relatives aux bénéf.'!L395="Oui"),"Dossier actif valorisable dans le cadre de la subvention",IF(AND(YEAR(I395)&lt;'Récapitulatif des données RASH'!$B$2,'Données relatives aux bénéf.'!K395="Oui",'Données relatives aux bénéf.'!L395="Oui"),"Dossier actif valorisable dans le cadre de la subvention - dont cloturé au cours de l'année de référence",IF(AND(YEAR(I395)&lt;'Récapitulatif des données RASH'!$B$2,'Données relatives aux bénéf.'!K395="Non",'Données relatives aux bénéf.'!L395="Non"),"Dossier actif non-valorisable dans le cadre de la subvention",IF(AND(YEAR(I395)&lt;'Récapitulatif des données RASH'!$B$2,'Données relatives aux bénéf.'!K395="Oui",'Données relatives aux bénéf.'!L395="Non"),"Dossier actif non-valorisable dans le cadre de la subvention - dont cloturé au cours de l'année de référence","")))))))</f>
        <v/>
      </c>
      <c r="P395" s="16" t="str">
        <f>IF(ISBLANK(F395),"",'Récapitulatif des données RASH'!$B$2-YEAR('Données relatives aux bénéf.'!F395))</f>
        <v/>
      </c>
    </row>
    <row r="396" spans="1:16">
      <c r="A396" s="50" t="str">
        <f t="shared" si="6"/>
        <v/>
      </c>
      <c r="B396" s="51"/>
      <c r="C396" s="52"/>
      <c r="D396" s="52"/>
      <c r="E396" s="53"/>
      <c r="F396" s="52"/>
      <c r="G396" s="52"/>
      <c r="H396" s="52"/>
      <c r="I396" s="52"/>
      <c r="J396" s="52"/>
      <c r="K396" s="52"/>
      <c r="L396" s="52"/>
      <c r="M396" s="52"/>
      <c r="N396" s="52"/>
      <c r="O396" s="55" t="str">
        <f>IF(J396="Non","Demande d'information",IF(AND(YEAR(I396)='Récapitulatif des données RASH'!$B$2,'Données relatives aux bénéf.'!J396="Oui",'Données relatives aux bénéf.'!K396="Non"),"Dossier ouvert au cours de l'année de référence",IF(AND(YEAR(I396)='Récapitulatif des données RASH'!$B$2,'Données relatives aux bénéf.'!J396="Oui",'Données relatives aux bénéf.'!K396="Oui"),"Dossier ouvert au cours de l'année de référence - dont clôturé au cours de l'année de référence",IF(AND(YEAR(I396)&lt;'Récapitulatif des données RASH'!$B$2,'Données relatives aux bénéf.'!K396="Non",'Données relatives aux bénéf.'!L396="Oui"),"Dossier actif valorisable dans le cadre de la subvention",IF(AND(YEAR(I396)&lt;'Récapitulatif des données RASH'!$B$2,'Données relatives aux bénéf.'!K396="Oui",'Données relatives aux bénéf.'!L396="Oui"),"Dossier actif valorisable dans le cadre de la subvention - dont cloturé au cours de l'année de référence",IF(AND(YEAR(I396)&lt;'Récapitulatif des données RASH'!$B$2,'Données relatives aux bénéf.'!K396="Non",'Données relatives aux bénéf.'!L396="Non"),"Dossier actif non-valorisable dans le cadre de la subvention",IF(AND(YEAR(I396)&lt;'Récapitulatif des données RASH'!$B$2,'Données relatives aux bénéf.'!K396="Oui",'Données relatives aux bénéf.'!L396="Non"),"Dossier actif non-valorisable dans le cadre de la subvention - dont cloturé au cours de l'année de référence","")))))))</f>
        <v/>
      </c>
      <c r="P396" s="16" t="str">
        <f>IF(ISBLANK(F396),"",'Récapitulatif des données RASH'!$B$2-YEAR('Données relatives aux bénéf.'!F396))</f>
        <v/>
      </c>
    </row>
    <row r="397" spans="1:16">
      <c r="A397" s="50" t="str">
        <f t="shared" si="6"/>
        <v/>
      </c>
      <c r="B397" s="51"/>
      <c r="C397" s="52"/>
      <c r="D397" s="52"/>
      <c r="E397" s="53"/>
      <c r="F397" s="52"/>
      <c r="G397" s="52"/>
      <c r="H397" s="52"/>
      <c r="I397" s="52"/>
      <c r="J397" s="52"/>
      <c r="K397" s="52"/>
      <c r="L397" s="52"/>
      <c r="M397" s="52"/>
      <c r="N397" s="52"/>
      <c r="O397" s="55" t="str">
        <f>IF(J397="Non","Demande d'information",IF(AND(YEAR(I397)='Récapitulatif des données RASH'!$B$2,'Données relatives aux bénéf.'!J397="Oui",'Données relatives aux bénéf.'!K397="Non"),"Dossier ouvert au cours de l'année de référence",IF(AND(YEAR(I397)='Récapitulatif des données RASH'!$B$2,'Données relatives aux bénéf.'!J397="Oui",'Données relatives aux bénéf.'!K397="Oui"),"Dossier ouvert au cours de l'année de référence - dont clôturé au cours de l'année de référence",IF(AND(YEAR(I397)&lt;'Récapitulatif des données RASH'!$B$2,'Données relatives aux bénéf.'!K397="Non",'Données relatives aux bénéf.'!L397="Oui"),"Dossier actif valorisable dans le cadre de la subvention",IF(AND(YEAR(I397)&lt;'Récapitulatif des données RASH'!$B$2,'Données relatives aux bénéf.'!K397="Oui",'Données relatives aux bénéf.'!L397="Oui"),"Dossier actif valorisable dans le cadre de la subvention - dont cloturé au cours de l'année de référence",IF(AND(YEAR(I397)&lt;'Récapitulatif des données RASH'!$B$2,'Données relatives aux bénéf.'!K397="Non",'Données relatives aux bénéf.'!L397="Non"),"Dossier actif non-valorisable dans le cadre de la subvention",IF(AND(YEAR(I397)&lt;'Récapitulatif des données RASH'!$B$2,'Données relatives aux bénéf.'!K397="Oui",'Données relatives aux bénéf.'!L397="Non"),"Dossier actif non-valorisable dans le cadre de la subvention - dont cloturé au cours de l'année de référence","")))))))</f>
        <v/>
      </c>
      <c r="P397" s="16" t="str">
        <f>IF(ISBLANK(F397),"",'Récapitulatif des données RASH'!$B$2-YEAR('Données relatives aux bénéf.'!F397))</f>
        <v/>
      </c>
    </row>
    <row r="398" spans="1:16">
      <c r="A398" s="50" t="str">
        <f t="shared" si="6"/>
        <v/>
      </c>
      <c r="B398" s="51"/>
      <c r="C398" s="52"/>
      <c r="D398" s="52"/>
      <c r="E398" s="53"/>
      <c r="F398" s="52"/>
      <c r="G398" s="52"/>
      <c r="H398" s="52"/>
      <c r="I398" s="52"/>
      <c r="J398" s="52"/>
      <c r="K398" s="52"/>
      <c r="L398" s="52"/>
      <c r="M398" s="52"/>
      <c r="N398" s="52"/>
      <c r="O398" s="55" t="str">
        <f>IF(J398="Non","Demande d'information",IF(AND(YEAR(I398)='Récapitulatif des données RASH'!$B$2,'Données relatives aux bénéf.'!J398="Oui",'Données relatives aux bénéf.'!K398="Non"),"Dossier ouvert au cours de l'année de référence",IF(AND(YEAR(I398)='Récapitulatif des données RASH'!$B$2,'Données relatives aux bénéf.'!J398="Oui",'Données relatives aux bénéf.'!K398="Oui"),"Dossier ouvert au cours de l'année de référence - dont clôturé au cours de l'année de référence",IF(AND(YEAR(I398)&lt;'Récapitulatif des données RASH'!$B$2,'Données relatives aux bénéf.'!K398="Non",'Données relatives aux bénéf.'!L398="Oui"),"Dossier actif valorisable dans le cadre de la subvention",IF(AND(YEAR(I398)&lt;'Récapitulatif des données RASH'!$B$2,'Données relatives aux bénéf.'!K398="Oui",'Données relatives aux bénéf.'!L398="Oui"),"Dossier actif valorisable dans le cadre de la subvention - dont cloturé au cours de l'année de référence",IF(AND(YEAR(I398)&lt;'Récapitulatif des données RASH'!$B$2,'Données relatives aux bénéf.'!K398="Non",'Données relatives aux bénéf.'!L398="Non"),"Dossier actif non-valorisable dans le cadre de la subvention",IF(AND(YEAR(I398)&lt;'Récapitulatif des données RASH'!$B$2,'Données relatives aux bénéf.'!K398="Oui",'Données relatives aux bénéf.'!L398="Non"),"Dossier actif non-valorisable dans le cadre de la subvention - dont cloturé au cours de l'année de référence","")))))))</f>
        <v/>
      </c>
      <c r="P398" s="16" t="str">
        <f>IF(ISBLANK(F398),"",'Récapitulatif des données RASH'!$B$2-YEAR('Données relatives aux bénéf.'!F398))</f>
        <v/>
      </c>
    </row>
    <row r="399" spans="1:16">
      <c r="A399" s="50" t="str">
        <f t="shared" si="6"/>
        <v/>
      </c>
      <c r="B399" s="51"/>
      <c r="C399" s="52"/>
      <c r="D399" s="52"/>
      <c r="E399" s="53"/>
      <c r="F399" s="52"/>
      <c r="G399" s="52"/>
      <c r="H399" s="52"/>
      <c r="I399" s="52"/>
      <c r="J399" s="52"/>
      <c r="K399" s="52"/>
      <c r="L399" s="52"/>
      <c r="M399" s="52"/>
      <c r="N399" s="52"/>
      <c r="O399" s="55" t="str">
        <f>IF(J399="Non","Demande d'information",IF(AND(YEAR(I399)='Récapitulatif des données RASH'!$B$2,'Données relatives aux bénéf.'!J399="Oui",'Données relatives aux bénéf.'!K399="Non"),"Dossier ouvert au cours de l'année de référence",IF(AND(YEAR(I399)='Récapitulatif des données RASH'!$B$2,'Données relatives aux bénéf.'!J399="Oui",'Données relatives aux bénéf.'!K399="Oui"),"Dossier ouvert au cours de l'année de référence - dont clôturé au cours de l'année de référence",IF(AND(YEAR(I399)&lt;'Récapitulatif des données RASH'!$B$2,'Données relatives aux bénéf.'!K399="Non",'Données relatives aux bénéf.'!L399="Oui"),"Dossier actif valorisable dans le cadre de la subvention",IF(AND(YEAR(I399)&lt;'Récapitulatif des données RASH'!$B$2,'Données relatives aux bénéf.'!K399="Oui",'Données relatives aux bénéf.'!L399="Oui"),"Dossier actif valorisable dans le cadre de la subvention - dont cloturé au cours de l'année de référence",IF(AND(YEAR(I399)&lt;'Récapitulatif des données RASH'!$B$2,'Données relatives aux bénéf.'!K399="Non",'Données relatives aux bénéf.'!L399="Non"),"Dossier actif non-valorisable dans le cadre de la subvention",IF(AND(YEAR(I399)&lt;'Récapitulatif des données RASH'!$B$2,'Données relatives aux bénéf.'!K399="Oui",'Données relatives aux bénéf.'!L399="Non"),"Dossier actif non-valorisable dans le cadre de la subvention - dont cloturé au cours de l'année de référence","")))))))</f>
        <v/>
      </c>
      <c r="P399" s="16" t="str">
        <f>IF(ISBLANK(F399),"",'Récapitulatif des données RASH'!$B$2-YEAR('Données relatives aux bénéf.'!F399))</f>
        <v/>
      </c>
    </row>
    <row r="400" spans="1:16">
      <c r="A400" s="50" t="str">
        <f t="shared" si="6"/>
        <v/>
      </c>
      <c r="B400" s="51"/>
      <c r="C400" s="52"/>
      <c r="D400" s="52"/>
      <c r="E400" s="53"/>
      <c r="F400" s="52"/>
      <c r="G400" s="52"/>
      <c r="H400" s="52"/>
      <c r="I400" s="52"/>
      <c r="J400" s="52"/>
      <c r="K400" s="52"/>
      <c r="L400" s="52"/>
      <c r="M400" s="52"/>
      <c r="N400" s="52"/>
      <c r="O400" s="55" t="str">
        <f>IF(J400="Non","Demande d'information",IF(AND(YEAR(I400)='Récapitulatif des données RASH'!$B$2,'Données relatives aux bénéf.'!J400="Oui",'Données relatives aux bénéf.'!K400="Non"),"Dossier ouvert au cours de l'année de référence",IF(AND(YEAR(I400)='Récapitulatif des données RASH'!$B$2,'Données relatives aux bénéf.'!J400="Oui",'Données relatives aux bénéf.'!K400="Oui"),"Dossier ouvert au cours de l'année de référence - dont clôturé au cours de l'année de référence",IF(AND(YEAR(I400)&lt;'Récapitulatif des données RASH'!$B$2,'Données relatives aux bénéf.'!K400="Non",'Données relatives aux bénéf.'!L400="Oui"),"Dossier actif valorisable dans le cadre de la subvention",IF(AND(YEAR(I400)&lt;'Récapitulatif des données RASH'!$B$2,'Données relatives aux bénéf.'!K400="Oui",'Données relatives aux bénéf.'!L400="Oui"),"Dossier actif valorisable dans le cadre de la subvention - dont cloturé au cours de l'année de référence",IF(AND(YEAR(I400)&lt;'Récapitulatif des données RASH'!$B$2,'Données relatives aux bénéf.'!K400="Non",'Données relatives aux bénéf.'!L400="Non"),"Dossier actif non-valorisable dans le cadre de la subvention",IF(AND(YEAR(I400)&lt;'Récapitulatif des données RASH'!$B$2,'Données relatives aux bénéf.'!K400="Oui",'Données relatives aux bénéf.'!L400="Non"),"Dossier actif non-valorisable dans le cadre de la subvention - dont cloturé au cours de l'année de référence","")))))))</f>
        <v/>
      </c>
      <c r="P400" s="16" t="str">
        <f>IF(ISBLANK(F400),"",'Récapitulatif des données RASH'!$B$2-YEAR('Données relatives aux bénéf.'!F400))</f>
        <v/>
      </c>
    </row>
    <row r="401" spans="1:16">
      <c r="A401" s="50" t="str">
        <f t="shared" si="6"/>
        <v/>
      </c>
      <c r="B401" s="51"/>
      <c r="C401" s="52"/>
      <c r="D401" s="52"/>
      <c r="E401" s="53"/>
      <c r="F401" s="52"/>
      <c r="G401" s="52"/>
      <c r="H401" s="52"/>
      <c r="I401" s="52"/>
      <c r="J401" s="52"/>
      <c r="K401" s="52"/>
      <c r="L401" s="52"/>
      <c r="M401" s="52"/>
      <c r="N401" s="52"/>
      <c r="O401" s="55" t="str">
        <f>IF(J401="Non","Demande d'information",IF(AND(YEAR(I401)='Récapitulatif des données RASH'!$B$2,'Données relatives aux bénéf.'!J401="Oui",'Données relatives aux bénéf.'!K401="Non"),"Dossier ouvert au cours de l'année de référence",IF(AND(YEAR(I401)='Récapitulatif des données RASH'!$B$2,'Données relatives aux bénéf.'!J401="Oui",'Données relatives aux bénéf.'!K401="Oui"),"Dossier ouvert au cours de l'année de référence - dont clôturé au cours de l'année de référence",IF(AND(YEAR(I401)&lt;'Récapitulatif des données RASH'!$B$2,'Données relatives aux bénéf.'!K401="Non",'Données relatives aux bénéf.'!L401="Oui"),"Dossier actif valorisable dans le cadre de la subvention",IF(AND(YEAR(I401)&lt;'Récapitulatif des données RASH'!$B$2,'Données relatives aux bénéf.'!K401="Oui",'Données relatives aux bénéf.'!L401="Oui"),"Dossier actif valorisable dans le cadre de la subvention - dont cloturé au cours de l'année de référence",IF(AND(YEAR(I401)&lt;'Récapitulatif des données RASH'!$B$2,'Données relatives aux bénéf.'!K401="Non",'Données relatives aux bénéf.'!L401="Non"),"Dossier actif non-valorisable dans le cadre de la subvention",IF(AND(YEAR(I401)&lt;'Récapitulatif des données RASH'!$B$2,'Données relatives aux bénéf.'!K401="Oui",'Données relatives aux bénéf.'!L401="Non"),"Dossier actif non-valorisable dans le cadre de la subvention - dont cloturé au cours de l'année de référence","")))))))</f>
        <v/>
      </c>
      <c r="P401" s="16" t="str">
        <f>IF(ISBLANK(F401),"",'Récapitulatif des données RASH'!$B$2-YEAR('Données relatives aux bénéf.'!F401))</f>
        <v/>
      </c>
    </row>
    <row r="402" spans="1:16">
      <c r="A402" s="50" t="str">
        <f t="shared" si="6"/>
        <v/>
      </c>
      <c r="B402" s="51"/>
      <c r="C402" s="52"/>
      <c r="D402" s="52"/>
      <c r="E402" s="53"/>
      <c r="F402" s="52"/>
      <c r="G402" s="52"/>
      <c r="H402" s="52"/>
      <c r="I402" s="52"/>
      <c r="J402" s="52"/>
      <c r="K402" s="52"/>
      <c r="L402" s="52"/>
      <c r="M402" s="52"/>
      <c r="N402" s="52"/>
      <c r="O402" s="55" t="str">
        <f>IF(J402="Non","Demande d'information",IF(AND(YEAR(I402)='Récapitulatif des données RASH'!$B$2,'Données relatives aux bénéf.'!J402="Oui",'Données relatives aux bénéf.'!K402="Non"),"Dossier ouvert au cours de l'année de référence",IF(AND(YEAR(I402)='Récapitulatif des données RASH'!$B$2,'Données relatives aux bénéf.'!J402="Oui",'Données relatives aux bénéf.'!K402="Oui"),"Dossier ouvert au cours de l'année de référence - dont clôturé au cours de l'année de référence",IF(AND(YEAR(I402)&lt;'Récapitulatif des données RASH'!$B$2,'Données relatives aux bénéf.'!K402="Non",'Données relatives aux bénéf.'!L402="Oui"),"Dossier actif valorisable dans le cadre de la subvention",IF(AND(YEAR(I402)&lt;'Récapitulatif des données RASH'!$B$2,'Données relatives aux bénéf.'!K402="Oui",'Données relatives aux bénéf.'!L402="Oui"),"Dossier actif valorisable dans le cadre de la subvention - dont cloturé au cours de l'année de référence",IF(AND(YEAR(I402)&lt;'Récapitulatif des données RASH'!$B$2,'Données relatives aux bénéf.'!K402="Non",'Données relatives aux bénéf.'!L402="Non"),"Dossier actif non-valorisable dans le cadre de la subvention",IF(AND(YEAR(I402)&lt;'Récapitulatif des données RASH'!$B$2,'Données relatives aux bénéf.'!K402="Oui",'Données relatives aux bénéf.'!L402="Non"),"Dossier actif non-valorisable dans le cadre de la subvention - dont cloturé au cours de l'année de référence","")))))))</f>
        <v/>
      </c>
      <c r="P402" s="16" t="str">
        <f>IF(ISBLANK(F402),"",'Récapitulatif des données RASH'!$B$2-YEAR('Données relatives aux bénéf.'!F402))</f>
        <v/>
      </c>
    </row>
    <row r="403" spans="1:16">
      <c r="A403" s="50" t="str">
        <f t="shared" si="6"/>
        <v/>
      </c>
      <c r="B403" s="51"/>
      <c r="C403" s="52"/>
      <c r="D403" s="52"/>
      <c r="E403" s="53"/>
      <c r="F403" s="52"/>
      <c r="G403" s="52"/>
      <c r="H403" s="52"/>
      <c r="I403" s="52"/>
      <c r="J403" s="52"/>
      <c r="K403" s="52"/>
      <c r="L403" s="52"/>
      <c r="M403" s="52"/>
      <c r="N403" s="52"/>
      <c r="O403" s="55" t="str">
        <f>IF(J403="Non","Demande d'information",IF(AND(YEAR(I403)='Récapitulatif des données RASH'!$B$2,'Données relatives aux bénéf.'!J403="Oui",'Données relatives aux bénéf.'!K403="Non"),"Dossier ouvert au cours de l'année de référence",IF(AND(YEAR(I403)='Récapitulatif des données RASH'!$B$2,'Données relatives aux bénéf.'!J403="Oui",'Données relatives aux bénéf.'!K403="Oui"),"Dossier ouvert au cours de l'année de référence - dont clôturé au cours de l'année de référence",IF(AND(YEAR(I403)&lt;'Récapitulatif des données RASH'!$B$2,'Données relatives aux bénéf.'!K403="Non",'Données relatives aux bénéf.'!L403="Oui"),"Dossier actif valorisable dans le cadre de la subvention",IF(AND(YEAR(I403)&lt;'Récapitulatif des données RASH'!$B$2,'Données relatives aux bénéf.'!K403="Oui",'Données relatives aux bénéf.'!L403="Oui"),"Dossier actif valorisable dans le cadre de la subvention - dont cloturé au cours de l'année de référence",IF(AND(YEAR(I403)&lt;'Récapitulatif des données RASH'!$B$2,'Données relatives aux bénéf.'!K403="Non",'Données relatives aux bénéf.'!L403="Non"),"Dossier actif non-valorisable dans le cadre de la subvention",IF(AND(YEAR(I403)&lt;'Récapitulatif des données RASH'!$B$2,'Données relatives aux bénéf.'!K403="Oui",'Données relatives aux bénéf.'!L403="Non"),"Dossier actif non-valorisable dans le cadre de la subvention - dont cloturé au cours de l'année de référence","")))))))</f>
        <v/>
      </c>
      <c r="P403" s="16" t="str">
        <f>IF(ISBLANK(F403),"",'Récapitulatif des données RASH'!$B$2-YEAR('Données relatives aux bénéf.'!F403))</f>
        <v/>
      </c>
    </row>
    <row r="404" spans="1:16">
      <c r="A404" s="50" t="str">
        <f t="shared" si="6"/>
        <v/>
      </c>
      <c r="B404" s="51"/>
      <c r="C404" s="52"/>
      <c r="D404" s="52"/>
      <c r="E404" s="53"/>
      <c r="F404" s="52"/>
      <c r="G404" s="52"/>
      <c r="H404" s="52"/>
      <c r="I404" s="52"/>
      <c r="J404" s="52"/>
      <c r="K404" s="52"/>
      <c r="L404" s="52"/>
      <c r="M404" s="52"/>
      <c r="N404" s="52"/>
      <c r="O404" s="55" t="str">
        <f>IF(J404="Non","Demande d'information",IF(AND(YEAR(I404)='Récapitulatif des données RASH'!$B$2,'Données relatives aux bénéf.'!J404="Oui",'Données relatives aux bénéf.'!K404="Non"),"Dossier ouvert au cours de l'année de référence",IF(AND(YEAR(I404)='Récapitulatif des données RASH'!$B$2,'Données relatives aux bénéf.'!J404="Oui",'Données relatives aux bénéf.'!K404="Oui"),"Dossier ouvert au cours de l'année de référence - dont clôturé au cours de l'année de référence",IF(AND(YEAR(I404)&lt;'Récapitulatif des données RASH'!$B$2,'Données relatives aux bénéf.'!K404="Non",'Données relatives aux bénéf.'!L404="Oui"),"Dossier actif valorisable dans le cadre de la subvention",IF(AND(YEAR(I404)&lt;'Récapitulatif des données RASH'!$B$2,'Données relatives aux bénéf.'!K404="Oui",'Données relatives aux bénéf.'!L404="Oui"),"Dossier actif valorisable dans le cadre de la subvention - dont cloturé au cours de l'année de référence",IF(AND(YEAR(I404)&lt;'Récapitulatif des données RASH'!$B$2,'Données relatives aux bénéf.'!K404="Non",'Données relatives aux bénéf.'!L404="Non"),"Dossier actif non-valorisable dans le cadre de la subvention",IF(AND(YEAR(I404)&lt;'Récapitulatif des données RASH'!$B$2,'Données relatives aux bénéf.'!K404="Oui",'Données relatives aux bénéf.'!L404="Non"),"Dossier actif non-valorisable dans le cadre de la subvention - dont cloturé au cours de l'année de référence","")))))))</f>
        <v/>
      </c>
      <c r="P404" s="16" t="str">
        <f>IF(ISBLANK(F404),"",'Récapitulatif des données RASH'!$B$2-YEAR('Données relatives aux bénéf.'!F404))</f>
        <v/>
      </c>
    </row>
    <row r="405" spans="1:16">
      <c r="A405" s="50" t="str">
        <f t="shared" si="6"/>
        <v/>
      </c>
      <c r="B405" s="51"/>
      <c r="C405" s="52"/>
      <c r="D405" s="52"/>
      <c r="E405" s="53"/>
      <c r="F405" s="52"/>
      <c r="G405" s="52"/>
      <c r="H405" s="52"/>
      <c r="I405" s="52"/>
      <c r="J405" s="52"/>
      <c r="K405" s="52"/>
      <c r="L405" s="52"/>
      <c r="M405" s="52"/>
      <c r="N405" s="52"/>
      <c r="O405" s="55" t="str">
        <f>IF(J405="Non","Demande d'information",IF(AND(YEAR(I405)='Récapitulatif des données RASH'!$B$2,'Données relatives aux bénéf.'!J405="Oui",'Données relatives aux bénéf.'!K405="Non"),"Dossier ouvert au cours de l'année de référence",IF(AND(YEAR(I405)='Récapitulatif des données RASH'!$B$2,'Données relatives aux bénéf.'!J405="Oui",'Données relatives aux bénéf.'!K405="Oui"),"Dossier ouvert au cours de l'année de référence - dont clôturé au cours de l'année de référence",IF(AND(YEAR(I405)&lt;'Récapitulatif des données RASH'!$B$2,'Données relatives aux bénéf.'!K405="Non",'Données relatives aux bénéf.'!L405="Oui"),"Dossier actif valorisable dans le cadre de la subvention",IF(AND(YEAR(I405)&lt;'Récapitulatif des données RASH'!$B$2,'Données relatives aux bénéf.'!K405="Oui",'Données relatives aux bénéf.'!L405="Oui"),"Dossier actif valorisable dans le cadre de la subvention - dont cloturé au cours de l'année de référence",IF(AND(YEAR(I405)&lt;'Récapitulatif des données RASH'!$B$2,'Données relatives aux bénéf.'!K405="Non",'Données relatives aux bénéf.'!L405="Non"),"Dossier actif non-valorisable dans le cadre de la subvention",IF(AND(YEAR(I405)&lt;'Récapitulatif des données RASH'!$B$2,'Données relatives aux bénéf.'!K405="Oui",'Données relatives aux bénéf.'!L405="Non"),"Dossier actif non-valorisable dans le cadre de la subvention - dont cloturé au cours de l'année de référence","")))))))</f>
        <v/>
      </c>
      <c r="P405" s="16" t="str">
        <f>IF(ISBLANK(F405),"",'Récapitulatif des données RASH'!$B$2-YEAR('Données relatives aux bénéf.'!F405))</f>
        <v/>
      </c>
    </row>
    <row r="406" spans="1:16">
      <c r="A406" s="50" t="str">
        <f t="shared" si="6"/>
        <v/>
      </c>
      <c r="B406" s="51"/>
      <c r="C406" s="52"/>
      <c r="D406" s="52"/>
      <c r="E406" s="53"/>
      <c r="F406" s="52"/>
      <c r="G406" s="52"/>
      <c r="H406" s="52"/>
      <c r="I406" s="52"/>
      <c r="J406" s="52"/>
      <c r="K406" s="52"/>
      <c r="L406" s="52"/>
      <c r="M406" s="52"/>
      <c r="N406" s="52"/>
      <c r="O406" s="55" t="str">
        <f>IF(J406="Non","Demande d'information",IF(AND(YEAR(I406)='Récapitulatif des données RASH'!$B$2,'Données relatives aux bénéf.'!J406="Oui",'Données relatives aux bénéf.'!K406="Non"),"Dossier ouvert au cours de l'année de référence",IF(AND(YEAR(I406)='Récapitulatif des données RASH'!$B$2,'Données relatives aux bénéf.'!J406="Oui",'Données relatives aux bénéf.'!K406="Oui"),"Dossier ouvert au cours de l'année de référence - dont clôturé au cours de l'année de référence",IF(AND(YEAR(I406)&lt;'Récapitulatif des données RASH'!$B$2,'Données relatives aux bénéf.'!K406="Non",'Données relatives aux bénéf.'!L406="Oui"),"Dossier actif valorisable dans le cadre de la subvention",IF(AND(YEAR(I406)&lt;'Récapitulatif des données RASH'!$B$2,'Données relatives aux bénéf.'!K406="Oui",'Données relatives aux bénéf.'!L406="Oui"),"Dossier actif valorisable dans le cadre de la subvention - dont cloturé au cours de l'année de référence",IF(AND(YEAR(I406)&lt;'Récapitulatif des données RASH'!$B$2,'Données relatives aux bénéf.'!K406="Non",'Données relatives aux bénéf.'!L406="Non"),"Dossier actif non-valorisable dans le cadre de la subvention",IF(AND(YEAR(I406)&lt;'Récapitulatif des données RASH'!$B$2,'Données relatives aux bénéf.'!K406="Oui",'Données relatives aux bénéf.'!L406="Non"),"Dossier actif non-valorisable dans le cadre de la subvention - dont cloturé au cours de l'année de référence","")))))))</f>
        <v/>
      </c>
      <c r="P406" s="16" t="str">
        <f>IF(ISBLANK(F406),"",'Récapitulatif des données RASH'!$B$2-YEAR('Données relatives aux bénéf.'!F406))</f>
        <v/>
      </c>
    </row>
    <row r="407" spans="1:16">
      <c r="A407" s="50" t="str">
        <f t="shared" si="6"/>
        <v/>
      </c>
      <c r="B407" s="51"/>
      <c r="C407" s="52"/>
      <c r="D407" s="52"/>
      <c r="E407" s="53"/>
      <c r="F407" s="52"/>
      <c r="G407" s="52"/>
      <c r="H407" s="52"/>
      <c r="I407" s="52"/>
      <c r="J407" s="52"/>
      <c r="K407" s="52"/>
      <c r="L407" s="52"/>
      <c r="M407" s="52"/>
      <c r="N407" s="52"/>
      <c r="O407" s="55" t="str">
        <f>IF(J407="Non","Demande d'information",IF(AND(YEAR(I407)='Récapitulatif des données RASH'!$B$2,'Données relatives aux bénéf.'!J407="Oui",'Données relatives aux bénéf.'!K407="Non"),"Dossier ouvert au cours de l'année de référence",IF(AND(YEAR(I407)='Récapitulatif des données RASH'!$B$2,'Données relatives aux bénéf.'!J407="Oui",'Données relatives aux bénéf.'!K407="Oui"),"Dossier ouvert au cours de l'année de référence - dont clôturé au cours de l'année de référence",IF(AND(YEAR(I407)&lt;'Récapitulatif des données RASH'!$B$2,'Données relatives aux bénéf.'!K407="Non",'Données relatives aux bénéf.'!L407="Oui"),"Dossier actif valorisable dans le cadre de la subvention",IF(AND(YEAR(I407)&lt;'Récapitulatif des données RASH'!$B$2,'Données relatives aux bénéf.'!K407="Oui",'Données relatives aux bénéf.'!L407="Oui"),"Dossier actif valorisable dans le cadre de la subvention - dont cloturé au cours de l'année de référence",IF(AND(YEAR(I407)&lt;'Récapitulatif des données RASH'!$B$2,'Données relatives aux bénéf.'!K407="Non",'Données relatives aux bénéf.'!L407="Non"),"Dossier actif non-valorisable dans le cadre de la subvention",IF(AND(YEAR(I407)&lt;'Récapitulatif des données RASH'!$B$2,'Données relatives aux bénéf.'!K407="Oui",'Données relatives aux bénéf.'!L407="Non"),"Dossier actif non-valorisable dans le cadre de la subvention - dont cloturé au cours de l'année de référence","")))))))</f>
        <v/>
      </c>
      <c r="P407" s="16" t="str">
        <f>IF(ISBLANK(F407),"",'Récapitulatif des données RASH'!$B$2-YEAR('Données relatives aux bénéf.'!F407))</f>
        <v/>
      </c>
    </row>
    <row r="408" spans="1:16">
      <c r="A408" s="50" t="str">
        <f t="shared" si="6"/>
        <v/>
      </c>
      <c r="B408" s="51"/>
      <c r="C408" s="52"/>
      <c r="D408" s="52"/>
      <c r="E408" s="53"/>
      <c r="F408" s="52"/>
      <c r="G408" s="52"/>
      <c r="H408" s="52"/>
      <c r="I408" s="52"/>
      <c r="J408" s="52"/>
      <c r="K408" s="52"/>
      <c r="L408" s="52"/>
      <c r="M408" s="52"/>
      <c r="N408" s="52"/>
      <c r="O408" s="55" t="str">
        <f>IF(J408="Non","Demande d'information",IF(AND(YEAR(I408)='Récapitulatif des données RASH'!$B$2,'Données relatives aux bénéf.'!J408="Oui",'Données relatives aux bénéf.'!K408="Non"),"Dossier ouvert au cours de l'année de référence",IF(AND(YEAR(I408)='Récapitulatif des données RASH'!$B$2,'Données relatives aux bénéf.'!J408="Oui",'Données relatives aux bénéf.'!K408="Oui"),"Dossier ouvert au cours de l'année de référence - dont clôturé au cours de l'année de référence",IF(AND(YEAR(I408)&lt;'Récapitulatif des données RASH'!$B$2,'Données relatives aux bénéf.'!K408="Non",'Données relatives aux bénéf.'!L408="Oui"),"Dossier actif valorisable dans le cadre de la subvention",IF(AND(YEAR(I408)&lt;'Récapitulatif des données RASH'!$B$2,'Données relatives aux bénéf.'!K408="Oui",'Données relatives aux bénéf.'!L408="Oui"),"Dossier actif valorisable dans le cadre de la subvention - dont cloturé au cours de l'année de référence",IF(AND(YEAR(I408)&lt;'Récapitulatif des données RASH'!$B$2,'Données relatives aux bénéf.'!K408="Non",'Données relatives aux bénéf.'!L408="Non"),"Dossier actif non-valorisable dans le cadre de la subvention",IF(AND(YEAR(I408)&lt;'Récapitulatif des données RASH'!$B$2,'Données relatives aux bénéf.'!K408="Oui",'Données relatives aux bénéf.'!L408="Non"),"Dossier actif non-valorisable dans le cadre de la subvention - dont cloturé au cours de l'année de référence","")))))))</f>
        <v/>
      </c>
      <c r="P408" s="16" t="str">
        <f>IF(ISBLANK(F408),"",'Récapitulatif des données RASH'!$B$2-YEAR('Données relatives aux bénéf.'!F408))</f>
        <v/>
      </c>
    </row>
    <row r="409" spans="1:16">
      <c r="A409" s="50" t="str">
        <f t="shared" si="6"/>
        <v/>
      </c>
      <c r="B409" s="51"/>
      <c r="C409" s="52"/>
      <c r="D409" s="52"/>
      <c r="E409" s="53"/>
      <c r="F409" s="52"/>
      <c r="G409" s="52"/>
      <c r="H409" s="52"/>
      <c r="I409" s="52"/>
      <c r="J409" s="52"/>
      <c r="K409" s="52"/>
      <c r="L409" s="52"/>
      <c r="M409" s="52"/>
      <c r="N409" s="52"/>
      <c r="O409" s="55" t="str">
        <f>IF(J409="Non","Demande d'information",IF(AND(YEAR(I409)='Récapitulatif des données RASH'!$B$2,'Données relatives aux bénéf.'!J409="Oui",'Données relatives aux bénéf.'!K409="Non"),"Dossier ouvert au cours de l'année de référence",IF(AND(YEAR(I409)='Récapitulatif des données RASH'!$B$2,'Données relatives aux bénéf.'!J409="Oui",'Données relatives aux bénéf.'!K409="Oui"),"Dossier ouvert au cours de l'année de référence - dont clôturé au cours de l'année de référence",IF(AND(YEAR(I409)&lt;'Récapitulatif des données RASH'!$B$2,'Données relatives aux bénéf.'!K409="Non",'Données relatives aux bénéf.'!L409="Oui"),"Dossier actif valorisable dans le cadre de la subvention",IF(AND(YEAR(I409)&lt;'Récapitulatif des données RASH'!$B$2,'Données relatives aux bénéf.'!K409="Oui",'Données relatives aux bénéf.'!L409="Oui"),"Dossier actif valorisable dans le cadre de la subvention - dont cloturé au cours de l'année de référence",IF(AND(YEAR(I409)&lt;'Récapitulatif des données RASH'!$B$2,'Données relatives aux bénéf.'!K409="Non",'Données relatives aux bénéf.'!L409="Non"),"Dossier actif non-valorisable dans le cadre de la subvention",IF(AND(YEAR(I409)&lt;'Récapitulatif des données RASH'!$B$2,'Données relatives aux bénéf.'!K409="Oui",'Données relatives aux bénéf.'!L409="Non"),"Dossier actif non-valorisable dans le cadre de la subvention - dont cloturé au cours de l'année de référence","")))))))</f>
        <v/>
      </c>
      <c r="P409" s="16" t="str">
        <f>IF(ISBLANK(F409),"",'Récapitulatif des données RASH'!$B$2-YEAR('Données relatives aux bénéf.'!F409))</f>
        <v/>
      </c>
    </row>
    <row r="410" spans="1:16">
      <c r="A410" s="50" t="str">
        <f t="shared" si="6"/>
        <v/>
      </c>
      <c r="B410" s="51"/>
      <c r="C410" s="52"/>
      <c r="D410" s="52"/>
      <c r="E410" s="53"/>
      <c r="F410" s="52"/>
      <c r="G410" s="52"/>
      <c r="H410" s="52"/>
      <c r="I410" s="52"/>
      <c r="J410" s="52"/>
      <c r="K410" s="52"/>
      <c r="L410" s="52"/>
      <c r="M410" s="52"/>
      <c r="N410" s="52"/>
      <c r="O410" s="55" t="str">
        <f>IF(J410="Non","Demande d'information",IF(AND(YEAR(I410)='Récapitulatif des données RASH'!$B$2,'Données relatives aux bénéf.'!J410="Oui",'Données relatives aux bénéf.'!K410="Non"),"Dossier ouvert au cours de l'année de référence",IF(AND(YEAR(I410)='Récapitulatif des données RASH'!$B$2,'Données relatives aux bénéf.'!J410="Oui",'Données relatives aux bénéf.'!K410="Oui"),"Dossier ouvert au cours de l'année de référence - dont clôturé au cours de l'année de référence",IF(AND(YEAR(I410)&lt;'Récapitulatif des données RASH'!$B$2,'Données relatives aux bénéf.'!K410="Non",'Données relatives aux bénéf.'!L410="Oui"),"Dossier actif valorisable dans le cadre de la subvention",IF(AND(YEAR(I410)&lt;'Récapitulatif des données RASH'!$B$2,'Données relatives aux bénéf.'!K410="Oui",'Données relatives aux bénéf.'!L410="Oui"),"Dossier actif valorisable dans le cadre de la subvention - dont cloturé au cours de l'année de référence",IF(AND(YEAR(I410)&lt;'Récapitulatif des données RASH'!$B$2,'Données relatives aux bénéf.'!K410="Non",'Données relatives aux bénéf.'!L410="Non"),"Dossier actif non-valorisable dans le cadre de la subvention",IF(AND(YEAR(I410)&lt;'Récapitulatif des données RASH'!$B$2,'Données relatives aux bénéf.'!K410="Oui",'Données relatives aux bénéf.'!L410="Non"),"Dossier actif non-valorisable dans le cadre de la subvention - dont cloturé au cours de l'année de référence","")))))))</f>
        <v/>
      </c>
      <c r="P410" s="16" t="str">
        <f>IF(ISBLANK(F410),"",'Récapitulatif des données RASH'!$B$2-YEAR('Données relatives aux bénéf.'!F410))</f>
        <v/>
      </c>
    </row>
    <row r="411" spans="1:16">
      <c r="A411" s="50" t="str">
        <f t="shared" si="6"/>
        <v/>
      </c>
      <c r="B411" s="51"/>
      <c r="C411" s="52"/>
      <c r="D411" s="52"/>
      <c r="E411" s="53"/>
      <c r="F411" s="52"/>
      <c r="G411" s="52"/>
      <c r="H411" s="52"/>
      <c r="I411" s="52"/>
      <c r="J411" s="52"/>
      <c r="K411" s="52"/>
      <c r="L411" s="52"/>
      <c r="M411" s="52"/>
      <c r="N411" s="52"/>
      <c r="O411" s="55" t="str">
        <f>IF(J411="Non","Demande d'information",IF(AND(YEAR(I411)='Récapitulatif des données RASH'!$B$2,'Données relatives aux bénéf.'!J411="Oui",'Données relatives aux bénéf.'!K411="Non"),"Dossier ouvert au cours de l'année de référence",IF(AND(YEAR(I411)='Récapitulatif des données RASH'!$B$2,'Données relatives aux bénéf.'!J411="Oui",'Données relatives aux bénéf.'!K411="Oui"),"Dossier ouvert au cours de l'année de référence - dont clôturé au cours de l'année de référence",IF(AND(YEAR(I411)&lt;'Récapitulatif des données RASH'!$B$2,'Données relatives aux bénéf.'!K411="Non",'Données relatives aux bénéf.'!L411="Oui"),"Dossier actif valorisable dans le cadre de la subvention",IF(AND(YEAR(I411)&lt;'Récapitulatif des données RASH'!$B$2,'Données relatives aux bénéf.'!K411="Oui",'Données relatives aux bénéf.'!L411="Oui"),"Dossier actif valorisable dans le cadre de la subvention - dont cloturé au cours de l'année de référence",IF(AND(YEAR(I411)&lt;'Récapitulatif des données RASH'!$B$2,'Données relatives aux bénéf.'!K411="Non",'Données relatives aux bénéf.'!L411="Non"),"Dossier actif non-valorisable dans le cadre de la subvention",IF(AND(YEAR(I411)&lt;'Récapitulatif des données RASH'!$B$2,'Données relatives aux bénéf.'!K411="Oui",'Données relatives aux bénéf.'!L411="Non"),"Dossier actif non-valorisable dans le cadre de la subvention - dont cloturé au cours de l'année de référence","")))))))</f>
        <v/>
      </c>
      <c r="P411" s="16" t="str">
        <f>IF(ISBLANK(F411),"",'Récapitulatif des données RASH'!$B$2-YEAR('Données relatives aux bénéf.'!F411))</f>
        <v/>
      </c>
    </row>
    <row r="412" spans="1:16">
      <c r="A412" s="50" t="str">
        <f t="shared" si="6"/>
        <v/>
      </c>
      <c r="B412" s="51"/>
      <c r="C412" s="52"/>
      <c r="D412" s="52"/>
      <c r="E412" s="53"/>
      <c r="F412" s="52"/>
      <c r="G412" s="52"/>
      <c r="H412" s="52"/>
      <c r="I412" s="52"/>
      <c r="J412" s="52"/>
      <c r="K412" s="52"/>
      <c r="L412" s="52"/>
      <c r="M412" s="52"/>
      <c r="N412" s="52"/>
      <c r="O412" s="55" t="str">
        <f>IF(J412="Non","Demande d'information",IF(AND(YEAR(I412)='Récapitulatif des données RASH'!$B$2,'Données relatives aux bénéf.'!J412="Oui",'Données relatives aux bénéf.'!K412="Non"),"Dossier ouvert au cours de l'année de référence",IF(AND(YEAR(I412)='Récapitulatif des données RASH'!$B$2,'Données relatives aux bénéf.'!J412="Oui",'Données relatives aux bénéf.'!K412="Oui"),"Dossier ouvert au cours de l'année de référence - dont clôturé au cours de l'année de référence",IF(AND(YEAR(I412)&lt;'Récapitulatif des données RASH'!$B$2,'Données relatives aux bénéf.'!K412="Non",'Données relatives aux bénéf.'!L412="Oui"),"Dossier actif valorisable dans le cadre de la subvention",IF(AND(YEAR(I412)&lt;'Récapitulatif des données RASH'!$B$2,'Données relatives aux bénéf.'!K412="Oui",'Données relatives aux bénéf.'!L412="Oui"),"Dossier actif valorisable dans le cadre de la subvention - dont cloturé au cours de l'année de référence",IF(AND(YEAR(I412)&lt;'Récapitulatif des données RASH'!$B$2,'Données relatives aux bénéf.'!K412="Non",'Données relatives aux bénéf.'!L412="Non"),"Dossier actif non-valorisable dans le cadre de la subvention",IF(AND(YEAR(I412)&lt;'Récapitulatif des données RASH'!$B$2,'Données relatives aux bénéf.'!K412="Oui",'Données relatives aux bénéf.'!L412="Non"),"Dossier actif non-valorisable dans le cadre de la subvention - dont cloturé au cours de l'année de référence","")))))))</f>
        <v/>
      </c>
      <c r="P412" s="16" t="str">
        <f>IF(ISBLANK(F412),"",'Récapitulatif des données RASH'!$B$2-YEAR('Données relatives aux bénéf.'!F412))</f>
        <v/>
      </c>
    </row>
    <row r="413" spans="1:16">
      <c r="A413" s="50" t="str">
        <f t="shared" si="6"/>
        <v/>
      </c>
      <c r="B413" s="51"/>
      <c r="C413" s="52"/>
      <c r="D413" s="52"/>
      <c r="E413" s="53"/>
      <c r="F413" s="52"/>
      <c r="G413" s="52"/>
      <c r="H413" s="52"/>
      <c r="I413" s="52"/>
      <c r="J413" s="52"/>
      <c r="K413" s="52"/>
      <c r="L413" s="52"/>
      <c r="M413" s="52"/>
      <c r="N413" s="52"/>
      <c r="O413" s="55" t="str">
        <f>IF(J413="Non","Demande d'information",IF(AND(YEAR(I413)='Récapitulatif des données RASH'!$B$2,'Données relatives aux bénéf.'!J413="Oui",'Données relatives aux bénéf.'!K413="Non"),"Dossier ouvert au cours de l'année de référence",IF(AND(YEAR(I413)='Récapitulatif des données RASH'!$B$2,'Données relatives aux bénéf.'!J413="Oui",'Données relatives aux bénéf.'!K413="Oui"),"Dossier ouvert au cours de l'année de référence - dont clôturé au cours de l'année de référence",IF(AND(YEAR(I413)&lt;'Récapitulatif des données RASH'!$B$2,'Données relatives aux bénéf.'!K413="Non",'Données relatives aux bénéf.'!L413="Oui"),"Dossier actif valorisable dans le cadre de la subvention",IF(AND(YEAR(I413)&lt;'Récapitulatif des données RASH'!$B$2,'Données relatives aux bénéf.'!K413="Oui",'Données relatives aux bénéf.'!L413="Oui"),"Dossier actif valorisable dans le cadre de la subvention - dont cloturé au cours de l'année de référence",IF(AND(YEAR(I413)&lt;'Récapitulatif des données RASH'!$B$2,'Données relatives aux bénéf.'!K413="Non",'Données relatives aux bénéf.'!L413="Non"),"Dossier actif non-valorisable dans le cadre de la subvention",IF(AND(YEAR(I413)&lt;'Récapitulatif des données RASH'!$B$2,'Données relatives aux bénéf.'!K413="Oui",'Données relatives aux bénéf.'!L413="Non"),"Dossier actif non-valorisable dans le cadre de la subvention - dont cloturé au cours de l'année de référence","")))))))</f>
        <v/>
      </c>
      <c r="P413" s="16" t="str">
        <f>IF(ISBLANK(F413),"",'Récapitulatif des données RASH'!$B$2-YEAR('Données relatives aux bénéf.'!F413))</f>
        <v/>
      </c>
    </row>
    <row r="414" spans="1:16">
      <c r="A414" s="50" t="str">
        <f t="shared" si="6"/>
        <v/>
      </c>
      <c r="B414" s="51"/>
      <c r="C414" s="52"/>
      <c r="D414" s="52"/>
      <c r="E414" s="53"/>
      <c r="F414" s="52"/>
      <c r="G414" s="52"/>
      <c r="H414" s="52"/>
      <c r="I414" s="52"/>
      <c r="J414" s="52"/>
      <c r="K414" s="52"/>
      <c r="L414" s="52"/>
      <c r="M414" s="52"/>
      <c r="N414" s="52"/>
      <c r="O414" s="55" t="str">
        <f>IF(J414="Non","Demande d'information",IF(AND(YEAR(I414)='Récapitulatif des données RASH'!$B$2,'Données relatives aux bénéf.'!J414="Oui",'Données relatives aux bénéf.'!K414="Non"),"Dossier ouvert au cours de l'année de référence",IF(AND(YEAR(I414)='Récapitulatif des données RASH'!$B$2,'Données relatives aux bénéf.'!J414="Oui",'Données relatives aux bénéf.'!K414="Oui"),"Dossier ouvert au cours de l'année de référence - dont clôturé au cours de l'année de référence",IF(AND(YEAR(I414)&lt;'Récapitulatif des données RASH'!$B$2,'Données relatives aux bénéf.'!K414="Non",'Données relatives aux bénéf.'!L414="Oui"),"Dossier actif valorisable dans le cadre de la subvention",IF(AND(YEAR(I414)&lt;'Récapitulatif des données RASH'!$B$2,'Données relatives aux bénéf.'!K414="Oui",'Données relatives aux bénéf.'!L414="Oui"),"Dossier actif valorisable dans le cadre de la subvention - dont cloturé au cours de l'année de référence",IF(AND(YEAR(I414)&lt;'Récapitulatif des données RASH'!$B$2,'Données relatives aux bénéf.'!K414="Non",'Données relatives aux bénéf.'!L414="Non"),"Dossier actif non-valorisable dans le cadre de la subvention",IF(AND(YEAR(I414)&lt;'Récapitulatif des données RASH'!$B$2,'Données relatives aux bénéf.'!K414="Oui",'Données relatives aux bénéf.'!L414="Non"),"Dossier actif non-valorisable dans le cadre de la subvention - dont cloturé au cours de l'année de référence","")))))))</f>
        <v/>
      </c>
      <c r="P414" s="16" t="str">
        <f>IF(ISBLANK(F414),"",'Récapitulatif des données RASH'!$B$2-YEAR('Données relatives aux bénéf.'!F414))</f>
        <v/>
      </c>
    </row>
    <row r="415" spans="1:16">
      <c r="A415" s="50" t="str">
        <f t="shared" si="6"/>
        <v/>
      </c>
      <c r="B415" s="51"/>
      <c r="C415" s="52"/>
      <c r="D415" s="52"/>
      <c r="E415" s="53"/>
      <c r="F415" s="52"/>
      <c r="G415" s="52"/>
      <c r="H415" s="52"/>
      <c r="I415" s="52"/>
      <c r="J415" s="52"/>
      <c r="K415" s="52"/>
      <c r="L415" s="52"/>
      <c r="M415" s="52"/>
      <c r="N415" s="52"/>
      <c r="O415" s="55" t="str">
        <f>IF(J415="Non","Demande d'information",IF(AND(YEAR(I415)='Récapitulatif des données RASH'!$B$2,'Données relatives aux bénéf.'!J415="Oui",'Données relatives aux bénéf.'!K415="Non"),"Dossier ouvert au cours de l'année de référence",IF(AND(YEAR(I415)='Récapitulatif des données RASH'!$B$2,'Données relatives aux bénéf.'!J415="Oui",'Données relatives aux bénéf.'!K415="Oui"),"Dossier ouvert au cours de l'année de référence - dont clôturé au cours de l'année de référence",IF(AND(YEAR(I415)&lt;'Récapitulatif des données RASH'!$B$2,'Données relatives aux bénéf.'!K415="Non",'Données relatives aux bénéf.'!L415="Oui"),"Dossier actif valorisable dans le cadre de la subvention",IF(AND(YEAR(I415)&lt;'Récapitulatif des données RASH'!$B$2,'Données relatives aux bénéf.'!K415="Oui",'Données relatives aux bénéf.'!L415="Oui"),"Dossier actif valorisable dans le cadre de la subvention - dont cloturé au cours de l'année de référence",IF(AND(YEAR(I415)&lt;'Récapitulatif des données RASH'!$B$2,'Données relatives aux bénéf.'!K415="Non",'Données relatives aux bénéf.'!L415="Non"),"Dossier actif non-valorisable dans le cadre de la subvention",IF(AND(YEAR(I415)&lt;'Récapitulatif des données RASH'!$B$2,'Données relatives aux bénéf.'!K415="Oui",'Données relatives aux bénéf.'!L415="Non"),"Dossier actif non-valorisable dans le cadre de la subvention - dont cloturé au cours de l'année de référence","")))))))</f>
        <v/>
      </c>
      <c r="P415" s="16" t="str">
        <f>IF(ISBLANK(F415),"",'Récapitulatif des données RASH'!$B$2-YEAR('Données relatives aux bénéf.'!F415))</f>
        <v/>
      </c>
    </row>
    <row r="416" spans="1:16">
      <c r="A416" s="50" t="str">
        <f t="shared" si="6"/>
        <v/>
      </c>
      <c r="B416" s="51"/>
      <c r="C416" s="52"/>
      <c r="D416" s="52"/>
      <c r="E416" s="53"/>
      <c r="F416" s="52"/>
      <c r="G416" s="52"/>
      <c r="H416" s="52"/>
      <c r="I416" s="52"/>
      <c r="J416" s="52"/>
      <c r="K416" s="52"/>
      <c r="L416" s="52"/>
      <c r="M416" s="52"/>
      <c r="N416" s="52"/>
      <c r="O416" s="55" t="str">
        <f>IF(J416="Non","Demande d'information",IF(AND(YEAR(I416)='Récapitulatif des données RASH'!$B$2,'Données relatives aux bénéf.'!J416="Oui",'Données relatives aux bénéf.'!K416="Non"),"Dossier ouvert au cours de l'année de référence",IF(AND(YEAR(I416)='Récapitulatif des données RASH'!$B$2,'Données relatives aux bénéf.'!J416="Oui",'Données relatives aux bénéf.'!K416="Oui"),"Dossier ouvert au cours de l'année de référence - dont clôturé au cours de l'année de référence",IF(AND(YEAR(I416)&lt;'Récapitulatif des données RASH'!$B$2,'Données relatives aux bénéf.'!K416="Non",'Données relatives aux bénéf.'!L416="Oui"),"Dossier actif valorisable dans le cadre de la subvention",IF(AND(YEAR(I416)&lt;'Récapitulatif des données RASH'!$B$2,'Données relatives aux bénéf.'!K416="Oui",'Données relatives aux bénéf.'!L416="Oui"),"Dossier actif valorisable dans le cadre de la subvention - dont cloturé au cours de l'année de référence",IF(AND(YEAR(I416)&lt;'Récapitulatif des données RASH'!$B$2,'Données relatives aux bénéf.'!K416="Non",'Données relatives aux bénéf.'!L416="Non"),"Dossier actif non-valorisable dans le cadre de la subvention",IF(AND(YEAR(I416)&lt;'Récapitulatif des données RASH'!$B$2,'Données relatives aux bénéf.'!K416="Oui",'Données relatives aux bénéf.'!L416="Non"),"Dossier actif non-valorisable dans le cadre de la subvention - dont cloturé au cours de l'année de référence","")))))))</f>
        <v/>
      </c>
      <c r="P416" s="16" t="str">
        <f>IF(ISBLANK(F416),"",'Récapitulatif des données RASH'!$B$2-YEAR('Données relatives aux bénéf.'!F416))</f>
        <v/>
      </c>
    </row>
    <row r="417" spans="1:16">
      <c r="A417" s="50" t="str">
        <f t="shared" si="6"/>
        <v/>
      </c>
      <c r="B417" s="51"/>
      <c r="C417" s="52"/>
      <c r="D417" s="52"/>
      <c r="E417" s="53"/>
      <c r="F417" s="52"/>
      <c r="G417" s="52"/>
      <c r="H417" s="52"/>
      <c r="I417" s="52"/>
      <c r="J417" s="52"/>
      <c r="K417" s="52"/>
      <c r="L417" s="52"/>
      <c r="M417" s="52"/>
      <c r="N417" s="52"/>
      <c r="O417" s="55" t="str">
        <f>IF(J417="Non","Demande d'information",IF(AND(YEAR(I417)='Récapitulatif des données RASH'!$B$2,'Données relatives aux bénéf.'!J417="Oui",'Données relatives aux bénéf.'!K417="Non"),"Dossier ouvert au cours de l'année de référence",IF(AND(YEAR(I417)='Récapitulatif des données RASH'!$B$2,'Données relatives aux bénéf.'!J417="Oui",'Données relatives aux bénéf.'!K417="Oui"),"Dossier ouvert au cours de l'année de référence - dont clôturé au cours de l'année de référence",IF(AND(YEAR(I417)&lt;'Récapitulatif des données RASH'!$B$2,'Données relatives aux bénéf.'!K417="Non",'Données relatives aux bénéf.'!L417="Oui"),"Dossier actif valorisable dans le cadre de la subvention",IF(AND(YEAR(I417)&lt;'Récapitulatif des données RASH'!$B$2,'Données relatives aux bénéf.'!K417="Oui",'Données relatives aux bénéf.'!L417="Oui"),"Dossier actif valorisable dans le cadre de la subvention - dont cloturé au cours de l'année de référence",IF(AND(YEAR(I417)&lt;'Récapitulatif des données RASH'!$B$2,'Données relatives aux bénéf.'!K417="Non",'Données relatives aux bénéf.'!L417="Non"),"Dossier actif non-valorisable dans le cadre de la subvention",IF(AND(YEAR(I417)&lt;'Récapitulatif des données RASH'!$B$2,'Données relatives aux bénéf.'!K417="Oui",'Données relatives aux bénéf.'!L417="Non"),"Dossier actif non-valorisable dans le cadre de la subvention - dont cloturé au cours de l'année de référence","")))))))</f>
        <v/>
      </c>
      <c r="P417" s="16" t="str">
        <f>IF(ISBLANK(F417),"",'Récapitulatif des données RASH'!$B$2-YEAR('Données relatives aux bénéf.'!F417))</f>
        <v/>
      </c>
    </row>
    <row r="418" spans="1:16">
      <c r="A418" s="50" t="str">
        <f t="shared" si="6"/>
        <v/>
      </c>
      <c r="B418" s="51"/>
      <c r="C418" s="52"/>
      <c r="D418" s="52"/>
      <c r="E418" s="53"/>
      <c r="F418" s="52"/>
      <c r="G418" s="52"/>
      <c r="H418" s="52"/>
      <c r="I418" s="52"/>
      <c r="J418" s="52"/>
      <c r="K418" s="52"/>
      <c r="L418" s="52"/>
      <c r="M418" s="52"/>
      <c r="N418" s="52"/>
      <c r="O418" s="55" t="str">
        <f>IF(J418="Non","Demande d'information",IF(AND(YEAR(I418)='Récapitulatif des données RASH'!$B$2,'Données relatives aux bénéf.'!J418="Oui",'Données relatives aux bénéf.'!K418="Non"),"Dossier ouvert au cours de l'année de référence",IF(AND(YEAR(I418)='Récapitulatif des données RASH'!$B$2,'Données relatives aux bénéf.'!J418="Oui",'Données relatives aux bénéf.'!K418="Oui"),"Dossier ouvert au cours de l'année de référence - dont clôturé au cours de l'année de référence",IF(AND(YEAR(I418)&lt;'Récapitulatif des données RASH'!$B$2,'Données relatives aux bénéf.'!K418="Non",'Données relatives aux bénéf.'!L418="Oui"),"Dossier actif valorisable dans le cadre de la subvention",IF(AND(YEAR(I418)&lt;'Récapitulatif des données RASH'!$B$2,'Données relatives aux bénéf.'!K418="Oui",'Données relatives aux bénéf.'!L418="Oui"),"Dossier actif valorisable dans le cadre de la subvention - dont cloturé au cours de l'année de référence",IF(AND(YEAR(I418)&lt;'Récapitulatif des données RASH'!$B$2,'Données relatives aux bénéf.'!K418="Non",'Données relatives aux bénéf.'!L418="Non"),"Dossier actif non-valorisable dans le cadre de la subvention",IF(AND(YEAR(I418)&lt;'Récapitulatif des données RASH'!$B$2,'Données relatives aux bénéf.'!K418="Oui",'Données relatives aux bénéf.'!L418="Non"),"Dossier actif non-valorisable dans le cadre de la subvention - dont cloturé au cours de l'année de référence","")))))))</f>
        <v/>
      </c>
      <c r="P418" s="16" t="str">
        <f>IF(ISBLANK(F418),"",'Récapitulatif des données RASH'!$B$2-YEAR('Données relatives aux bénéf.'!F418))</f>
        <v/>
      </c>
    </row>
    <row r="419" spans="1:16">
      <c r="A419" s="50" t="str">
        <f t="shared" si="6"/>
        <v/>
      </c>
      <c r="B419" s="51"/>
      <c r="C419" s="52"/>
      <c r="D419" s="52"/>
      <c r="E419" s="53"/>
      <c r="F419" s="52"/>
      <c r="G419" s="52"/>
      <c r="H419" s="52"/>
      <c r="I419" s="52"/>
      <c r="J419" s="52"/>
      <c r="K419" s="52"/>
      <c r="L419" s="52"/>
      <c r="M419" s="52"/>
      <c r="N419" s="52"/>
      <c r="O419" s="55" t="str">
        <f>IF(J419="Non","Demande d'information",IF(AND(YEAR(I419)='Récapitulatif des données RASH'!$B$2,'Données relatives aux bénéf.'!J419="Oui",'Données relatives aux bénéf.'!K419="Non"),"Dossier ouvert au cours de l'année de référence",IF(AND(YEAR(I419)='Récapitulatif des données RASH'!$B$2,'Données relatives aux bénéf.'!J419="Oui",'Données relatives aux bénéf.'!K419="Oui"),"Dossier ouvert au cours de l'année de référence - dont clôturé au cours de l'année de référence",IF(AND(YEAR(I419)&lt;'Récapitulatif des données RASH'!$B$2,'Données relatives aux bénéf.'!K419="Non",'Données relatives aux bénéf.'!L419="Oui"),"Dossier actif valorisable dans le cadre de la subvention",IF(AND(YEAR(I419)&lt;'Récapitulatif des données RASH'!$B$2,'Données relatives aux bénéf.'!K419="Oui",'Données relatives aux bénéf.'!L419="Oui"),"Dossier actif valorisable dans le cadre de la subvention - dont cloturé au cours de l'année de référence",IF(AND(YEAR(I419)&lt;'Récapitulatif des données RASH'!$B$2,'Données relatives aux bénéf.'!K419="Non",'Données relatives aux bénéf.'!L419="Non"),"Dossier actif non-valorisable dans le cadre de la subvention",IF(AND(YEAR(I419)&lt;'Récapitulatif des données RASH'!$B$2,'Données relatives aux bénéf.'!K419="Oui",'Données relatives aux bénéf.'!L419="Non"),"Dossier actif non-valorisable dans le cadre de la subvention - dont cloturé au cours de l'année de référence","")))))))</f>
        <v/>
      </c>
      <c r="P419" s="16" t="str">
        <f>IF(ISBLANK(F419),"",'Récapitulatif des données RASH'!$B$2-YEAR('Données relatives aux bénéf.'!F419))</f>
        <v/>
      </c>
    </row>
    <row r="420" spans="1:16">
      <c r="A420" s="50" t="str">
        <f t="shared" si="6"/>
        <v/>
      </c>
      <c r="B420" s="51"/>
      <c r="C420" s="52"/>
      <c r="D420" s="52"/>
      <c r="E420" s="53"/>
      <c r="F420" s="52"/>
      <c r="G420" s="52"/>
      <c r="H420" s="52"/>
      <c r="I420" s="52"/>
      <c r="J420" s="52"/>
      <c r="K420" s="52"/>
      <c r="L420" s="52"/>
      <c r="M420" s="52"/>
      <c r="N420" s="52"/>
      <c r="O420" s="55" t="str">
        <f>IF(J420="Non","Demande d'information",IF(AND(YEAR(I420)='Récapitulatif des données RASH'!$B$2,'Données relatives aux bénéf.'!J420="Oui",'Données relatives aux bénéf.'!K420="Non"),"Dossier ouvert au cours de l'année de référence",IF(AND(YEAR(I420)='Récapitulatif des données RASH'!$B$2,'Données relatives aux bénéf.'!J420="Oui",'Données relatives aux bénéf.'!K420="Oui"),"Dossier ouvert au cours de l'année de référence - dont clôturé au cours de l'année de référence",IF(AND(YEAR(I420)&lt;'Récapitulatif des données RASH'!$B$2,'Données relatives aux bénéf.'!K420="Non",'Données relatives aux bénéf.'!L420="Oui"),"Dossier actif valorisable dans le cadre de la subvention",IF(AND(YEAR(I420)&lt;'Récapitulatif des données RASH'!$B$2,'Données relatives aux bénéf.'!K420="Oui",'Données relatives aux bénéf.'!L420="Oui"),"Dossier actif valorisable dans le cadre de la subvention - dont cloturé au cours de l'année de référence",IF(AND(YEAR(I420)&lt;'Récapitulatif des données RASH'!$B$2,'Données relatives aux bénéf.'!K420="Non",'Données relatives aux bénéf.'!L420="Non"),"Dossier actif non-valorisable dans le cadre de la subvention",IF(AND(YEAR(I420)&lt;'Récapitulatif des données RASH'!$B$2,'Données relatives aux bénéf.'!K420="Oui",'Données relatives aux bénéf.'!L420="Non"),"Dossier actif non-valorisable dans le cadre de la subvention - dont cloturé au cours de l'année de référence","")))))))</f>
        <v/>
      </c>
      <c r="P420" s="16" t="str">
        <f>IF(ISBLANK(F420),"",'Récapitulatif des données RASH'!$B$2-YEAR('Données relatives aux bénéf.'!F420))</f>
        <v/>
      </c>
    </row>
    <row r="421" spans="1:16">
      <c r="A421" s="50" t="str">
        <f t="shared" si="6"/>
        <v/>
      </c>
      <c r="B421" s="51"/>
      <c r="C421" s="52"/>
      <c r="D421" s="52"/>
      <c r="E421" s="53"/>
      <c r="F421" s="52"/>
      <c r="G421" s="52"/>
      <c r="H421" s="52"/>
      <c r="I421" s="52"/>
      <c r="J421" s="52"/>
      <c r="K421" s="52"/>
      <c r="L421" s="52"/>
      <c r="M421" s="52"/>
      <c r="N421" s="52"/>
      <c r="O421" s="55" t="str">
        <f>IF(J421="Non","Demande d'information",IF(AND(YEAR(I421)='Récapitulatif des données RASH'!$B$2,'Données relatives aux bénéf.'!J421="Oui",'Données relatives aux bénéf.'!K421="Non"),"Dossier ouvert au cours de l'année de référence",IF(AND(YEAR(I421)='Récapitulatif des données RASH'!$B$2,'Données relatives aux bénéf.'!J421="Oui",'Données relatives aux bénéf.'!K421="Oui"),"Dossier ouvert au cours de l'année de référence - dont clôturé au cours de l'année de référence",IF(AND(YEAR(I421)&lt;'Récapitulatif des données RASH'!$B$2,'Données relatives aux bénéf.'!K421="Non",'Données relatives aux bénéf.'!L421="Oui"),"Dossier actif valorisable dans le cadre de la subvention",IF(AND(YEAR(I421)&lt;'Récapitulatif des données RASH'!$B$2,'Données relatives aux bénéf.'!K421="Oui",'Données relatives aux bénéf.'!L421="Oui"),"Dossier actif valorisable dans le cadre de la subvention - dont cloturé au cours de l'année de référence",IF(AND(YEAR(I421)&lt;'Récapitulatif des données RASH'!$B$2,'Données relatives aux bénéf.'!K421="Non",'Données relatives aux bénéf.'!L421="Non"),"Dossier actif non-valorisable dans le cadre de la subvention",IF(AND(YEAR(I421)&lt;'Récapitulatif des données RASH'!$B$2,'Données relatives aux bénéf.'!K421="Oui",'Données relatives aux bénéf.'!L421="Non"),"Dossier actif non-valorisable dans le cadre de la subvention - dont cloturé au cours de l'année de référence","")))))))</f>
        <v/>
      </c>
      <c r="P421" s="16" t="str">
        <f>IF(ISBLANK(F421),"",'Récapitulatif des données RASH'!$B$2-YEAR('Données relatives aux bénéf.'!F421))</f>
        <v/>
      </c>
    </row>
    <row r="422" spans="1:16">
      <c r="A422" s="50" t="str">
        <f t="shared" si="6"/>
        <v/>
      </c>
      <c r="B422" s="51"/>
      <c r="C422" s="52"/>
      <c r="D422" s="52"/>
      <c r="E422" s="53"/>
      <c r="F422" s="52"/>
      <c r="G422" s="52"/>
      <c r="H422" s="52"/>
      <c r="I422" s="52"/>
      <c r="J422" s="52"/>
      <c r="K422" s="52"/>
      <c r="L422" s="52"/>
      <c r="M422" s="52"/>
      <c r="N422" s="52"/>
      <c r="O422" s="55" t="str">
        <f>IF(J422="Non","Demande d'information",IF(AND(YEAR(I422)='Récapitulatif des données RASH'!$B$2,'Données relatives aux bénéf.'!J422="Oui",'Données relatives aux bénéf.'!K422="Non"),"Dossier ouvert au cours de l'année de référence",IF(AND(YEAR(I422)='Récapitulatif des données RASH'!$B$2,'Données relatives aux bénéf.'!J422="Oui",'Données relatives aux bénéf.'!K422="Oui"),"Dossier ouvert au cours de l'année de référence - dont clôturé au cours de l'année de référence",IF(AND(YEAR(I422)&lt;'Récapitulatif des données RASH'!$B$2,'Données relatives aux bénéf.'!K422="Non",'Données relatives aux bénéf.'!L422="Oui"),"Dossier actif valorisable dans le cadre de la subvention",IF(AND(YEAR(I422)&lt;'Récapitulatif des données RASH'!$B$2,'Données relatives aux bénéf.'!K422="Oui",'Données relatives aux bénéf.'!L422="Oui"),"Dossier actif valorisable dans le cadre de la subvention - dont cloturé au cours de l'année de référence",IF(AND(YEAR(I422)&lt;'Récapitulatif des données RASH'!$B$2,'Données relatives aux bénéf.'!K422="Non",'Données relatives aux bénéf.'!L422="Non"),"Dossier actif non-valorisable dans le cadre de la subvention",IF(AND(YEAR(I422)&lt;'Récapitulatif des données RASH'!$B$2,'Données relatives aux bénéf.'!K422="Oui",'Données relatives aux bénéf.'!L422="Non"),"Dossier actif non-valorisable dans le cadre de la subvention - dont cloturé au cours de l'année de référence","")))))))</f>
        <v/>
      </c>
      <c r="P422" s="16" t="str">
        <f>IF(ISBLANK(F422),"",'Récapitulatif des données RASH'!$B$2-YEAR('Données relatives aux bénéf.'!F422))</f>
        <v/>
      </c>
    </row>
    <row r="423" spans="1:16">
      <c r="A423" s="50" t="str">
        <f t="shared" si="6"/>
        <v/>
      </c>
      <c r="B423" s="51"/>
      <c r="C423" s="52"/>
      <c r="D423" s="52"/>
      <c r="E423" s="53"/>
      <c r="F423" s="52"/>
      <c r="G423" s="52"/>
      <c r="H423" s="52"/>
      <c r="I423" s="52"/>
      <c r="J423" s="52"/>
      <c r="K423" s="52"/>
      <c r="L423" s="52"/>
      <c r="M423" s="52"/>
      <c r="N423" s="52"/>
      <c r="O423" s="55" t="str">
        <f>IF(J423="Non","Demande d'information",IF(AND(YEAR(I423)='Récapitulatif des données RASH'!$B$2,'Données relatives aux bénéf.'!J423="Oui",'Données relatives aux bénéf.'!K423="Non"),"Dossier ouvert au cours de l'année de référence",IF(AND(YEAR(I423)='Récapitulatif des données RASH'!$B$2,'Données relatives aux bénéf.'!J423="Oui",'Données relatives aux bénéf.'!K423="Oui"),"Dossier ouvert au cours de l'année de référence - dont clôturé au cours de l'année de référence",IF(AND(YEAR(I423)&lt;'Récapitulatif des données RASH'!$B$2,'Données relatives aux bénéf.'!K423="Non",'Données relatives aux bénéf.'!L423="Oui"),"Dossier actif valorisable dans le cadre de la subvention",IF(AND(YEAR(I423)&lt;'Récapitulatif des données RASH'!$B$2,'Données relatives aux bénéf.'!K423="Oui",'Données relatives aux bénéf.'!L423="Oui"),"Dossier actif valorisable dans le cadre de la subvention - dont cloturé au cours de l'année de référence",IF(AND(YEAR(I423)&lt;'Récapitulatif des données RASH'!$B$2,'Données relatives aux bénéf.'!K423="Non",'Données relatives aux bénéf.'!L423="Non"),"Dossier actif non-valorisable dans le cadre de la subvention",IF(AND(YEAR(I423)&lt;'Récapitulatif des données RASH'!$B$2,'Données relatives aux bénéf.'!K423="Oui",'Données relatives aux bénéf.'!L423="Non"),"Dossier actif non-valorisable dans le cadre de la subvention - dont cloturé au cours de l'année de référence","")))))))</f>
        <v/>
      </c>
      <c r="P423" s="16" t="str">
        <f>IF(ISBLANK(F423),"",'Récapitulatif des données RASH'!$B$2-YEAR('Données relatives aux bénéf.'!F423))</f>
        <v/>
      </c>
    </row>
    <row r="424" spans="1:16">
      <c r="A424" s="50" t="str">
        <f t="shared" si="6"/>
        <v/>
      </c>
      <c r="B424" s="51"/>
      <c r="C424" s="52"/>
      <c r="D424" s="52"/>
      <c r="E424" s="53"/>
      <c r="F424" s="52"/>
      <c r="G424" s="52"/>
      <c r="H424" s="52"/>
      <c r="I424" s="52"/>
      <c r="J424" s="52"/>
      <c r="K424" s="52"/>
      <c r="L424" s="52"/>
      <c r="M424" s="52"/>
      <c r="N424" s="52"/>
      <c r="O424" s="55" t="str">
        <f>IF(J424="Non","Demande d'information",IF(AND(YEAR(I424)='Récapitulatif des données RASH'!$B$2,'Données relatives aux bénéf.'!J424="Oui",'Données relatives aux bénéf.'!K424="Non"),"Dossier ouvert au cours de l'année de référence",IF(AND(YEAR(I424)='Récapitulatif des données RASH'!$B$2,'Données relatives aux bénéf.'!J424="Oui",'Données relatives aux bénéf.'!K424="Oui"),"Dossier ouvert au cours de l'année de référence - dont clôturé au cours de l'année de référence",IF(AND(YEAR(I424)&lt;'Récapitulatif des données RASH'!$B$2,'Données relatives aux bénéf.'!K424="Non",'Données relatives aux bénéf.'!L424="Oui"),"Dossier actif valorisable dans le cadre de la subvention",IF(AND(YEAR(I424)&lt;'Récapitulatif des données RASH'!$B$2,'Données relatives aux bénéf.'!K424="Oui",'Données relatives aux bénéf.'!L424="Oui"),"Dossier actif valorisable dans le cadre de la subvention - dont cloturé au cours de l'année de référence",IF(AND(YEAR(I424)&lt;'Récapitulatif des données RASH'!$B$2,'Données relatives aux bénéf.'!K424="Non",'Données relatives aux bénéf.'!L424="Non"),"Dossier actif non-valorisable dans le cadre de la subvention",IF(AND(YEAR(I424)&lt;'Récapitulatif des données RASH'!$B$2,'Données relatives aux bénéf.'!K424="Oui",'Données relatives aux bénéf.'!L424="Non"),"Dossier actif non-valorisable dans le cadre de la subvention - dont cloturé au cours de l'année de référence","")))))))</f>
        <v/>
      </c>
      <c r="P424" s="16" t="str">
        <f>IF(ISBLANK(F424),"",'Récapitulatif des données RASH'!$B$2-YEAR('Données relatives aux bénéf.'!F424))</f>
        <v/>
      </c>
    </row>
    <row r="425" spans="1:16">
      <c r="A425" s="50" t="str">
        <f t="shared" si="6"/>
        <v/>
      </c>
      <c r="B425" s="51"/>
      <c r="C425" s="52"/>
      <c r="D425" s="52"/>
      <c r="E425" s="53"/>
      <c r="F425" s="52"/>
      <c r="G425" s="52"/>
      <c r="H425" s="52"/>
      <c r="I425" s="52"/>
      <c r="J425" s="52"/>
      <c r="K425" s="52"/>
      <c r="L425" s="52"/>
      <c r="M425" s="52"/>
      <c r="N425" s="52"/>
      <c r="O425" s="55" t="str">
        <f>IF(J425="Non","Demande d'information",IF(AND(YEAR(I425)='Récapitulatif des données RASH'!$B$2,'Données relatives aux bénéf.'!J425="Oui",'Données relatives aux bénéf.'!K425="Non"),"Dossier ouvert au cours de l'année de référence",IF(AND(YEAR(I425)='Récapitulatif des données RASH'!$B$2,'Données relatives aux bénéf.'!J425="Oui",'Données relatives aux bénéf.'!K425="Oui"),"Dossier ouvert au cours de l'année de référence - dont clôturé au cours de l'année de référence",IF(AND(YEAR(I425)&lt;'Récapitulatif des données RASH'!$B$2,'Données relatives aux bénéf.'!K425="Non",'Données relatives aux bénéf.'!L425="Oui"),"Dossier actif valorisable dans le cadre de la subvention",IF(AND(YEAR(I425)&lt;'Récapitulatif des données RASH'!$B$2,'Données relatives aux bénéf.'!K425="Oui",'Données relatives aux bénéf.'!L425="Oui"),"Dossier actif valorisable dans le cadre de la subvention - dont cloturé au cours de l'année de référence",IF(AND(YEAR(I425)&lt;'Récapitulatif des données RASH'!$B$2,'Données relatives aux bénéf.'!K425="Non",'Données relatives aux bénéf.'!L425="Non"),"Dossier actif non-valorisable dans le cadre de la subvention",IF(AND(YEAR(I425)&lt;'Récapitulatif des données RASH'!$B$2,'Données relatives aux bénéf.'!K425="Oui",'Données relatives aux bénéf.'!L425="Non"),"Dossier actif non-valorisable dans le cadre de la subvention - dont cloturé au cours de l'année de référence","")))))))</f>
        <v/>
      </c>
      <c r="P425" s="16" t="str">
        <f>IF(ISBLANK(F425),"",'Récapitulatif des données RASH'!$B$2-YEAR('Données relatives aux bénéf.'!F425))</f>
        <v/>
      </c>
    </row>
    <row r="426" spans="1:16">
      <c r="A426" s="50" t="str">
        <f t="shared" si="6"/>
        <v/>
      </c>
      <c r="B426" s="51"/>
      <c r="C426" s="52"/>
      <c r="D426" s="52"/>
      <c r="E426" s="53"/>
      <c r="F426" s="52"/>
      <c r="G426" s="52"/>
      <c r="H426" s="52"/>
      <c r="I426" s="52"/>
      <c r="J426" s="52"/>
      <c r="K426" s="52"/>
      <c r="L426" s="52"/>
      <c r="M426" s="52"/>
      <c r="N426" s="52"/>
      <c r="O426" s="55" t="str">
        <f>IF(J426="Non","Demande d'information",IF(AND(YEAR(I426)='Récapitulatif des données RASH'!$B$2,'Données relatives aux bénéf.'!J426="Oui",'Données relatives aux bénéf.'!K426="Non"),"Dossier ouvert au cours de l'année de référence",IF(AND(YEAR(I426)='Récapitulatif des données RASH'!$B$2,'Données relatives aux bénéf.'!J426="Oui",'Données relatives aux bénéf.'!K426="Oui"),"Dossier ouvert au cours de l'année de référence - dont clôturé au cours de l'année de référence",IF(AND(YEAR(I426)&lt;'Récapitulatif des données RASH'!$B$2,'Données relatives aux bénéf.'!K426="Non",'Données relatives aux bénéf.'!L426="Oui"),"Dossier actif valorisable dans le cadre de la subvention",IF(AND(YEAR(I426)&lt;'Récapitulatif des données RASH'!$B$2,'Données relatives aux bénéf.'!K426="Oui",'Données relatives aux bénéf.'!L426="Oui"),"Dossier actif valorisable dans le cadre de la subvention - dont cloturé au cours de l'année de référence",IF(AND(YEAR(I426)&lt;'Récapitulatif des données RASH'!$B$2,'Données relatives aux bénéf.'!K426="Non",'Données relatives aux bénéf.'!L426="Non"),"Dossier actif non-valorisable dans le cadre de la subvention",IF(AND(YEAR(I426)&lt;'Récapitulatif des données RASH'!$B$2,'Données relatives aux bénéf.'!K426="Oui",'Données relatives aux bénéf.'!L426="Non"),"Dossier actif non-valorisable dans le cadre de la subvention - dont cloturé au cours de l'année de référence","")))))))</f>
        <v/>
      </c>
      <c r="P426" s="16" t="str">
        <f>IF(ISBLANK(F426),"",'Récapitulatif des données RASH'!$B$2-YEAR('Données relatives aux bénéf.'!F426))</f>
        <v/>
      </c>
    </row>
    <row r="427" spans="1:16">
      <c r="A427" s="50" t="str">
        <f t="shared" si="6"/>
        <v/>
      </c>
      <c r="B427" s="51"/>
      <c r="C427" s="52"/>
      <c r="D427" s="52"/>
      <c r="E427" s="53"/>
      <c r="F427" s="52"/>
      <c r="G427" s="52"/>
      <c r="H427" s="52"/>
      <c r="I427" s="52"/>
      <c r="J427" s="52"/>
      <c r="K427" s="52"/>
      <c r="L427" s="52"/>
      <c r="M427" s="52"/>
      <c r="N427" s="52"/>
      <c r="O427" s="55" t="str">
        <f>IF(J427="Non","Demande d'information",IF(AND(YEAR(I427)='Récapitulatif des données RASH'!$B$2,'Données relatives aux bénéf.'!J427="Oui",'Données relatives aux bénéf.'!K427="Non"),"Dossier ouvert au cours de l'année de référence",IF(AND(YEAR(I427)='Récapitulatif des données RASH'!$B$2,'Données relatives aux bénéf.'!J427="Oui",'Données relatives aux bénéf.'!K427="Oui"),"Dossier ouvert au cours de l'année de référence - dont clôturé au cours de l'année de référence",IF(AND(YEAR(I427)&lt;'Récapitulatif des données RASH'!$B$2,'Données relatives aux bénéf.'!K427="Non",'Données relatives aux bénéf.'!L427="Oui"),"Dossier actif valorisable dans le cadre de la subvention",IF(AND(YEAR(I427)&lt;'Récapitulatif des données RASH'!$B$2,'Données relatives aux bénéf.'!K427="Oui",'Données relatives aux bénéf.'!L427="Oui"),"Dossier actif valorisable dans le cadre de la subvention - dont cloturé au cours de l'année de référence",IF(AND(YEAR(I427)&lt;'Récapitulatif des données RASH'!$B$2,'Données relatives aux bénéf.'!K427="Non",'Données relatives aux bénéf.'!L427="Non"),"Dossier actif non-valorisable dans le cadre de la subvention",IF(AND(YEAR(I427)&lt;'Récapitulatif des données RASH'!$B$2,'Données relatives aux bénéf.'!K427="Oui",'Données relatives aux bénéf.'!L427="Non"),"Dossier actif non-valorisable dans le cadre de la subvention - dont cloturé au cours de l'année de référence","")))))))</f>
        <v/>
      </c>
      <c r="P427" s="16" t="str">
        <f>IF(ISBLANK(F427),"",'Récapitulatif des données RASH'!$B$2-YEAR('Données relatives aux bénéf.'!F427))</f>
        <v/>
      </c>
    </row>
    <row r="428" spans="1:16">
      <c r="A428" s="50" t="str">
        <f t="shared" si="6"/>
        <v/>
      </c>
      <c r="B428" s="51"/>
      <c r="C428" s="52"/>
      <c r="D428" s="52"/>
      <c r="E428" s="53"/>
      <c r="F428" s="52"/>
      <c r="G428" s="52"/>
      <c r="H428" s="52"/>
      <c r="I428" s="52"/>
      <c r="J428" s="52"/>
      <c r="K428" s="52"/>
      <c r="L428" s="52"/>
      <c r="M428" s="52"/>
      <c r="N428" s="52"/>
      <c r="O428" s="55" t="str">
        <f>IF(J428="Non","Demande d'information",IF(AND(YEAR(I428)='Récapitulatif des données RASH'!$B$2,'Données relatives aux bénéf.'!J428="Oui",'Données relatives aux bénéf.'!K428="Non"),"Dossier ouvert au cours de l'année de référence",IF(AND(YEAR(I428)='Récapitulatif des données RASH'!$B$2,'Données relatives aux bénéf.'!J428="Oui",'Données relatives aux bénéf.'!K428="Oui"),"Dossier ouvert au cours de l'année de référence - dont clôturé au cours de l'année de référence",IF(AND(YEAR(I428)&lt;'Récapitulatif des données RASH'!$B$2,'Données relatives aux bénéf.'!K428="Non",'Données relatives aux bénéf.'!L428="Oui"),"Dossier actif valorisable dans le cadre de la subvention",IF(AND(YEAR(I428)&lt;'Récapitulatif des données RASH'!$B$2,'Données relatives aux bénéf.'!K428="Oui",'Données relatives aux bénéf.'!L428="Oui"),"Dossier actif valorisable dans le cadre de la subvention - dont cloturé au cours de l'année de référence",IF(AND(YEAR(I428)&lt;'Récapitulatif des données RASH'!$B$2,'Données relatives aux bénéf.'!K428="Non",'Données relatives aux bénéf.'!L428="Non"),"Dossier actif non-valorisable dans le cadre de la subvention",IF(AND(YEAR(I428)&lt;'Récapitulatif des données RASH'!$B$2,'Données relatives aux bénéf.'!K428="Oui",'Données relatives aux bénéf.'!L428="Non"),"Dossier actif non-valorisable dans le cadre de la subvention - dont cloturé au cours de l'année de référence","")))))))</f>
        <v/>
      </c>
      <c r="P428" s="16" t="str">
        <f>IF(ISBLANK(F428),"",'Récapitulatif des données RASH'!$B$2-YEAR('Données relatives aux bénéf.'!F428))</f>
        <v/>
      </c>
    </row>
    <row r="429" spans="1:16">
      <c r="A429" s="50" t="str">
        <f t="shared" si="6"/>
        <v/>
      </c>
      <c r="B429" s="51"/>
      <c r="C429" s="52"/>
      <c r="D429" s="52"/>
      <c r="E429" s="53"/>
      <c r="F429" s="52"/>
      <c r="G429" s="52"/>
      <c r="H429" s="52"/>
      <c r="I429" s="52"/>
      <c r="J429" s="52"/>
      <c r="K429" s="52"/>
      <c r="L429" s="52"/>
      <c r="M429" s="52"/>
      <c r="N429" s="52"/>
      <c r="O429" s="55" t="str">
        <f>IF(J429="Non","Demande d'information",IF(AND(YEAR(I429)='Récapitulatif des données RASH'!$B$2,'Données relatives aux bénéf.'!J429="Oui",'Données relatives aux bénéf.'!K429="Non"),"Dossier ouvert au cours de l'année de référence",IF(AND(YEAR(I429)='Récapitulatif des données RASH'!$B$2,'Données relatives aux bénéf.'!J429="Oui",'Données relatives aux bénéf.'!K429="Oui"),"Dossier ouvert au cours de l'année de référence - dont clôturé au cours de l'année de référence",IF(AND(YEAR(I429)&lt;'Récapitulatif des données RASH'!$B$2,'Données relatives aux bénéf.'!K429="Non",'Données relatives aux bénéf.'!L429="Oui"),"Dossier actif valorisable dans le cadre de la subvention",IF(AND(YEAR(I429)&lt;'Récapitulatif des données RASH'!$B$2,'Données relatives aux bénéf.'!K429="Oui",'Données relatives aux bénéf.'!L429="Oui"),"Dossier actif valorisable dans le cadre de la subvention - dont cloturé au cours de l'année de référence",IF(AND(YEAR(I429)&lt;'Récapitulatif des données RASH'!$B$2,'Données relatives aux bénéf.'!K429="Non",'Données relatives aux bénéf.'!L429="Non"),"Dossier actif non-valorisable dans le cadre de la subvention",IF(AND(YEAR(I429)&lt;'Récapitulatif des données RASH'!$B$2,'Données relatives aux bénéf.'!K429="Oui",'Données relatives aux bénéf.'!L429="Non"),"Dossier actif non-valorisable dans le cadre de la subvention - dont cloturé au cours de l'année de référence","")))))))</f>
        <v/>
      </c>
      <c r="P429" s="16" t="str">
        <f>IF(ISBLANK(F429),"",'Récapitulatif des données RASH'!$B$2-YEAR('Données relatives aux bénéf.'!F429))</f>
        <v/>
      </c>
    </row>
    <row r="430" spans="1:16">
      <c r="A430" s="50" t="str">
        <f t="shared" si="6"/>
        <v/>
      </c>
      <c r="B430" s="51"/>
      <c r="C430" s="52"/>
      <c r="D430" s="52"/>
      <c r="E430" s="53"/>
      <c r="F430" s="52"/>
      <c r="G430" s="52"/>
      <c r="H430" s="52"/>
      <c r="I430" s="52"/>
      <c r="J430" s="52"/>
      <c r="K430" s="52"/>
      <c r="L430" s="52"/>
      <c r="M430" s="52"/>
      <c r="N430" s="52"/>
      <c r="O430" s="55" t="str">
        <f>IF(J430="Non","Demande d'information",IF(AND(YEAR(I430)='Récapitulatif des données RASH'!$B$2,'Données relatives aux bénéf.'!J430="Oui",'Données relatives aux bénéf.'!K430="Non"),"Dossier ouvert au cours de l'année de référence",IF(AND(YEAR(I430)='Récapitulatif des données RASH'!$B$2,'Données relatives aux bénéf.'!J430="Oui",'Données relatives aux bénéf.'!K430="Oui"),"Dossier ouvert au cours de l'année de référence - dont clôturé au cours de l'année de référence",IF(AND(YEAR(I430)&lt;'Récapitulatif des données RASH'!$B$2,'Données relatives aux bénéf.'!K430="Non",'Données relatives aux bénéf.'!L430="Oui"),"Dossier actif valorisable dans le cadre de la subvention",IF(AND(YEAR(I430)&lt;'Récapitulatif des données RASH'!$B$2,'Données relatives aux bénéf.'!K430="Oui",'Données relatives aux bénéf.'!L430="Oui"),"Dossier actif valorisable dans le cadre de la subvention - dont cloturé au cours de l'année de référence",IF(AND(YEAR(I430)&lt;'Récapitulatif des données RASH'!$B$2,'Données relatives aux bénéf.'!K430="Non",'Données relatives aux bénéf.'!L430="Non"),"Dossier actif non-valorisable dans le cadre de la subvention",IF(AND(YEAR(I430)&lt;'Récapitulatif des données RASH'!$B$2,'Données relatives aux bénéf.'!K430="Oui",'Données relatives aux bénéf.'!L430="Non"),"Dossier actif non-valorisable dans le cadre de la subvention - dont cloturé au cours de l'année de référence","")))))))</f>
        <v/>
      </c>
      <c r="P430" s="16" t="str">
        <f>IF(ISBLANK(F430),"",'Récapitulatif des données RASH'!$B$2-YEAR('Données relatives aux bénéf.'!F430))</f>
        <v/>
      </c>
    </row>
    <row r="431" spans="1:16">
      <c r="A431" s="50" t="str">
        <f t="shared" si="6"/>
        <v/>
      </c>
      <c r="B431" s="51"/>
      <c r="C431" s="52"/>
      <c r="D431" s="52"/>
      <c r="E431" s="53"/>
      <c r="F431" s="52"/>
      <c r="G431" s="52"/>
      <c r="H431" s="52"/>
      <c r="I431" s="52"/>
      <c r="J431" s="52"/>
      <c r="K431" s="52"/>
      <c r="L431" s="52"/>
      <c r="M431" s="52"/>
      <c r="N431" s="52"/>
      <c r="O431" s="55" t="str">
        <f>IF(J431="Non","Demande d'information",IF(AND(YEAR(I431)='Récapitulatif des données RASH'!$B$2,'Données relatives aux bénéf.'!J431="Oui",'Données relatives aux bénéf.'!K431="Non"),"Dossier ouvert au cours de l'année de référence",IF(AND(YEAR(I431)='Récapitulatif des données RASH'!$B$2,'Données relatives aux bénéf.'!J431="Oui",'Données relatives aux bénéf.'!K431="Oui"),"Dossier ouvert au cours de l'année de référence - dont clôturé au cours de l'année de référence",IF(AND(YEAR(I431)&lt;'Récapitulatif des données RASH'!$B$2,'Données relatives aux bénéf.'!K431="Non",'Données relatives aux bénéf.'!L431="Oui"),"Dossier actif valorisable dans le cadre de la subvention",IF(AND(YEAR(I431)&lt;'Récapitulatif des données RASH'!$B$2,'Données relatives aux bénéf.'!K431="Oui",'Données relatives aux bénéf.'!L431="Oui"),"Dossier actif valorisable dans le cadre de la subvention - dont cloturé au cours de l'année de référence",IF(AND(YEAR(I431)&lt;'Récapitulatif des données RASH'!$B$2,'Données relatives aux bénéf.'!K431="Non",'Données relatives aux bénéf.'!L431="Non"),"Dossier actif non-valorisable dans le cadre de la subvention",IF(AND(YEAR(I431)&lt;'Récapitulatif des données RASH'!$B$2,'Données relatives aux bénéf.'!K431="Oui",'Données relatives aux bénéf.'!L431="Non"),"Dossier actif non-valorisable dans le cadre de la subvention - dont cloturé au cours de l'année de référence","")))))))</f>
        <v/>
      </c>
      <c r="P431" s="16" t="str">
        <f>IF(ISBLANK(F431),"",'Récapitulatif des données RASH'!$B$2-YEAR('Données relatives aux bénéf.'!F431))</f>
        <v/>
      </c>
    </row>
    <row r="432" spans="1:16">
      <c r="A432" s="50" t="str">
        <f t="shared" si="6"/>
        <v/>
      </c>
      <c r="B432" s="51"/>
      <c r="C432" s="52"/>
      <c r="D432" s="52"/>
      <c r="E432" s="53"/>
      <c r="F432" s="52"/>
      <c r="G432" s="52"/>
      <c r="H432" s="52"/>
      <c r="I432" s="52"/>
      <c r="J432" s="52"/>
      <c r="K432" s="52"/>
      <c r="L432" s="52"/>
      <c r="M432" s="52"/>
      <c r="N432" s="52"/>
      <c r="O432" s="55" t="str">
        <f>IF(J432="Non","Demande d'information",IF(AND(YEAR(I432)='Récapitulatif des données RASH'!$B$2,'Données relatives aux bénéf.'!J432="Oui",'Données relatives aux bénéf.'!K432="Non"),"Dossier ouvert au cours de l'année de référence",IF(AND(YEAR(I432)='Récapitulatif des données RASH'!$B$2,'Données relatives aux bénéf.'!J432="Oui",'Données relatives aux bénéf.'!K432="Oui"),"Dossier ouvert au cours de l'année de référence - dont clôturé au cours de l'année de référence",IF(AND(YEAR(I432)&lt;'Récapitulatif des données RASH'!$B$2,'Données relatives aux bénéf.'!K432="Non",'Données relatives aux bénéf.'!L432="Oui"),"Dossier actif valorisable dans le cadre de la subvention",IF(AND(YEAR(I432)&lt;'Récapitulatif des données RASH'!$B$2,'Données relatives aux bénéf.'!K432="Oui",'Données relatives aux bénéf.'!L432="Oui"),"Dossier actif valorisable dans le cadre de la subvention - dont cloturé au cours de l'année de référence",IF(AND(YEAR(I432)&lt;'Récapitulatif des données RASH'!$B$2,'Données relatives aux bénéf.'!K432="Non",'Données relatives aux bénéf.'!L432="Non"),"Dossier actif non-valorisable dans le cadre de la subvention",IF(AND(YEAR(I432)&lt;'Récapitulatif des données RASH'!$B$2,'Données relatives aux bénéf.'!K432="Oui",'Données relatives aux bénéf.'!L432="Non"),"Dossier actif non-valorisable dans le cadre de la subvention - dont cloturé au cours de l'année de référence","")))))))</f>
        <v/>
      </c>
      <c r="P432" s="16" t="str">
        <f>IF(ISBLANK(F432),"",'Récapitulatif des données RASH'!$B$2-YEAR('Données relatives aux bénéf.'!F432))</f>
        <v/>
      </c>
    </row>
    <row r="433" spans="1:16">
      <c r="A433" s="50" t="str">
        <f t="shared" si="6"/>
        <v/>
      </c>
      <c r="B433" s="51"/>
      <c r="C433" s="52"/>
      <c r="D433" s="52"/>
      <c r="E433" s="53"/>
      <c r="F433" s="52"/>
      <c r="G433" s="52"/>
      <c r="H433" s="52"/>
      <c r="I433" s="52"/>
      <c r="J433" s="52"/>
      <c r="K433" s="52"/>
      <c r="L433" s="52"/>
      <c r="M433" s="52"/>
      <c r="N433" s="52"/>
      <c r="O433" s="55" t="str">
        <f>IF(J433="Non","Demande d'information",IF(AND(YEAR(I433)='Récapitulatif des données RASH'!$B$2,'Données relatives aux bénéf.'!J433="Oui",'Données relatives aux bénéf.'!K433="Non"),"Dossier ouvert au cours de l'année de référence",IF(AND(YEAR(I433)='Récapitulatif des données RASH'!$B$2,'Données relatives aux bénéf.'!J433="Oui",'Données relatives aux bénéf.'!K433="Oui"),"Dossier ouvert au cours de l'année de référence - dont clôturé au cours de l'année de référence",IF(AND(YEAR(I433)&lt;'Récapitulatif des données RASH'!$B$2,'Données relatives aux bénéf.'!K433="Non",'Données relatives aux bénéf.'!L433="Oui"),"Dossier actif valorisable dans le cadre de la subvention",IF(AND(YEAR(I433)&lt;'Récapitulatif des données RASH'!$B$2,'Données relatives aux bénéf.'!K433="Oui",'Données relatives aux bénéf.'!L433="Oui"),"Dossier actif valorisable dans le cadre de la subvention - dont cloturé au cours de l'année de référence",IF(AND(YEAR(I433)&lt;'Récapitulatif des données RASH'!$B$2,'Données relatives aux bénéf.'!K433="Non",'Données relatives aux bénéf.'!L433="Non"),"Dossier actif non-valorisable dans le cadre de la subvention",IF(AND(YEAR(I433)&lt;'Récapitulatif des données RASH'!$B$2,'Données relatives aux bénéf.'!K433="Oui",'Données relatives aux bénéf.'!L433="Non"),"Dossier actif non-valorisable dans le cadre de la subvention - dont cloturé au cours de l'année de référence","")))))))</f>
        <v/>
      </c>
      <c r="P433" s="16" t="str">
        <f>IF(ISBLANK(F433),"",'Récapitulatif des données RASH'!$B$2-YEAR('Données relatives aux bénéf.'!F433))</f>
        <v/>
      </c>
    </row>
    <row r="434" spans="1:16">
      <c r="A434" s="50" t="str">
        <f t="shared" si="6"/>
        <v/>
      </c>
      <c r="B434" s="51"/>
      <c r="C434" s="52"/>
      <c r="D434" s="52"/>
      <c r="E434" s="53"/>
      <c r="F434" s="52"/>
      <c r="G434" s="52"/>
      <c r="H434" s="52"/>
      <c r="I434" s="52"/>
      <c r="J434" s="52"/>
      <c r="K434" s="52"/>
      <c r="L434" s="52"/>
      <c r="M434" s="52"/>
      <c r="N434" s="52"/>
      <c r="O434" s="55" t="str">
        <f>IF(J434="Non","Demande d'information",IF(AND(YEAR(I434)='Récapitulatif des données RASH'!$B$2,'Données relatives aux bénéf.'!J434="Oui",'Données relatives aux bénéf.'!K434="Non"),"Dossier ouvert au cours de l'année de référence",IF(AND(YEAR(I434)='Récapitulatif des données RASH'!$B$2,'Données relatives aux bénéf.'!J434="Oui",'Données relatives aux bénéf.'!K434="Oui"),"Dossier ouvert au cours de l'année de référence - dont clôturé au cours de l'année de référence",IF(AND(YEAR(I434)&lt;'Récapitulatif des données RASH'!$B$2,'Données relatives aux bénéf.'!K434="Non",'Données relatives aux bénéf.'!L434="Oui"),"Dossier actif valorisable dans le cadre de la subvention",IF(AND(YEAR(I434)&lt;'Récapitulatif des données RASH'!$B$2,'Données relatives aux bénéf.'!K434="Oui",'Données relatives aux bénéf.'!L434="Oui"),"Dossier actif valorisable dans le cadre de la subvention - dont cloturé au cours de l'année de référence",IF(AND(YEAR(I434)&lt;'Récapitulatif des données RASH'!$B$2,'Données relatives aux bénéf.'!K434="Non",'Données relatives aux bénéf.'!L434="Non"),"Dossier actif non-valorisable dans le cadre de la subvention",IF(AND(YEAR(I434)&lt;'Récapitulatif des données RASH'!$B$2,'Données relatives aux bénéf.'!K434="Oui",'Données relatives aux bénéf.'!L434="Non"),"Dossier actif non-valorisable dans le cadre de la subvention - dont cloturé au cours de l'année de référence","")))))))</f>
        <v/>
      </c>
      <c r="P434" s="16" t="str">
        <f>IF(ISBLANK(F434),"",'Récapitulatif des données RASH'!$B$2-YEAR('Données relatives aux bénéf.'!F434))</f>
        <v/>
      </c>
    </row>
    <row r="435" spans="1:16">
      <c r="A435" s="50" t="str">
        <f t="shared" si="6"/>
        <v/>
      </c>
      <c r="B435" s="51"/>
      <c r="C435" s="52"/>
      <c r="D435" s="52"/>
      <c r="E435" s="53"/>
      <c r="F435" s="52"/>
      <c r="G435" s="52"/>
      <c r="H435" s="52"/>
      <c r="I435" s="52"/>
      <c r="J435" s="52"/>
      <c r="K435" s="52"/>
      <c r="L435" s="52"/>
      <c r="M435" s="52"/>
      <c r="N435" s="52"/>
      <c r="O435" s="55" t="str">
        <f>IF(J435="Non","Demande d'information",IF(AND(YEAR(I435)='Récapitulatif des données RASH'!$B$2,'Données relatives aux bénéf.'!J435="Oui",'Données relatives aux bénéf.'!K435="Non"),"Dossier ouvert au cours de l'année de référence",IF(AND(YEAR(I435)='Récapitulatif des données RASH'!$B$2,'Données relatives aux bénéf.'!J435="Oui",'Données relatives aux bénéf.'!K435="Oui"),"Dossier ouvert au cours de l'année de référence - dont clôturé au cours de l'année de référence",IF(AND(YEAR(I435)&lt;'Récapitulatif des données RASH'!$B$2,'Données relatives aux bénéf.'!K435="Non",'Données relatives aux bénéf.'!L435="Oui"),"Dossier actif valorisable dans le cadre de la subvention",IF(AND(YEAR(I435)&lt;'Récapitulatif des données RASH'!$B$2,'Données relatives aux bénéf.'!K435="Oui",'Données relatives aux bénéf.'!L435="Oui"),"Dossier actif valorisable dans le cadre de la subvention - dont cloturé au cours de l'année de référence",IF(AND(YEAR(I435)&lt;'Récapitulatif des données RASH'!$B$2,'Données relatives aux bénéf.'!K435="Non",'Données relatives aux bénéf.'!L435="Non"),"Dossier actif non-valorisable dans le cadre de la subvention",IF(AND(YEAR(I435)&lt;'Récapitulatif des données RASH'!$B$2,'Données relatives aux bénéf.'!K435="Oui",'Données relatives aux bénéf.'!L435="Non"),"Dossier actif non-valorisable dans le cadre de la subvention - dont cloturé au cours de l'année de référence","")))))))</f>
        <v/>
      </c>
      <c r="P435" s="16" t="str">
        <f>IF(ISBLANK(F435),"",'Récapitulatif des données RASH'!$B$2-YEAR('Données relatives aux bénéf.'!F435))</f>
        <v/>
      </c>
    </row>
    <row r="436" spans="1:16">
      <c r="A436" s="50" t="str">
        <f t="shared" si="6"/>
        <v/>
      </c>
      <c r="B436" s="51"/>
      <c r="C436" s="52"/>
      <c r="D436" s="52"/>
      <c r="E436" s="53"/>
      <c r="F436" s="52"/>
      <c r="G436" s="52"/>
      <c r="H436" s="52"/>
      <c r="I436" s="52"/>
      <c r="J436" s="52"/>
      <c r="K436" s="52"/>
      <c r="L436" s="52"/>
      <c r="M436" s="52"/>
      <c r="N436" s="52"/>
      <c r="O436" s="55" t="str">
        <f>IF(J436="Non","Demande d'information",IF(AND(YEAR(I436)='Récapitulatif des données RASH'!$B$2,'Données relatives aux bénéf.'!J436="Oui",'Données relatives aux bénéf.'!K436="Non"),"Dossier ouvert au cours de l'année de référence",IF(AND(YEAR(I436)='Récapitulatif des données RASH'!$B$2,'Données relatives aux bénéf.'!J436="Oui",'Données relatives aux bénéf.'!K436="Oui"),"Dossier ouvert au cours de l'année de référence - dont clôturé au cours de l'année de référence",IF(AND(YEAR(I436)&lt;'Récapitulatif des données RASH'!$B$2,'Données relatives aux bénéf.'!K436="Non",'Données relatives aux bénéf.'!L436="Oui"),"Dossier actif valorisable dans le cadre de la subvention",IF(AND(YEAR(I436)&lt;'Récapitulatif des données RASH'!$B$2,'Données relatives aux bénéf.'!K436="Oui",'Données relatives aux bénéf.'!L436="Oui"),"Dossier actif valorisable dans le cadre de la subvention - dont cloturé au cours de l'année de référence",IF(AND(YEAR(I436)&lt;'Récapitulatif des données RASH'!$B$2,'Données relatives aux bénéf.'!K436="Non",'Données relatives aux bénéf.'!L436="Non"),"Dossier actif non-valorisable dans le cadre de la subvention",IF(AND(YEAR(I436)&lt;'Récapitulatif des données RASH'!$B$2,'Données relatives aux bénéf.'!K436="Oui",'Données relatives aux bénéf.'!L436="Non"),"Dossier actif non-valorisable dans le cadre de la subvention - dont cloturé au cours de l'année de référence","")))))))</f>
        <v/>
      </c>
      <c r="P436" s="16" t="str">
        <f>IF(ISBLANK(F436),"",'Récapitulatif des données RASH'!$B$2-YEAR('Données relatives aux bénéf.'!F436))</f>
        <v/>
      </c>
    </row>
    <row r="437" spans="1:16">
      <c r="A437" s="50" t="str">
        <f t="shared" si="6"/>
        <v/>
      </c>
      <c r="B437" s="51"/>
      <c r="C437" s="52"/>
      <c r="D437" s="52"/>
      <c r="E437" s="53"/>
      <c r="F437" s="52"/>
      <c r="G437" s="52"/>
      <c r="H437" s="52"/>
      <c r="I437" s="52"/>
      <c r="J437" s="52"/>
      <c r="K437" s="52"/>
      <c r="L437" s="52"/>
      <c r="M437" s="52"/>
      <c r="N437" s="52"/>
      <c r="O437" s="55" t="str">
        <f>IF(J437="Non","Demande d'information",IF(AND(YEAR(I437)='Récapitulatif des données RASH'!$B$2,'Données relatives aux bénéf.'!J437="Oui",'Données relatives aux bénéf.'!K437="Non"),"Dossier ouvert au cours de l'année de référence",IF(AND(YEAR(I437)='Récapitulatif des données RASH'!$B$2,'Données relatives aux bénéf.'!J437="Oui",'Données relatives aux bénéf.'!K437="Oui"),"Dossier ouvert au cours de l'année de référence - dont clôturé au cours de l'année de référence",IF(AND(YEAR(I437)&lt;'Récapitulatif des données RASH'!$B$2,'Données relatives aux bénéf.'!K437="Non",'Données relatives aux bénéf.'!L437="Oui"),"Dossier actif valorisable dans le cadre de la subvention",IF(AND(YEAR(I437)&lt;'Récapitulatif des données RASH'!$B$2,'Données relatives aux bénéf.'!K437="Oui",'Données relatives aux bénéf.'!L437="Oui"),"Dossier actif valorisable dans le cadre de la subvention - dont cloturé au cours de l'année de référence",IF(AND(YEAR(I437)&lt;'Récapitulatif des données RASH'!$B$2,'Données relatives aux bénéf.'!K437="Non",'Données relatives aux bénéf.'!L437="Non"),"Dossier actif non-valorisable dans le cadre de la subvention",IF(AND(YEAR(I437)&lt;'Récapitulatif des données RASH'!$B$2,'Données relatives aux bénéf.'!K437="Oui",'Données relatives aux bénéf.'!L437="Non"),"Dossier actif non-valorisable dans le cadre de la subvention - dont cloturé au cours de l'année de référence","")))))))</f>
        <v/>
      </c>
      <c r="P437" s="16" t="str">
        <f>IF(ISBLANK(F437),"",'Récapitulatif des données RASH'!$B$2-YEAR('Données relatives aux bénéf.'!F437))</f>
        <v/>
      </c>
    </row>
    <row r="438" spans="1:16">
      <c r="A438" s="50" t="str">
        <f t="shared" si="6"/>
        <v/>
      </c>
      <c r="B438" s="51"/>
      <c r="C438" s="52"/>
      <c r="D438" s="52"/>
      <c r="E438" s="53"/>
      <c r="F438" s="52"/>
      <c r="G438" s="52"/>
      <c r="H438" s="52"/>
      <c r="I438" s="52"/>
      <c r="J438" s="52"/>
      <c r="K438" s="52"/>
      <c r="L438" s="52"/>
      <c r="M438" s="52"/>
      <c r="N438" s="52"/>
      <c r="O438" s="55" t="str">
        <f>IF(J438="Non","Demande d'information",IF(AND(YEAR(I438)='Récapitulatif des données RASH'!$B$2,'Données relatives aux bénéf.'!J438="Oui",'Données relatives aux bénéf.'!K438="Non"),"Dossier ouvert au cours de l'année de référence",IF(AND(YEAR(I438)='Récapitulatif des données RASH'!$B$2,'Données relatives aux bénéf.'!J438="Oui",'Données relatives aux bénéf.'!K438="Oui"),"Dossier ouvert au cours de l'année de référence - dont clôturé au cours de l'année de référence",IF(AND(YEAR(I438)&lt;'Récapitulatif des données RASH'!$B$2,'Données relatives aux bénéf.'!K438="Non",'Données relatives aux bénéf.'!L438="Oui"),"Dossier actif valorisable dans le cadre de la subvention",IF(AND(YEAR(I438)&lt;'Récapitulatif des données RASH'!$B$2,'Données relatives aux bénéf.'!K438="Oui",'Données relatives aux bénéf.'!L438="Oui"),"Dossier actif valorisable dans le cadre de la subvention - dont cloturé au cours de l'année de référence",IF(AND(YEAR(I438)&lt;'Récapitulatif des données RASH'!$B$2,'Données relatives aux bénéf.'!K438="Non",'Données relatives aux bénéf.'!L438="Non"),"Dossier actif non-valorisable dans le cadre de la subvention",IF(AND(YEAR(I438)&lt;'Récapitulatif des données RASH'!$B$2,'Données relatives aux bénéf.'!K438="Oui",'Données relatives aux bénéf.'!L438="Non"),"Dossier actif non-valorisable dans le cadre de la subvention - dont cloturé au cours de l'année de référence","")))))))</f>
        <v/>
      </c>
      <c r="P438" s="16" t="str">
        <f>IF(ISBLANK(F438),"",'Récapitulatif des données RASH'!$B$2-YEAR('Données relatives aux bénéf.'!F438))</f>
        <v/>
      </c>
    </row>
    <row r="439" spans="1:16">
      <c r="A439" s="50" t="str">
        <f t="shared" si="6"/>
        <v/>
      </c>
      <c r="B439" s="51"/>
      <c r="C439" s="52"/>
      <c r="D439" s="52"/>
      <c r="E439" s="53"/>
      <c r="F439" s="52"/>
      <c r="G439" s="52"/>
      <c r="H439" s="52"/>
      <c r="I439" s="52"/>
      <c r="J439" s="52"/>
      <c r="K439" s="52"/>
      <c r="L439" s="52"/>
      <c r="M439" s="52"/>
      <c r="N439" s="52"/>
      <c r="O439" s="55" t="str">
        <f>IF(J439="Non","Demande d'information",IF(AND(YEAR(I439)='Récapitulatif des données RASH'!$B$2,'Données relatives aux bénéf.'!J439="Oui",'Données relatives aux bénéf.'!K439="Non"),"Dossier ouvert au cours de l'année de référence",IF(AND(YEAR(I439)='Récapitulatif des données RASH'!$B$2,'Données relatives aux bénéf.'!J439="Oui",'Données relatives aux bénéf.'!K439="Oui"),"Dossier ouvert au cours de l'année de référence - dont clôturé au cours de l'année de référence",IF(AND(YEAR(I439)&lt;'Récapitulatif des données RASH'!$B$2,'Données relatives aux bénéf.'!K439="Non",'Données relatives aux bénéf.'!L439="Oui"),"Dossier actif valorisable dans le cadre de la subvention",IF(AND(YEAR(I439)&lt;'Récapitulatif des données RASH'!$B$2,'Données relatives aux bénéf.'!K439="Oui",'Données relatives aux bénéf.'!L439="Oui"),"Dossier actif valorisable dans le cadre de la subvention - dont cloturé au cours de l'année de référence",IF(AND(YEAR(I439)&lt;'Récapitulatif des données RASH'!$B$2,'Données relatives aux bénéf.'!K439="Non",'Données relatives aux bénéf.'!L439="Non"),"Dossier actif non-valorisable dans le cadre de la subvention",IF(AND(YEAR(I439)&lt;'Récapitulatif des données RASH'!$B$2,'Données relatives aux bénéf.'!K439="Oui",'Données relatives aux bénéf.'!L439="Non"),"Dossier actif non-valorisable dans le cadre de la subvention - dont cloturé au cours de l'année de référence","")))))))</f>
        <v/>
      </c>
      <c r="P439" s="16" t="str">
        <f>IF(ISBLANK(F439),"",'Récapitulatif des données RASH'!$B$2-YEAR('Données relatives aux bénéf.'!F439))</f>
        <v/>
      </c>
    </row>
    <row r="440" spans="1:16">
      <c r="A440" s="50" t="str">
        <f t="shared" si="6"/>
        <v/>
      </c>
      <c r="B440" s="51"/>
      <c r="C440" s="52"/>
      <c r="D440" s="52"/>
      <c r="E440" s="53"/>
      <c r="F440" s="52"/>
      <c r="G440" s="52"/>
      <c r="H440" s="52"/>
      <c r="I440" s="52"/>
      <c r="J440" s="52"/>
      <c r="K440" s="52"/>
      <c r="L440" s="52"/>
      <c r="M440" s="52"/>
      <c r="N440" s="52"/>
      <c r="O440" s="55" t="str">
        <f>IF(J440="Non","Demande d'information",IF(AND(YEAR(I440)='Récapitulatif des données RASH'!$B$2,'Données relatives aux bénéf.'!J440="Oui",'Données relatives aux bénéf.'!K440="Non"),"Dossier ouvert au cours de l'année de référence",IF(AND(YEAR(I440)='Récapitulatif des données RASH'!$B$2,'Données relatives aux bénéf.'!J440="Oui",'Données relatives aux bénéf.'!K440="Oui"),"Dossier ouvert au cours de l'année de référence - dont clôturé au cours de l'année de référence",IF(AND(YEAR(I440)&lt;'Récapitulatif des données RASH'!$B$2,'Données relatives aux bénéf.'!K440="Non",'Données relatives aux bénéf.'!L440="Oui"),"Dossier actif valorisable dans le cadre de la subvention",IF(AND(YEAR(I440)&lt;'Récapitulatif des données RASH'!$B$2,'Données relatives aux bénéf.'!K440="Oui",'Données relatives aux bénéf.'!L440="Oui"),"Dossier actif valorisable dans le cadre de la subvention - dont cloturé au cours de l'année de référence",IF(AND(YEAR(I440)&lt;'Récapitulatif des données RASH'!$B$2,'Données relatives aux bénéf.'!K440="Non",'Données relatives aux bénéf.'!L440="Non"),"Dossier actif non-valorisable dans le cadre de la subvention",IF(AND(YEAR(I440)&lt;'Récapitulatif des données RASH'!$B$2,'Données relatives aux bénéf.'!K440="Oui",'Données relatives aux bénéf.'!L440="Non"),"Dossier actif non-valorisable dans le cadre de la subvention - dont cloturé au cours de l'année de référence","")))))))</f>
        <v/>
      </c>
      <c r="P440" s="16" t="str">
        <f>IF(ISBLANK(F440),"",'Récapitulatif des données RASH'!$B$2-YEAR('Données relatives aux bénéf.'!F440))</f>
        <v/>
      </c>
    </row>
    <row r="441" spans="1:16">
      <c r="A441" s="50" t="str">
        <f t="shared" si="6"/>
        <v/>
      </c>
      <c r="B441" s="51"/>
      <c r="C441" s="52"/>
      <c r="D441" s="52"/>
      <c r="E441" s="53"/>
      <c r="F441" s="52"/>
      <c r="G441" s="52"/>
      <c r="H441" s="52"/>
      <c r="I441" s="52"/>
      <c r="J441" s="52"/>
      <c r="K441" s="52"/>
      <c r="L441" s="52"/>
      <c r="M441" s="52"/>
      <c r="N441" s="52"/>
      <c r="O441" s="55" t="str">
        <f>IF(J441="Non","Demande d'information",IF(AND(YEAR(I441)='Récapitulatif des données RASH'!$B$2,'Données relatives aux bénéf.'!J441="Oui",'Données relatives aux bénéf.'!K441="Non"),"Dossier ouvert au cours de l'année de référence",IF(AND(YEAR(I441)='Récapitulatif des données RASH'!$B$2,'Données relatives aux bénéf.'!J441="Oui",'Données relatives aux bénéf.'!K441="Oui"),"Dossier ouvert au cours de l'année de référence - dont clôturé au cours de l'année de référence",IF(AND(YEAR(I441)&lt;'Récapitulatif des données RASH'!$B$2,'Données relatives aux bénéf.'!K441="Non",'Données relatives aux bénéf.'!L441="Oui"),"Dossier actif valorisable dans le cadre de la subvention",IF(AND(YEAR(I441)&lt;'Récapitulatif des données RASH'!$B$2,'Données relatives aux bénéf.'!K441="Oui",'Données relatives aux bénéf.'!L441="Oui"),"Dossier actif valorisable dans le cadre de la subvention - dont cloturé au cours de l'année de référence",IF(AND(YEAR(I441)&lt;'Récapitulatif des données RASH'!$B$2,'Données relatives aux bénéf.'!K441="Non",'Données relatives aux bénéf.'!L441="Non"),"Dossier actif non-valorisable dans le cadre de la subvention",IF(AND(YEAR(I441)&lt;'Récapitulatif des données RASH'!$B$2,'Données relatives aux bénéf.'!K441="Oui",'Données relatives aux bénéf.'!L441="Non"),"Dossier actif non-valorisable dans le cadre de la subvention - dont cloturé au cours de l'année de référence","")))))))</f>
        <v/>
      </c>
      <c r="P441" s="16" t="str">
        <f>IF(ISBLANK(F441),"",'Récapitulatif des données RASH'!$B$2-YEAR('Données relatives aux bénéf.'!F441))</f>
        <v/>
      </c>
    </row>
    <row r="442" spans="1:16">
      <c r="A442" s="50" t="str">
        <f t="shared" si="6"/>
        <v/>
      </c>
      <c r="B442" s="51"/>
      <c r="C442" s="52"/>
      <c r="D442" s="52"/>
      <c r="E442" s="53"/>
      <c r="F442" s="52"/>
      <c r="G442" s="52"/>
      <c r="H442" s="52"/>
      <c r="I442" s="52"/>
      <c r="J442" s="52"/>
      <c r="K442" s="52"/>
      <c r="L442" s="52"/>
      <c r="M442" s="52"/>
      <c r="N442" s="52"/>
      <c r="O442" s="55" t="str">
        <f>IF(J442="Non","Demande d'information",IF(AND(YEAR(I442)='Récapitulatif des données RASH'!$B$2,'Données relatives aux bénéf.'!J442="Oui",'Données relatives aux bénéf.'!K442="Non"),"Dossier ouvert au cours de l'année de référence",IF(AND(YEAR(I442)='Récapitulatif des données RASH'!$B$2,'Données relatives aux bénéf.'!J442="Oui",'Données relatives aux bénéf.'!K442="Oui"),"Dossier ouvert au cours de l'année de référence - dont clôturé au cours de l'année de référence",IF(AND(YEAR(I442)&lt;'Récapitulatif des données RASH'!$B$2,'Données relatives aux bénéf.'!K442="Non",'Données relatives aux bénéf.'!L442="Oui"),"Dossier actif valorisable dans le cadre de la subvention",IF(AND(YEAR(I442)&lt;'Récapitulatif des données RASH'!$B$2,'Données relatives aux bénéf.'!K442="Oui",'Données relatives aux bénéf.'!L442="Oui"),"Dossier actif valorisable dans le cadre de la subvention - dont cloturé au cours de l'année de référence",IF(AND(YEAR(I442)&lt;'Récapitulatif des données RASH'!$B$2,'Données relatives aux bénéf.'!K442="Non",'Données relatives aux bénéf.'!L442="Non"),"Dossier actif non-valorisable dans le cadre de la subvention",IF(AND(YEAR(I442)&lt;'Récapitulatif des données RASH'!$B$2,'Données relatives aux bénéf.'!K442="Oui",'Données relatives aux bénéf.'!L442="Non"),"Dossier actif non-valorisable dans le cadre de la subvention - dont cloturé au cours de l'année de référence","")))))))</f>
        <v/>
      </c>
      <c r="P442" s="16" t="str">
        <f>IF(ISBLANK(F442),"",'Récapitulatif des données RASH'!$B$2-YEAR('Données relatives aux bénéf.'!F442))</f>
        <v/>
      </c>
    </row>
    <row r="443" spans="1:16">
      <c r="A443" s="50" t="str">
        <f t="shared" si="6"/>
        <v/>
      </c>
      <c r="B443" s="51"/>
      <c r="C443" s="52"/>
      <c r="D443" s="52"/>
      <c r="E443" s="53"/>
      <c r="F443" s="52"/>
      <c r="G443" s="52"/>
      <c r="H443" s="52"/>
      <c r="I443" s="52"/>
      <c r="J443" s="52"/>
      <c r="K443" s="52"/>
      <c r="L443" s="52"/>
      <c r="M443" s="52"/>
      <c r="N443" s="52"/>
      <c r="O443" s="55" t="str">
        <f>IF(J443="Non","Demande d'information",IF(AND(YEAR(I443)='Récapitulatif des données RASH'!$B$2,'Données relatives aux bénéf.'!J443="Oui",'Données relatives aux bénéf.'!K443="Non"),"Dossier ouvert au cours de l'année de référence",IF(AND(YEAR(I443)='Récapitulatif des données RASH'!$B$2,'Données relatives aux bénéf.'!J443="Oui",'Données relatives aux bénéf.'!K443="Oui"),"Dossier ouvert au cours de l'année de référence - dont clôturé au cours de l'année de référence",IF(AND(YEAR(I443)&lt;'Récapitulatif des données RASH'!$B$2,'Données relatives aux bénéf.'!K443="Non",'Données relatives aux bénéf.'!L443="Oui"),"Dossier actif valorisable dans le cadre de la subvention",IF(AND(YEAR(I443)&lt;'Récapitulatif des données RASH'!$B$2,'Données relatives aux bénéf.'!K443="Oui",'Données relatives aux bénéf.'!L443="Oui"),"Dossier actif valorisable dans le cadre de la subvention - dont cloturé au cours de l'année de référence",IF(AND(YEAR(I443)&lt;'Récapitulatif des données RASH'!$B$2,'Données relatives aux bénéf.'!K443="Non",'Données relatives aux bénéf.'!L443="Non"),"Dossier actif non-valorisable dans le cadre de la subvention",IF(AND(YEAR(I443)&lt;'Récapitulatif des données RASH'!$B$2,'Données relatives aux bénéf.'!K443="Oui",'Données relatives aux bénéf.'!L443="Non"),"Dossier actif non-valorisable dans le cadre de la subvention - dont cloturé au cours de l'année de référence","")))))))</f>
        <v/>
      </c>
      <c r="P443" s="16" t="str">
        <f>IF(ISBLANK(F443),"",'Récapitulatif des données RASH'!$B$2-YEAR('Données relatives aux bénéf.'!F443))</f>
        <v/>
      </c>
    </row>
    <row r="444" spans="1:16">
      <c r="A444" s="50" t="str">
        <f t="shared" si="6"/>
        <v/>
      </c>
      <c r="B444" s="51"/>
      <c r="C444" s="52"/>
      <c r="D444" s="52"/>
      <c r="E444" s="53"/>
      <c r="F444" s="52"/>
      <c r="G444" s="52"/>
      <c r="H444" s="52"/>
      <c r="I444" s="52"/>
      <c r="J444" s="52"/>
      <c r="K444" s="52"/>
      <c r="L444" s="52"/>
      <c r="M444" s="52"/>
      <c r="N444" s="52"/>
      <c r="O444" s="55" t="str">
        <f>IF(J444="Non","Demande d'information",IF(AND(YEAR(I444)='Récapitulatif des données RASH'!$B$2,'Données relatives aux bénéf.'!J444="Oui",'Données relatives aux bénéf.'!K444="Non"),"Dossier ouvert au cours de l'année de référence",IF(AND(YEAR(I444)='Récapitulatif des données RASH'!$B$2,'Données relatives aux bénéf.'!J444="Oui",'Données relatives aux bénéf.'!K444="Oui"),"Dossier ouvert au cours de l'année de référence - dont clôturé au cours de l'année de référence",IF(AND(YEAR(I444)&lt;'Récapitulatif des données RASH'!$B$2,'Données relatives aux bénéf.'!K444="Non",'Données relatives aux bénéf.'!L444="Oui"),"Dossier actif valorisable dans le cadre de la subvention",IF(AND(YEAR(I444)&lt;'Récapitulatif des données RASH'!$B$2,'Données relatives aux bénéf.'!K444="Oui",'Données relatives aux bénéf.'!L444="Oui"),"Dossier actif valorisable dans le cadre de la subvention - dont cloturé au cours de l'année de référence",IF(AND(YEAR(I444)&lt;'Récapitulatif des données RASH'!$B$2,'Données relatives aux bénéf.'!K444="Non",'Données relatives aux bénéf.'!L444="Non"),"Dossier actif non-valorisable dans le cadre de la subvention",IF(AND(YEAR(I444)&lt;'Récapitulatif des données RASH'!$B$2,'Données relatives aux bénéf.'!K444="Oui",'Données relatives aux bénéf.'!L444="Non"),"Dossier actif non-valorisable dans le cadre de la subvention - dont cloturé au cours de l'année de référence","")))))))</f>
        <v/>
      </c>
      <c r="P444" s="16" t="str">
        <f>IF(ISBLANK(F444),"",'Récapitulatif des données RASH'!$B$2-YEAR('Données relatives aux bénéf.'!F444))</f>
        <v/>
      </c>
    </row>
    <row r="445" spans="1:16">
      <c r="A445" s="50" t="str">
        <f t="shared" si="6"/>
        <v/>
      </c>
      <c r="B445" s="51"/>
      <c r="C445" s="52"/>
      <c r="D445" s="52"/>
      <c r="E445" s="53"/>
      <c r="F445" s="52"/>
      <c r="G445" s="52"/>
      <c r="H445" s="52"/>
      <c r="I445" s="52"/>
      <c r="J445" s="52"/>
      <c r="K445" s="52"/>
      <c r="L445" s="52"/>
      <c r="M445" s="52"/>
      <c r="N445" s="52"/>
      <c r="O445" s="55" t="str">
        <f>IF(J445="Non","Demande d'information",IF(AND(YEAR(I445)='Récapitulatif des données RASH'!$B$2,'Données relatives aux bénéf.'!J445="Oui",'Données relatives aux bénéf.'!K445="Non"),"Dossier ouvert au cours de l'année de référence",IF(AND(YEAR(I445)='Récapitulatif des données RASH'!$B$2,'Données relatives aux bénéf.'!J445="Oui",'Données relatives aux bénéf.'!K445="Oui"),"Dossier ouvert au cours de l'année de référence - dont clôturé au cours de l'année de référence",IF(AND(YEAR(I445)&lt;'Récapitulatif des données RASH'!$B$2,'Données relatives aux bénéf.'!K445="Non",'Données relatives aux bénéf.'!L445="Oui"),"Dossier actif valorisable dans le cadre de la subvention",IF(AND(YEAR(I445)&lt;'Récapitulatif des données RASH'!$B$2,'Données relatives aux bénéf.'!K445="Oui",'Données relatives aux bénéf.'!L445="Oui"),"Dossier actif valorisable dans le cadre de la subvention - dont cloturé au cours de l'année de référence",IF(AND(YEAR(I445)&lt;'Récapitulatif des données RASH'!$B$2,'Données relatives aux bénéf.'!K445="Non",'Données relatives aux bénéf.'!L445="Non"),"Dossier actif non-valorisable dans le cadre de la subvention",IF(AND(YEAR(I445)&lt;'Récapitulatif des données RASH'!$B$2,'Données relatives aux bénéf.'!K445="Oui",'Données relatives aux bénéf.'!L445="Non"),"Dossier actif non-valorisable dans le cadre de la subvention - dont cloturé au cours de l'année de référence","")))))))</f>
        <v/>
      </c>
      <c r="P445" s="16" t="str">
        <f>IF(ISBLANK(F445),"",'Récapitulatif des données RASH'!$B$2-YEAR('Données relatives aux bénéf.'!F445))</f>
        <v/>
      </c>
    </row>
    <row r="446" spans="1:16">
      <c r="A446" s="50" t="str">
        <f t="shared" si="6"/>
        <v/>
      </c>
      <c r="B446" s="51"/>
      <c r="C446" s="52"/>
      <c r="D446" s="52"/>
      <c r="E446" s="53"/>
      <c r="F446" s="52"/>
      <c r="G446" s="52"/>
      <c r="H446" s="52"/>
      <c r="I446" s="52"/>
      <c r="J446" s="52"/>
      <c r="K446" s="52"/>
      <c r="L446" s="52"/>
      <c r="M446" s="52"/>
      <c r="N446" s="52"/>
      <c r="O446" s="55" t="str">
        <f>IF(J446="Non","Demande d'information",IF(AND(YEAR(I446)='Récapitulatif des données RASH'!$B$2,'Données relatives aux bénéf.'!J446="Oui",'Données relatives aux bénéf.'!K446="Non"),"Dossier ouvert au cours de l'année de référence",IF(AND(YEAR(I446)='Récapitulatif des données RASH'!$B$2,'Données relatives aux bénéf.'!J446="Oui",'Données relatives aux bénéf.'!K446="Oui"),"Dossier ouvert au cours de l'année de référence - dont clôturé au cours de l'année de référence",IF(AND(YEAR(I446)&lt;'Récapitulatif des données RASH'!$B$2,'Données relatives aux bénéf.'!K446="Non",'Données relatives aux bénéf.'!L446="Oui"),"Dossier actif valorisable dans le cadre de la subvention",IF(AND(YEAR(I446)&lt;'Récapitulatif des données RASH'!$B$2,'Données relatives aux bénéf.'!K446="Oui",'Données relatives aux bénéf.'!L446="Oui"),"Dossier actif valorisable dans le cadre de la subvention - dont cloturé au cours de l'année de référence",IF(AND(YEAR(I446)&lt;'Récapitulatif des données RASH'!$B$2,'Données relatives aux bénéf.'!K446="Non",'Données relatives aux bénéf.'!L446="Non"),"Dossier actif non-valorisable dans le cadre de la subvention",IF(AND(YEAR(I446)&lt;'Récapitulatif des données RASH'!$B$2,'Données relatives aux bénéf.'!K446="Oui",'Données relatives aux bénéf.'!L446="Non"),"Dossier actif non-valorisable dans le cadre de la subvention - dont cloturé au cours de l'année de référence","")))))))</f>
        <v/>
      </c>
      <c r="P446" s="16" t="str">
        <f>IF(ISBLANK(F446),"",'Récapitulatif des données RASH'!$B$2-YEAR('Données relatives aux bénéf.'!F446))</f>
        <v/>
      </c>
    </row>
    <row r="447" spans="1:16">
      <c r="A447" s="50" t="str">
        <f t="shared" si="6"/>
        <v/>
      </c>
      <c r="B447" s="51"/>
      <c r="C447" s="52"/>
      <c r="D447" s="52"/>
      <c r="E447" s="53"/>
      <c r="F447" s="52"/>
      <c r="G447" s="52"/>
      <c r="H447" s="52"/>
      <c r="I447" s="52"/>
      <c r="J447" s="52"/>
      <c r="K447" s="52"/>
      <c r="L447" s="52"/>
      <c r="M447" s="52"/>
      <c r="N447" s="52"/>
      <c r="O447" s="55" t="str">
        <f>IF(J447="Non","Demande d'information",IF(AND(YEAR(I447)='Récapitulatif des données RASH'!$B$2,'Données relatives aux bénéf.'!J447="Oui",'Données relatives aux bénéf.'!K447="Non"),"Dossier ouvert au cours de l'année de référence",IF(AND(YEAR(I447)='Récapitulatif des données RASH'!$B$2,'Données relatives aux bénéf.'!J447="Oui",'Données relatives aux bénéf.'!K447="Oui"),"Dossier ouvert au cours de l'année de référence - dont clôturé au cours de l'année de référence",IF(AND(YEAR(I447)&lt;'Récapitulatif des données RASH'!$B$2,'Données relatives aux bénéf.'!K447="Non",'Données relatives aux bénéf.'!L447="Oui"),"Dossier actif valorisable dans le cadre de la subvention",IF(AND(YEAR(I447)&lt;'Récapitulatif des données RASH'!$B$2,'Données relatives aux bénéf.'!K447="Oui",'Données relatives aux bénéf.'!L447="Oui"),"Dossier actif valorisable dans le cadre de la subvention - dont cloturé au cours de l'année de référence",IF(AND(YEAR(I447)&lt;'Récapitulatif des données RASH'!$B$2,'Données relatives aux bénéf.'!K447="Non",'Données relatives aux bénéf.'!L447="Non"),"Dossier actif non-valorisable dans le cadre de la subvention",IF(AND(YEAR(I447)&lt;'Récapitulatif des données RASH'!$B$2,'Données relatives aux bénéf.'!K447="Oui",'Données relatives aux bénéf.'!L447="Non"),"Dossier actif non-valorisable dans le cadre de la subvention - dont cloturé au cours de l'année de référence","")))))))</f>
        <v/>
      </c>
      <c r="P447" s="16" t="str">
        <f>IF(ISBLANK(F447),"",'Récapitulatif des données RASH'!$B$2-YEAR('Données relatives aux bénéf.'!F447))</f>
        <v/>
      </c>
    </row>
    <row r="448" spans="1:16">
      <c r="A448" s="50" t="str">
        <f t="shared" si="6"/>
        <v/>
      </c>
      <c r="B448" s="51"/>
      <c r="C448" s="52"/>
      <c r="D448" s="52"/>
      <c r="E448" s="53"/>
      <c r="F448" s="52"/>
      <c r="G448" s="52"/>
      <c r="H448" s="52"/>
      <c r="I448" s="52"/>
      <c r="J448" s="52"/>
      <c r="K448" s="52"/>
      <c r="L448" s="52"/>
      <c r="M448" s="52"/>
      <c r="N448" s="52"/>
      <c r="O448" s="55" t="str">
        <f>IF(J448="Non","Demande d'information",IF(AND(YEAR(I448)='Récapitulatif des données RASH'!$B$2,'Données relatives aux bénéf.'!J448="Oui",'Données relatives aux bénéf.'!K448="Non"),"Dossier ouvert au cours de l'année de référence",IF(AND(YEAR(I448)='Récapitulatif des données RASH'!$B$2,'Données relatives aux bénéf.'!J448="Oui",'Données relatives aux bénéf.'!K448="Oui"),"Dossier ouvert au cours de l'année de référence - dont clôturé au cours de l'année de référence",IF(AND(YEAR(I448)&lt;'Récapitulatif des données RASH'!$B$2,'Données relatives aux bénéf.'!K448="Non",'Données relatives aux bénéf.'!L448="Oui"),"Dossier actif valorisable dans le cadre de la subvention",IF(AND(YEAR(I448)&lt;'Récapitulatif des données RASH'!$B$2,'Données relatives aux bénéf.'!K448="Oui",'Données relatives aux bénéf.'!L448="Oui"),"Dossier actif valorisable dans le cadre de la subvention - dont cloturé au cours de l'année de référence",IF(AND(YEAR(I448)&lt;'Récapitulatif des données RASH'!$B$2,'Données relatives aux bénéf.'!K448="Non",'Données relatives aux bénéf.'!L448="Non"),"Dossier actif non-valorisable dans le cadre de la subvention",IF(AND(YEAR(I448)&lt;'Récapitulatif des données RASH'!$B$2,'Données relatives aux bénéf.'!K448="Oui",'Données relatives aux bénéf.'!L448="Non"),"Dossier actif non-valorisable dans le cadre de la subvention - dont cloturé au cours de l'année de référence","")))))))</f>
        <v/>
      </c>
      <c r="P448" s="16" t="str">
        <f>IF(ISBLANK(F448),"",'Récapitulatif des données RASH'!$B$2-YEAR('Données relatives aux bénéf.'!F448))</f>
        <v/>
      </c>
    </row>
    <row r="449" spans="1:16">
      <c r="A449" s="50" t="str">
        <f t="shared" si="6"/>
        <v/>
      </c>
      <c r="B449" s="51"/>
      <c r="C449" s="52"/>
      <c r="D449" s="52"/>
      <c r="E449" s="53"/>
      <c r="F449" s="52"/>
      <c r="G449" s="52"/>
      <c r="H449" s="52"/>
      <c r="I449" s="52"/>
      <c r="J449" s="52"/>
      <c r="K449" s="52"/>
      <c r="L449" s="52"/>
      <c r="M449" s="52"/>
      <c r="N449" s="52"/>
      <c r="O449" s="55" t="str">
        <f>IF(J449="Non","Demande d'information",IF(AND(YEAR(I449)='Récapitulatif des données RASH'!$B$2,'Données relatives aux bénéf.'!J449="Oui",'Données relatives aux bénéf.'!K449="Non"),"Dossier ouvert au cours de l'année de référence",IF(AND(YEAR(I449)='Récapitulatif des données RASH'!$B$2,'Données relatives aux bénéf.'!J449="Oui",'Données relatives aux bénéf.'!K449="Oui"),"Dossier ouvert au cours de l'année de référence - dont clôturé au cours de l'année de référence",IF(AND(YEAR(I449)&lt;'Récapitulatif des données RASH'!$B$2,'Données relatives aux bénéf.'!K449="Non",'Données relatives aux bénéf.'!L449="Oui"),"Dossier actif valorisable dans le cadre de la subvention",IF(AND(YEAR(I449)&lt;'Récapitulatif des données RASH'!$B$2,'Données relatives aux bénéf.'!K449="Oui",'Données relatives aux bénéf.'!L449="Oui"),"Dossier actif valorisable dans le cadre de la subvention - dont cloturé au cours de l'année de référence",IF(AND(YEAR(I449)&lt;'Récapitulatif des données RASH'!$B$2,'Données relatives aux bénéf.'!K449="Non",'Données relatives aux bénéf.'!L449="Non"),"Dossier actif non-valorisable dans le cadre de la subvention",IF(AND(YEAR(I449)&lt;'Récapitulatif des données RASH'!$B$2,'Données relatives aux bénéf.'!K449="Oui",'Données relatives aux bénéf.'!L449="Non"),"Dossier actif non-valorisable dans le cadre de la subvention - dont cloturé au cours de l'année de référence","")))))))</f>
        <v/>
      </c>
      <c r="P449" s="16" t="str">
        <f>IF(ISBLANK(F449),"",'Récapitulatif des données RASH'!$B$2-YEAR('Données relatives aux bénéf.'!F449))</f>
        <v/>
      </c>
    </row>
    <row r="450" spans="1:16">
      <c r="A450" s="50" t="str">
        <f t="shared" si="6"/>
        <v/>
      </c>
      <c r="B450" s="51"/>
      <c r="C450" s="52"/>
      <c r="D450" s="52"/>
      <c r="E450" s="53"/>
      <c r="F450" s="52"/>
      <c r="G450" s="52"/>
      <c r="H450" s="52"/>
      <c r="I450" s="52"/>
      <c r="J450" s="52"/>
      <c r="K450" s="52"/>
      <c r="L450" s="52"/>
      <c r="M450" s="52"/>
      <c r="N450" s="52"/>
      <c r="O450" s="55" t="str">
        <f>IF(J450="Non","Demande d'information",IF(AND(YEAR(I450)='Récapitulatif des données RASH'!$B$2,'Données relatives aux bénéf.'!J450="Oui",'Données relatives aux bénéf.'!K450="Non"),"Dossier ouvert au cours de l'année de référence",IF(AND(YEAR(I450)='Récapitulatif des données RASH'!$B$2,'Données relatives aux bénéf.'!J450="Oui",'Données relatives aux bénéf.'!K450="Oui"),"Dossier ouvert au cours de l'année de référence - dont clôturé au cours de l'année de référence",IF(AND(YEAR(I450)&lt;'Récapitulatif des données RASH'!$B$2,'Données relatives aux bénéf.'!K450="Non",'Données relatives aux bénéf.'!L450="Oui"),"Dossier actif valorisable dans le cadre de la subvention",IF(AND(YEAR(I450)&lt;'Récapitulatif des données RASH'!$B$2,'Données relatives aux bénéf.'!K450="Oui",'Données relatives aux bénéf.'!L450="Oui"),"Dossier actif valorisable dans le cadre de la subvention - dont cloturé au cours de l'année de référence",IF(AND(YEAR(I450)&lt;'Récapitulatif des données RASH'!$B$2,'Données relatives aux bénéf.'!K450="Non",'Données relatives aux bénéf.'!L450="Non"),"Dossier actif non-valorisable dans le cadre de la subvention",IF(AND(YEAR(I450)&lt;'Récapitulatif des données RASH'!$B$2,'Données relatives aux bénéf.'!K450="Oui",'Données relatives aux bénéf.'!L450="Non"),"Dossier actif non-valorisable dans le cadre de la subvention - dont cloturé au cours de l'année de référence","")))))))</f>
        <v/>
      </c>
      <c r="P450" s="16" t="str">
        <f>IF(ISBLANK(F450),"",'Récapitulatif des données RASH'!$B$2-YEAR('Données relatives aux bénéf.'!F450))</f>
        <v/>
      </c>
    </row>
    <row r="451" spans="1:16">
      <c r="A451" s="50" t="str">
        <f t="shared" si="6"/>
        <v/>
      </c>
      <c r="B451" s="51"/>
      <c r="C451" s="52"/>
      <c r="D451" s="52"/>
      <c r="E451" s="53"/>
      <c r="F451" s="52"/>
      <c r="G451" s="52"/>
      <c r="H451" s="52"/>
      <c r="I451" s="52"/>
      <c r="J451" s="52"/>
      <c r="K451" s="52"/>
      <c r="L451" s="52"/>
      <c r="M451" s="52"/>
      <c r="N451" s="52"/>
      <c r="O451" s="55" t="str">
        <f>IF(J451="Non","Demande d'information",IF(AND(YEAR(I451)='Récapitulatif des données RASH'!$B$2,'Données relatives aux bénéf.'!J451="Oui",'Données relatives aux bénéf.'!K451="Non"),"Dossier ouvert au cours de l'année de référence",IF(AND(YEAR(I451)='Récapitulatif des données RASH'!$B$2,'Données relatives aux bénéf.'!J451="Oui",'Données relatives aux bénéf.'!K451="Oui"),"Dossier ouvert au cours de l'année de référence - dont clôturé au cours de l'année de référence",IF(AND(YEAR(I451)&lt;'Récapitulatif des données RASH'!$B$2,'Données relatives aux bénéf.'!K451="Non",'Données relatives aux bénéf.'!L451="Oui"),"Dossier actif valorisable dans le cadre de la subvention",IF(AND(YEAR(I451)&lt;'Récapitulatif des données RASH'!$B$2,'Données relatives aux bénéf.'!K451="Oui",'Données relatives aux bénéf.'!L451="Oui"),"Dossier actif valorisable dans le cadre de la subvention - dont cloturé au cours de l'année de référence",IF(AND(YEAR(I451)&lt;'Récapitulatif des données RASH'!$B$2,'Données relatives aux bénéf.'!K451="Non",'Données relatives aux bénéf.'!L451="Non"),"Dossier actif non-valorisable dans le cadre de la subvention",IF(AND(YEAR(I451)&lt;'Récapitulatif des données RASH'!$B$2,'Données relatives aux bénéf.'!K451="Oui",'Données relatives aux bénéf.'!L451="Non"),"Dossier actif non-valorisable dans le cadre de la subvention - dont cloturé au cours de l'année de référence","")))))))</f>
        <v/>
      </c>
      <c r="P451" s="16" t="str">
        <f>IF(ISBLANK(F451),"",'Récapitulatif des données RASH'!$B$2-YEAR('Données relatives aux bénéf.'!F451))</f>
        <v/>
      </c>
    </row>
    <row r="452" spans="1:16">
      <c r="A452" s="50" t="str">
        <f t="shared" si="6"/>
        <v/>
      </c>
      <c r="B452" s="51"/>
      <c r="C452" s="52"/>
      <c r="D452" s="52"/>
      <c r="E452" s="53"/>
      <c r="F452" s="52"/>
      <c r="G452" s="52"/>
      <c r="H452" s="52"/>
      <c r="I452" s="52"/>
      <c r="J452" s="52"/>
      <c r="K452" s="52"/>
      <c r="L452" s="52"/>
      <c r="M452" s="52"/>
      <c r="N452" s="52"/>
      <c r="O452" s="55" t="str">
        <f>IF(J452="Non","Demande d'information",IF(AND(YEAR(I452)='Récapitulatif des données RASH'!$B$2,'Données relatives aux bénéf.'!J452="Oui",'Données relatives aux bénéf.'!K452="Non"),"Dossier ouvert au cours de l'année de référence",IF(AND(YEAR(I452)='Récapitulatif des données RASH'!$B$2,'Données relatives aux bénéf.'!J452="Oui",'Données relatives aux bénéf.'!K452="Oui"),"Dossier ouvert au cours de l'année de référence - dont clôturé au cours de l'année de référence",IF(AND(YEAR(I452)&lt;'Récapitulatif des données RASH'!$B$2,'Données relatives aux bénéf.'!K452="Non",'Données relatives aux bénéf.'!L452="Oui"),"Dossier actif valorisable dans le cadre de la subvention",IF(AND(YEAR(I452)&lt;'Récapitulatif des données RASH'!$B$2,'Données relatives aux bénéf.'!K452="Oui",'Données relatives aux bénéf.'!L452="Oui"),"Dossier actif valorisable dans le cadre de la subvention - dont cloturé au cours de l'année de référence",IF(AND(YEAR(I452)&lt;'Récapitulatif des données RASH'!$B$2,'Données relatives aux bénéf.'!K452="Non",'Données relatives aux bénéf.'!L452="Non"),"Dossier actif non-valorisable dans le cadre de la subvention",IF(AND(YEAR(I452)&lt;'Récapitulatif des données RASH'!$B$2,'Données relatives aux bénéf.'!K452="Oui",'Données relatives aux bénéf.'!L452="Non"),"Dossier actif non-valorisable dans le cadre de la subvention - dont cloturé au cours de l'année de référence","")))))))</f>
        <v/>
      </c>
      <c r="P452" s="16" t="str">
        <f>IF(ISBLANK(F452),"",'Récapitulatif des données RASH'!$B$2-YEAR('Données relatives aux bénéf.'!F452))</f>
        <v/>
      </c>
    </row>
    <row r="453" spans="1:16">
      <c r="A453" s="50" t="str">
        <f t="shared" ref="A453:A516" si="7">IF(ISBLANK(C453),"",A452+1)</f>
        <v/>
      </c>
      <c r="B453" s="51"/>
      <c r="C453" s="52"/>
      <c r="D453" s="52"/>
      <c r="E453" s="53"/>
      <c r="F453" s="52"/>
      <c r="G453" s="52"/>
      <c r="H453" s="52"/>
      <c r="I453" s="52"/>
      <c r="J453" s="52"/>
      <c r="K453" s="52"/>
      <c r="L453" s="52"/>
      <c r="M453" s="52"/>
      <c r="N453" s="52"/>
      <c r="O453" s="55" t="str">
        <f>IF(J453="Non","Demande d'information",IF(AND(YEAR(I453)='Récapitulatif des données RASH'!$B$2,'Données relatives aux bénéf.'!J453="Oui",'Données relatives aux bénéf.'!K453="Non"),"Dossier ouvert au cours de l'année de référence",IF(AND(YEAR(I453)='Récapitulatif des données RASH'!$B$2,'Données relatives aux bénéf.'!J453="Oui",'Données relatives aux bénéf.'!K453="Oui"),"Dossier ouvert au cours de l'année de référence - dont clôturé au cours de l'année de référence",IF(AND(YEAR(I453)&lt;'Récapitulatif des données RASH'!$B$2,'Données relatives aux bénéf.'!K453="Non",'Données relatives aux bénéf.'!L453="Oui"),"Dossier actif valorisable dans le cadre de la subvention",IF(AND(YEAR(I453)&lt;'Récapitulatif des données RASH'!$B$2,'Données relatives aux bénéf.'!K453="Oui",'Données relatives aux bénéf.'!L453="Oui"),"Dossier actif valorisable dans le cadre de la subvention - dont cloturé au cours de l'année de référence",IF(AND(YEAR(I453)&lt;'Récapitulatif des données RASH'!$B$2,'Données relatives aux bénéf.'!K453="Non",'Données relatives aux bénéf.'!L453="Non"),"Dossier actif non-valorisable dans le cadre de la subvention",IF(AND(YEAR(I453)&lt;'Récapitulatif des données RASH'!$B$2,'Données relatives aux bénéf.'!K453="Oui",'Données relatives aux bénéf.'!L453="Non"),"Dossier actif non-valorisable dans le cadre de la subvention - dont cloturé au cours de l'année de référence","")))))))</f>
        <v/>
      </c>
      <c r="P453" s="16" t="str">
        <f>IF(ISBLANK(F453),"",'Récapitulatif des données RASH'!$B$2-YEAR('Données relatives aux bénéf.'!F453))</f>
        <v/>
      </c>
    </row>
    <row r="454" spans="1:16">
      <c r="A454" s="50" t="str">
        <f t="shared" si="7"/>
        <v/>
      </c>
      <c r="B454" s="51"/>
      <c r="C454" s="52"/>
      <c r="D454" s="52"/>
      <c r="E454" s="53"/>
      <c r="F454" s="52"/>
      <c r="G454" s="52"/>
      <c r="H454" s="52"/>
      <c r="I454" s="52"/>
      <c r="J454" s="52"/>
      <c r="K454" s="52"/>
      <c r="L454" s="52"/>
      <c r="M454" s="52"/>
      <c r="N454" s="52"/>
      <c r="O454" s="55" t="str">
        <f>IF(J454="Non","Demande d'information",IF(AND(YEAR(I454)='Récapitulatif des données RASH'!$B$2,'Données relatives aux bénéf.'!J454="Oui",'Données relatives aux bénéf.'!K454="Non"),"Dossier ouvert au cours de l'année de référence",IF(AND(YEAR(I454)='Récapitulatif des données RASH'!$B$2,'Données relatives aux bénéf.'!J454="Oui",'Données relatives aux bénéf.'!K454="Oui"),"Dossier ouvert au cours de l'année de référence - dont clôturé au cours de l'année de référence",IF(AND(YEAR(I454)&lt;'Récapitulatif des données RASH'!$B$2,'Données relatives aux bénéf.'!K454="Non",'Données relatives aux bénéf.'!L454="Oui"),"Dossier actif valorisable dans le cadre de la subvention",IF(AND(YEAR(I454)&lt;'Récapitulatif des données RASH'!$B$2,'Données relatives aux bénéf.'!K454="Oui",'Données relatives aux bénéf.'!L454="Oui"),"Dossier actif valorisable dans le cadre de la subvention - dont cloturé au cours de l'année de référence",IF(AND(YEAR(I454)&lt;'Récapitulatif des données RASH'!$B$2,'Données relatives aux bénéf.'!K454="Non",'Données relatives aux bénéf.'!L454="Non"),"Dossier actif non-valorisable dans le cadre de la subvention",IF(AND(YEAR(I454)&lt;'Récapitulatif des données RASH'!$B$2,'Données relatives aux bénéf.'!K454="Oui",'Données relatives aux bénéf.'!L454="Non"),"Dossier actif non-valorisable dans le cadre de la subvention - dont cloturé au cours de l'année de référence","")))))))</f>
        <v/>
      </c>
      <c r="P454" s="16" t="str">
        <f>IF(ISBLANK(F454),"",'Récapitulatif des données RASH'!$B$2-YEAR('Données relatives aux bénéf.'!F454))</f>
        <v/>
      </c>
    </row>
    <row r="455" spans="1:16">
      <c r="A455" s="50" t="str">
        <f t="shared" si="7"/>
        <v/>
      </c>
      <c r="B455" s="51"/>
      <c r="C455" s="52"/>
      <c r="D455" s="52"/>
      <c r="E455" s="53"/>
      <c r="F455" s="52"/>
      <c r="G455" s="52"/>
      <c r="H455" s="52"/>
      <c r="I455" s="52"/>
      <c r="J455" s="52"/>
      <c r="K455" s="52"/>
      <c r="L455" s="52"/>
      <c r="M455" s="52"/>
      <c r="N455" s="52"/>
      <c r="O455" s="55" t="str">
        <f>IF(J455="Non","Demande d'information",IF(AND(YEAR(I455)='Récapitulatif des données RASH'!$B$2,'Données relatives aux bénéf.'!J455="Oui",'Données relatives aux bénéf.'!K455="Non"),"Dossier ouvert au cours de l'année de référence",IF(AND(YEAR(I455)='Récapitulatif des données RASH'!$B$2,'Données relatives aux bénéf.'!J455="Oui",'Données relatives aux bénéf.'!K455="Oui"),"Dossier ouvert au cours de l'année de référence - dont clôturé au cours de l'année de référence",IF(AND(YEAR(I455)&lt;'Récapitulatif des données RASH'!$B$2,'Données relatives aux bénéf.'!K455="Non",'Données relatives aux bénéf.'!L455="Oui"),"Dossier actif valorisable dans le cadre de la subvention",IF(AND(YEAR(I455)&lt;'Récapitulatif des données RASH'!$B$2,'Données relatives aux bénéf.'!K455="Oui",'Données relatives aux bénéf.'!L455="Oui"),"Dossier actif valorisable dans le cadre de la subvention - dont cloturé au cours de l'année de référence",IF(AND(YEAR(I455)&lt;'Récapitulatif des données RASH'!$B$2,'Données relatives aux bénéf.'!K455="Non",'Données relatives aux bénéf.'!L455="Non"),"Dossier actif non-valorisable dans le cadre de la subvention",IF(AND(YEAR(I455)&lt;'Récapitulatif des données RASH'!$B$2,'Données relatives aux bénéf.'!K455="Oui",'Données relatives aux bénéf.'!L455="Non"),"Dossier actif non-valorisable dans le cadre de la subvention - dont cloturé au cours de l'année de référence","")))))))</f>
        <v/>
      </c>
      <c r="P455" s="16" t="str">
        <f>IF(ISBLANK(F455),"",'Récapitulatif des données RASH'!$B$2-YEAR('Données relatives aux bénéf.'!F455))</f>
        <v/>
      </c>
    </row>
    <row r="456" spans="1:16">
      <c r="A456" s="50" t="str">
        <f t="shared" si="7"/>
        <v/>
      </c>
      <c r="B456" s="51"/>
      <c r="C456" s="52"/>
      <c r="D456" s="52"/>
      <c r="E456" s="53"/>
      <c r="F456" s="52"/>
      <c r="G456" s="52"/>
      <c r="H456" s="52"/>
      <c r="I456" s="52"/>
      <c r="J456" s="52"/>
      <c r="K456" s="52"/>
      <c r="L456" s="52"/>
      <c r="M456" s="52"/>
      <c r="N456" s="52"/>
      <c r="O456" s="55" t="str">
        <f>IF(J456="Non","Demande d'information",IF(AND(YEAR(I456)='Récapitulatif des données RASH'!$B$2,'Données relatives aux bénéf.'!J456="Oui",'Données relatives aux bénéf.'!K456="Non"),"Dossier ouvert au cours de l'année de référence",IF(AND(YEAR(I456)='Récapitulatif des données RASH'!$B$2,'Données relatives aux bénéf.'!J456="Oui",'Données relatives aux bénéf.'!K456="Oui"),"Dossier ouvert au cours de l'année de référence - dont clôturé au cours de l'année de référence",IF(AND(YEAR(I456)&lt;'Récapitulatif des données RASH'!$B$2,'Données relatives aux bénéf.'!K456="Non",'Données relatives aux bénéf.'!L456="Oui"),"Dossier actif valorisable dans le cadre de la subvention",IF(AND(YEAR(I456)&lt;'Récapitulatif des données RASH'!$B$2,'Données relatives aux bénéf.'!K456="Oui",'Données relatives aux bénéf.'!L456="Oui"),"Dossier actif valorisable dans le cadre de la subvention - dont cloturé au cours de l'année de référence",IF(AND(YEAR(I456)&lt;'Récapitulatif des données RASH'!$B$2,'Données relatives aux bénéf.'!K456="Non",'Données relatives aux bénéf.'!L456="Non"),"Dossier actif non-valorisable dans le cadre de la subvention",IF(AND(YEAR(I456)&lt;'Récapitulatif des données RASH'!$B$2,'Données relatives aux bénéf.'!K456="Oui",'Données relatives aux bénéf.'!L456="Non"),"Dossier actif non-valorisable dans le cadre de la subvention - dont cloturé au cours de l'année de référence","")))))))</f>
        <v/>
      </c>
      <c r="P456" s="16" t="str">
        <f>IF(ISBLANK(F456),"",'Récapitulatif des données RASH'!$B$2-YEAR('Données relatives aux bénéf.'!F456))</f>
        <v/>
      </c>
    </row>
    <row r="457" spans="1:16">
      <c r="A457" s="50" t="str">
        <f t="shared" si="7"/>
        <v/>
      </c>
      <c r="B457" s="51"/>
      <c r="C457" s="52"/>
      <c r="D457" s="52"/>
      <c r="E457" s="53"/>
      <c r="F457" s="52"/>
      <c r="G457" s="52"/>
      <c r="H457" s="52"/>
      <c r="I457" s="52"/>
      <c r="J457" s="52"/>
      <c r="K457" s="52"/>
      <c r="L457" s="52"/>
      <c r="M457" s="52"/>
      <c r="N457" s="52"/>
      <c r="O457" s="55" t="str">
        <f>IF(J457="Non","Demande d'information",IF(AND(YEAR(I457)='Récapitulatif des données RASH'!$B$2,'Données relatives aux bénéf.'!J457="Oui",'Données relatives aux bénéf.'!K457="Non"),"Dossier ouvert au cours de l'année de référence",IF(AND(YEAR(I457)='Récapitulatif des données RASH'!$B$2,'Données relatives aux bénéf.'!J457="Oui",'Données relatives aux bénéf.'!K457="Oui"),"Dossier ouvert au cours de l'année de référence - dont clôturé au cours de l'année de référence",IF(AND(YEAR(I457)&lt;'Récapitulatif des données RASH'!$B$2,'Données relatives aux bénéf.'!K457="Non",'Données relatives aux bénéf.'!L457="Oui"),"Dossier actif valorisable dans le cadre de la subvention",IF(AND(YEAR(I457)&lt;'Récapitulatif des données RASH'!$B$2,'Données relatives aux bénéf.'!K457="Oui",'Données relatives aux bénéf.'!L457="Oui"),"Dossier actif valorisable dans le cadre de la subvention - dont cloturé au cours de l'année de référence",IF(AND(YEAR(I457)&lt;'Récapitulatif des données RASH'!$B$2,'Données relatives aux bénéf.'!K457="Non",'Données relatives aux bénéf.'!L457="Non"),"Dossier actif non-valorisable dans le cadre de la subvention",IF(AND(YEAR(I457)&lt;'Récapitulatif des données RASH'!$B$2,'Données relatives aux bénéf.'!K457="Oui",'Données relatives aux bénéf.'!L457="Non"),"Dossier actif non-valorisable dans le cadre de la subvention - dont cloturé au cours de l'année de référence","")))))))</f>
        <v/>
      </c>
      <c r="P457" s="16" t="str">
        <f>IF(ISBLANK(F457),"",'Récapitulatif des données RASH'!$B$2-YEAR('Données relatives aux bénéf.'!F457))</f>
        <v/>
      </c>
    </row>
    <row r="458" spans="1:16">
      <c r="A458" s="50" t="str">
        <f t="shared" si="7"/>
        <v/>
      </c>
      <c r="B458" s="51"/>
      <c r="C458" s="52"/>
      <c r="D458" s="52"/>
      <c r="E458" s="53"/>
      <c r="F458" s="52"/>
      <c r="G458" s="52"/>
      <c r="H458" s="52"/>
      <c r="I458" s="52"/>
      <c r="J458" s="52"/>
      <c r="K458" s="52"/>
      <c r="L458" s="52"/>
      <c r="M458" s="52"/>
      <c r="N458" s="52"/>
      <c r="O458" s="55" t="str">
        <f>IF(J458="Non","Demande d'information",IF(AND(YEAR(I458)='Récapitulatif des données RASH'!$B$2,'Données relatives aux bénéf.'!J458="Oui",'Données relatives aux bénéf.'!K458="Non"),"Dossier ouvert au cours de l'année de référence",IF(AND(YEAR(I458)='Récapitulatif des données RASH'!$B$2,'Données relatives aux bénéf.'!J458="Oui",'Données relatives aux bénéf.'!K458="Oui"),"Dossier ouvert au cours de l'année de référence - dont clôturé au cours de l'année de référence",IF(AND(YEAR(I458)&lt;'Récapitulatif des données RASH'!$B$2,'Données relatives aux bénéf.'!K458="Non",'Données relatives aux bénéf.'!L458="Oui"),"Dossier actif valorisable dans le cadre de la subvention",IF(AND(YEAR(I458)&lt;'Récapitulatif des données RASH'!$B$2,'Données relatives aux bénéf.'!K458="Oui",'Données relatives aux bénéf.'!L458="Oui"),"Dossier actif valorisable dans le cadre de la subvention - dont cloturé au cours de l'année de référence",IF(AND(YEAR(I458)&lt;'Récapitulatif des données RASH'!$B$2,'Données relatives aux bénéf.'!K458="Non",'Données relatives aux bénéf.'!L458="Non"),"Dossier actif non-valorisable dans le cadre de la subvention",IF(AND(YEAR(I458)&lt;'Récapitulatif des données RASH'!$B$2,'Données relatives aux bénéf.'!K458="Oui",'Données relatives aux bénéf.'!L458="Non"),"Dossier actif non-valorisable dans le cadre de la subvention - dont cloturé au cours de l'année de référence","")))))))</f>
        <v/>
      </c>
      <c r="P458" s="16" t="str">
        <f>IF(ISBLANK(F458),"",'Récapitulatif des données RASH'!$B$2-YEAR('Données relatives aux bénéf.'!F458))</f>
        <v/>
      </c>
    </row>
    <row r="459" spans="1:16">
      <c r="A459" s="50" t="str">
        <f t="shared" si="7"/>
        <v/>
      </c>
      <c r="B459" s="51"/>
      <c r="C459" s="52"/>
      <c r="D459" s="52"/>
      <c r="E459" s="53"/>
      <c r="F459" s="52"/>
      <c r="G459" s="52"/>
      <c r="H459" s="52"/>
      <c r="I459" s="52"/>
      <c r="J459" s="52"/>
      <c r="K459" s="52"/>
      <c r="L459" s="52"/>
      <c r="M459" s="52"/>
      <c r="N459" s="52"/>
      <c r="O459" s="55" t="str">
        <f>IF(J459="Non","Demande d'information",IF(AND(YEAR(I459)='Récapitulatif des données RASH'!$B$2,'Données relatives aux bénéf.'!J459="Oui",'Données relatives aux bénéf.'!K459="Non"),"Dossier ouvert au cours de l'année de référence",IF(AND(YEAR(I459)='Récapitulatif des données RASH'!$B$2,'Données relatives aux bénéf.'!J459="Oui",'Données relatives aux bénéf.'!K459="Oui"),"Dossier ouvert au cours de l'année de référence - dont clôturé au cours de l'année de référence",IF(AND(YEAR(I459)&lt;'Récapitulatif des données RASH'!$B$2,'Données relatives aux bénéf.'!K459="Non",'Données relatives aux bénéf.'!L459="Oui"),"Dossier actif valorisable dans le cadre de la subvention",IF(AND(YEAR(I459)&lt;'Récapitulatif des données RASH'!$B$2,'Données relatives aux bénéf.'!K459="Oui",'Données relatives aux bénéf.'!L459="Oui"),"Dossier actif valorisable dans le cadre de la subvention - dont cloturé au cours de l'année de référence",IF(AND(YEAR(I459)&lt;'Récapitulatif des données RASH'!$B$2,'Données relatives aux bénéf.'!K459="Non",'Données relatives aux bénéf.'!L459="Non"),"Dossier actif non-valorisable dans le cadre de la subvention",IF(AND(YEAR(I459)&lt;'Récapitulatif des données RASH'!$B$2,'Données relatives aux bénéf.'!K459="Oui",'Données relatives aux bénéf.'!L459="Non"),"Dossier actif non-valorisable dans le cadre de la subvention - dont cloturé au cours de l'année de référence","")))))))</f>
        <v/>
      </c>
      <c r="P459" s="16" t="str">
        <f>IF(ISBLANK(F459),"",'Récapitulatif des données RASH'!$B$2-YEAR('Données relatives aux bénéf.'!F459))</f>
        <v/>
      </c>
    </row>
    <row r="460" spans="1:16">
      <c r="A460" s="50" t="str">
        <f t="shared" si="7"/>
        <v/>
      </c>
      <c r="B460" s="51"/>
      <c r="C460" s="52"/>
      <c r="D460" s="52"/>
      <c r="E460" s="53"/>
      <c r="F460" s="52"/>
      <c r="G460" s="52"/>
      <c r="H460" s="52"/>
      <c r="I460" s="52"/>
      <c r="J460" s="52"/>
      <c r="K460" s="52"/>
      <c r="L460" s="52"/>
      <c r="M460" s="52"/>
      <c r="N460" s="52"/>
      <c r="O460" s="55" t="str">
        <f>IF(J460="Non","Demande d'information",IF(AND(YEAR(I460)='Récapitulatif des données RASH'!$B$2,'Données relatives aux bénéf.'!J460="Oui",'Données relatives aux bénéf.'!K460="Non"),"Dossier ouvert au cours de l'année de référence",IF(AND(YEAR(I460)='Récapitulatif des données RASH'!$B$2,'Données relatives aux bénéf.'!J460="Oui",'Données relatives aux bénéf.'!K460="Oui"),"Dossier ouvert au cours de l'année de référence - dont clôturé au cours de l'année de référence",IF(AND(YEAR(I460)&lt;'Récapitulatif des données RASH'!$B$2,'Données relatives aux bénéf.'!K460="Non",'Données relatives aux bénéf.'!L460="Oui"),"Dossier actif valorisable dans le cadre de la subvention",IF(AND(YEAR(I460)&lt;'Récapitulatif des données RASH'!$B$2,'Données relatives aux bénéf.'!K460="Oui",'Données relatives aux bénéf.'!L460="Oui"),"Dossier actif valorisable dans le cadre de la subvention - dont cloturé au cours de l'année de référence",IF(AND(YEAR(I460)&lt;'Récapitulatif des données RASH'!$B$2,'Données relatives aux bénéf.'!K460="Non",'Données relatives aux bénéf.'!L460="Non"),"Dossier actif non-valorisable dans le cadre de la subvention",IF(AND(YEAR(I460)&lt;'Récapitulatif des données RASH'!$B$2,'Données relatives aux bénéf.'!K460="Oui",'Données relatives aux bénéf.'!L460="Non"),"Dossier actif non-valorisable dans le cadre de la subvention - dont cloturé au cours de l'année de référence","")))))))</f>
        <v/>
      </c>
      <c r="P460" s="16" t="str">
        <f>IF(ISBLANK(F460),"",'Récapitulatif des données RASH'!$B$2-YEAR('Données relatives aux bénéf.'!F460))</f>
        <v/>
      </c>
    </row>
    <row r="461" spans="1:16">
      <c r="A461" s="50" t="str">
        <f t="shared" si="7"/>
        <v/>
      </c>
      <c r="B461" s="51"/>
      <c r="C461" s="52"/>
      <c r="D461" s="52"/>
      <c r="E461" s="53"/>
      <c r="F461" s="52"/>
      <c r="G461" s="52"/>
      <c r="H461" s="52"/>
      <c r="I461" s="52"/>
      <c r="J461" s="52"/>
      <c r="K461" s="52"/>
      <c r="L461" s="52"/>
      <c r="M461" s="52"/>
      <c r="N461" s="52"/>
      <c r="O461" s="55" t="str">
        <f>IF(J461="Non","Demande d'information",IF(AND(YEAR(I461)='Récapitulatif des données RASH'!$B$2,'Données relatives aux bénéf.'!J461="Oui",'Données relatives aux bénéf.'!K461="Non"),"Dossier ouvert au cours de l'année de référence",IF(AND(YEAR(I461)='Récapitulatif des données RASH'!$B$2,'Données relatives aux bénéf.'!J461="Oui",'Données relatives aux bénéf.'!K461="Oui"),"Dossier ouvert au cours de l'année de référence - dont clôturé au cours de l'année de référence",IF(AND(YEAR(I461)&lt;'Récapitulatif des données RASH'!$B$2,'Données relatives aux bénéf.'!K461="Non",'Données relatives aux bénéf.'!L461="Oui"),"Dossier actif valorisable dans le cadre de la subvention",IF(AND(YEAR(I461)&lt;'Récapitulatif des données RASH'!$B$2,'Données relatives aux bénéf.'!K461="Oui",'Données relatives aux bénéf.'!L461="Oui"),"Dossier actif valorisable dans le cadre de la subvention - dont cloturé au cours de l'année de référence",IF(AND(YEAR(I461)&lt;'Récapitulatif des données RASH'!$B$2,'Données relatives aux bénéf.'!K461="Non",'Données relatives aux bénéf.'!L461="Non"),"Dossier actif non-valorisable dans le cadre de la subvention",IF(AND(YEAR(I461)&lt;'Récapitulatif des données RASH'!$B$2,'Données relatives aux bénéf.'!K461="Oui",'Données relatives aux bénéf.'!L461="Non"),"Dossier actif non-valorisable dans le cadre de la subvention - dont cloturé au cours de l'année de référence","")))))))</f>
        <v/>
      </c>
      <c r="P461" s="16" t="str">
        <f>IF(ISBLANK(F461),"",'Récapitulatif des données RASH'!$B$2-YEAR('Données relatives aux bénéf.'!F461))</f>
        <v/>
      </c>
    </row>
    <row r="462" spans="1:16">
      <c r="A462" s="50" t="str">
        <f t="shared" si="7"/>
        <v/>
      </c>
      <c r="B462" s="51"/>
      <c r="C462" s="52"/>
      <c r="D462" s="52"/>
      <c r="E462" s="53"/>
      <c r="F462" s="52"/>
      <c r="G462" s="52"/>
      <c r="H462" s="52"/>
      <c r="I462" s="52"/>
      <c r="J462" s="52"/>
      <c r="K462" s="52"/>
      <c r="L462" s="52"/>
      <c r="M462" s="52"/>
      <c r="N462" s="52"/>
      <c r="O462" s="55" t="str">
        <f>IF(J462="Non","Demande d'information",IF(AND(YEAR(I462)='Récapitulatif des données RASH'!$B$2,'Données relatives aux bénéf.'!J462="Oui",'Données relatives aux bénéf.'!K462="Non"),"Dossier ouvert au cours de l'année de référence",IF(AND(YEAR(I462)='Récapitulatif des données RASH'!$B$2,'Données relatives aux bénéf.'!J462="Oui",'Données relatives aux bénéf.'!K462="Oui"),"Dossier ouvert au cours de l'année de référence - dont clôturé au cours de l'année de référence",IF(AND(YEAR(I462)&lt;'Récapitulatif des données RASH'!$B$2,'Données relatives aux bénéf.'!K462="Non",'Données relatives aux bénéf.'!L462="Oui"),"Dossier actif valorisable dans le cadre de la subvention",IF(AND(YEAR(I462)&lt;'Récapitulatif des données RASH'!$B$2,'Données relatives aux bénéf.'!K462="Oui",'Données relatives aux bénéf.'!L462="Oui"),"Dossier actif valorisable dans le cadre de la subvention - dont cloturé au cours de l'année de référence",IF(AND(YEAR(I462)&lt;'Récapitulatif des données RASH'!$B$2,'Données relatives aux bénéf.'!K462="Non",'Données relatives aux bénéf.'!L462="Non"),"Dossier actif non-valorisable dans le cadre de la subvention",IF(AND(YEAR(I462)&lt;'Récapitulatif des données RASH'!$B$2,'Données relatives aux bénéf.'!K462="Oui",'Données relatives aux bénéf.'!L462="Non"),"Dossier actif non-valorisable dans le cadre de la subvention - dont cloturé au cours de l'année de référence","")))))))</f>
        <v/>
      </c>
      <c r="P462" s="16" t="str">
        <f>IF(ISBLANK(F462),"",'Récapitulatif des données RASH'!$B$2-YEAR('Données relatives aux bénéf.'!F462))</f>
        <v/>
      </c>
    </row>
    <row r="463" spans="1:16">
      <c r="A463" s="50" t="str">
        <f t="shared" si="7"/>
        <v/>
      </c>
      <c r="B463" s="51"/>
      <c r="C463" s="52"/>
      <c r="D463" s="52"/>
      <c r="E463" s="53"/>
      <c r="F463" s="52"/>
      <c r="G463" s="52"/>
      <c r="H463" s="52"/>
      <c r="I463" s="52"/>
      <c r="J463" s="52"/>
      <c r="K463" s="52"/>
      <c r="L463" s="52"/>
      <c r="M463" s="52"/>
      <c r="N463" s="52"/>
      <c r="O463" s="55" t="str">
        <f>IF(J463="Non","Demande d'information",IF(AND(YEAR(I463)='Récapitulatif des données RASH'!$B$2,'Données relatives aux bénéf.'!J463="Oui",'Données relatives aux bénéf.'!K463="Non"),"Dossier ouvert au cours de l'année de référence",IF(AND(YEAR(I463)='Récapitulatif des données RASH'!$B$2,'Données relatives aux bénéf.'!J463="Oui",'Données relatives aux bénéf.'!K463="Oui"),"Dossier ouvert au cours de l'année de référence - dont clôturé au cours de l'année de référence",IF(AND(YEAR(I463)&lt;'Récapitulatif des données RASH'!$B$2,'Données relatives aux bénéf.'!K463="Non",'Données relatives aux bénéf.'!L463="Oui"),"Dossier actif valorisable dans le cadre de la subvention",IF(AND(YEAR(I463)&lt;'Récapitulatif des données RASH'!$B$2,'Données relatives aux bénéf.'!K463="Oui",'Données relatives aux bénéf.'!L463="Oui"),"Dossier actif valorisable dans le cadre de la subvention - dont cloturé au cours de l'année de référence",IF(AND(YEAR(I463)&lt;'Récapitulatif des données RASH'!$B$2,'Données relatives aux bénéf.'!K463="Non",'Données relatives aux bénéf.'!L463="Non"),"Dossier actif non-valorisable dans le cadre de la subvention",IF(AND(YEAR(I463)&lt;'Récapitulatif des données RASH'!$B$2,'Données relatives aux bénéf.'!K463="Oui",'Données relatives aux bénéf.'!L463="Non"),"Dossier actif non-valorisable dans le cadre de la subvention - dont cloturé au cours de l'année de référence","")))))))</f>
        <v/>
      </c>
      <c r="P463" s="16" t="str">
        <f>IF(ISBLANK(F463),"",'Récapitulatif des données RASH'!$B$2-YEAR('Données relatives aux bénéf.'!F463))</f>
        <v/>
      </c>
    </row>
    <row r="464" spans="1:16">
      <c r="A464" s="50" t="str">
        <f t="shared" si="7"/>
        <v/>
      </c>
      <c r="B464" s="51"/>
      <c r="C464" s="52"/>
      <c r="D464" s="52"/>
      <c r="E464" s="53"/>
      <c r="F464" s="52"/>
      <c r="G464" s="52"/>
      <c r="H464" s="52"/>
      <c r="I464" s="52"/>
      <c r="J464" s="52"/>
      <c r="K464" s="52"/>
      <c r="L464" s="52"/>
      <c r="M464" s="52"/>
      <c r="N464" s="52"/>
      <c r="O464" s="55" t="str">
        <f>IF(J464="Non","Demande d'information",IF(AND(YEAR(I464)='Récapitulatif des données RASH'!$B$2,'Données relatives aux bénéf.'!J464="Oui",'Données relatives aux bénéf.'!K464="Non"),"Dossier ouvert au cours de l'année de référence",IF(AND(YEAR(I464)='Récapitulatif des données RASH'!$B$2,'Données relatives aux bénéf.'!J464="Oui",'Données relatives aux bénéf.'!K464="Oui"),"Dossier ouvert au cours de l'année de référence - dont clôturé au cours de l'année de référence",IF(AND(YEAR(I464)&lt;'Récapitulatif des données RASH'!$B$2,'Données relatives aux bénéf.'!K464="Non",'Données relatives aux bénéf.'!L464="Oui"),"Dossier actif valorisable dans le cadre de la subvention",IF(AND(YEAR(I464)&lt;'Récapitulatif des données RASH'!$B$2,'Données relatives aux bénéf.'!K464="Oui",'Données relatives aux bénéf.'!L464="Oui"),"Dossier actif valorisable dans le cadre de la subvention - dont cloturé au cours de l'année de référence",IF(AND(YEAR(I464)&lt;'Récapitulatif des données RASH'!$B$2,'Données relatives aux bénéf.'!K464="Non",'Données relatives aux bénéf.'!L464="Non"),"Dossier actif non-valorisable dans le cadre de la subvention",IF(AND(YEAR(I464)&lt;'Récapitulatif des données RASH'!$B$2,'Données relatives aux bénéf.'!K464="Oui",'Données relatives aux bénéf.'!L464="Non"),"Dossier actif non-valorisable dans le cadre de la subvention - dont cloturé au cours de l'année de référence","")))))))</f>
        <v/>
      </c>
      <c r="P464" s="16" t="str">
        <f>IF(ISBLANK(F464),"",'Récapitulatif des données RASH'!$B$2-YEAR('Données relatives aux bénéf.'!F464))</f>
        <v/>
      </c>
    </row>
    <row r="465" spans="1:16">
      <c r="A465" s="50" t="str">
        <f t="shared" si="7"/>
        <v/>
      </c>
      <c r="B465" s="51"/>
      <c r="C465" s="52"/>
      <c r="D465" s="52"/>
      <c r="E465" s="53"/>
      <c r="F465" s="52"/>
      <c r="G465" s="52"/>
      <c r="H465" s="52"/>
      <c r="I465" s="52"/>
      <c r="J465" s="52"/>
      <c r="K465" s="52"/>
      <c r="L465" s="52"/>
      <c r="M465" s="52"/>
      <c r="N465" s="52"/>
      <c r="O465" s="55" t="str">
        <f>IF(J465="Non","Demande d'information",IF(AND(YEAR(I465)='Récapitulatif des données RASH'!$B$2,'Données relatives aux bénéf.'!J465="Oui",'Données relatives aux bénéf.'!K465="Non"),"Dossier ouvert au cours de l'année de référence",IF(AND(YEAR(I465)='Récapitulatif des données RASH'!$B$2,'Données relatives aux bénéf.'!J465="Oui",'Données relatives aux bénéf.'!K465="Oui"),"Dossier ouvert au cours de l'année de référence - dont clôturé au cours de l'année de référence",IF(AND(YEAR(I465)&lt;'Récapitulatif des données RASH'!$B$2,'Données relatives aux bénéf.'!K465="Non",'Données relatives aux bénéf.'!L465="Oui"),"Dossier actif valorisable dans le cadre de la subvention",IF(AND(YEAR(I465)&lt;'Récapitulatif des données RASH'!$B$2,'Données relatives aux bénéf.'!K465="Oui",'Données relatives aux bénéf.'!L465="Oui"),"Dossier actif valorisable dans le cadre de la subvention - dont cloturé au cours de l'année de référence",IF(AND(YEAR(I465)&lt;'Récapitulatif des données RASH'!$B$2,'Données relatives aux bénéf.'!K465="Non",'Données relatives aux bénéf.'!L465="Non"),"Dossier actif non-valorisable dans le cadre de la subvention",IF(AND(YEAR(I465)&lt;'Récapitulatif des données RASH'!$B$2,'Données relatives aux bénéf.'!K465="Oui",'Données relatives aux bénéf.'!L465="Non"),"Dossier actif non-valorisable dans le cadre de la subvention - dont cloturé au cours de l'année de référence","")))))))</f>
        <v/>
      </c>
      <c r="P465" s="16" t="str">
        <f>IF(ISBLANK(F465),"",'Récapitulatif des données RASH'!$B$2-YEAR('Données relatives aux bénéf.'!F465))</f>
        <v/>
      </c>
    </row>
    <row r="466" spans="1:16">
      <c r="A466" s="50" t="str">
        <f t="shared" si="7"/>
        <v/>
      </c>
      <c r="B466" s="51"/>
      <c r="C466" s="52"/>
      <c r="D466" s="52"/>
      <c r="E466" s="53"/>
      <c r="F466" s="52"/>
      <c r="G466" s="52"/>
      <c r="H466" s="52"/>
      <c r="I466" s="52"/>
      <c r="J466" s="52"/>
      <c r="K466" s="52"/>
      <c r="L466" s="52"/>
      <c r="M466" s="52"/>
      <c r="N466" s="52"/>
      <c r="O466" s="55" t="str">
        <f>IF(J466="Non","Demande d'information",IF(AND(YEAR(I466)='Récapitulatif des données RASH'!$B$2,'Données relatives aux bénéf.'!J466="Oui",'Données relatives aux bénéf.'!K466="Non"),"Dossier ouvert au cours de l'année de référence",IF(AND(YEAR(I466)='Récapitulatif des données RASH'!$B$2,'Données relatives aux bénéf.'!J466="Oui",'Données relatives aux bénéf.'!K466="Oui"),"Dossier ouvert au cours de l'année de référence - dont clôturé au cours de l'année de référence",IF(AND(YEAR(I466)&lt;'Récapitulatif des données RASH'!$B$2,'Données relatives aux bénéf.'!K466="Non",'Données relatives aux bénéf.'!L466="Oui"),"Dossier actif valorisable dans le cadre de la subvention",IF(AND(YEAR(I466)&lt;'Récapitulatif des données RASH'!$B$2,'Données relatives aux bénéf.'!K466="Oui",'Données relatives aux bénéf.'!L466="Oui"),"Dossier actif valorisable dans le cadre de la subvention - dont cloturé au cours de l'année de référence",IF(AND(YEAR(I466)&lt;'Récapitulatif des données RASH'!$B$2,'Données relatives aux bénéf.'!K466="Non",'Données relatives aux bénéf.'!L466="Non"),"Dossier actif non-valorisable dans le cadre de la subvention",IF(AND(YEAR(I466)&lt;'Récapitulatif des données RASH'!$B$2,'Données relatives aux bénéf.'!K466="Oui",'Données relatives aux bénéf.'!L466="Non"),"Dossier actif non-valorisable dans le cadre de la subvention - dont cloturé au cours de l'année de référence","")))))))</f>
        <v/>
      </c>
      <c r="P466" s="16" t="str">
        <f>IF(ISBLANK(F466),"",'Récapitulatif des données RASH'!$B$2-YEAR('Données relatives aux bénéf.'!F466))</f>
        <v/>
      </c>
    </row>
    <row r="467" spans="1:16">
      <c r="A467" s="50" t="str">
        <f t="shared" si="7"/>
        <v/>
      </c>
      <c r="B467" s="51"/>
      <c r="C467" s="52"/>
      <c r="D467" s="52"/>
      <c r="E467" s="53"/>
      <c r="F467" s="52"/>
      <c r="G467" s="52"/>
      <c r="H467" s="52"/>
      <c r="I467" s="52"/>
      <c r="J467" s="52"/>
      <c r="K467" s="52"/>
      <c r="L467" s="52"/>
      <c r="M467" s="52"/>
      <c r="N467" s="52"/>
      <c r="O467" s="55" t="str">
        <f>IF(J467="Non","Demande d'information",IF(AND(YEAR(I467)='Récapitulatif des données RASH'!$B$2,'Données relatives aux bénéf.'!J467="Oui",'Données relatives aux bénéf.'!K467="Non"),"Dossier ouvert au cours de l'année de référence",IF(AND(YEAR(I467)='Récapitulatif des données RASH'!$B$2,'Données relatives aux bénéf.'!J467="Oui",'Données relatives aux bénéf.'!K467="Oui"),"Dossier ouvert au cours de l'année de référence - dont clôturé au cours de l'année de référence",IF(AND(YEAR(I467)&lt;'Récapitulatif des données RASH'!$B$2,'Données relatives aux bénéf.'!K467="Non",'Données relatives aux bénéf.'!L467="Oui"),"Dossier actif valorisable dans le cadre de la subvention",IF(AND(YEAR(I467)&lt;'Récapitulatif des données RASH'!$B$2,'Données relatives aux bénéf.'!K467="Oui",'Données relatives aux bénéf.'!L467="Oui"),"Dossier actif valorisable dans le cadre de la subvention - dont cloturé au cours de l'année de référence",IF(AND(YEAR(I467)&lt;'Récapitulatif des données RASH'!$B$2,'Données relatives aux bénéf.'!K467="Non",'Données relatives aux bénéf.'!L467="Non"),"Dossier actif non-valorisable dans le cadre de la subvention",IF(AND(YEAR(I467)&lt;'Récapitulatif des données RASH'!$B$2,'Données relatives aux bénéf.'!K467="Oui",'Données relatives aux bénéf.'!L467="Non"),"Dossier actif non-valorisable dans le cadre de la subvention - dont cloturé au cours de l'année de référence","")))))))</f>
        <v/>
      </c>
      <c r="P467" s="16" t="str">
        <f>IF(ISBLANK(F467),"",'Récapitulatif des données RASH'!$B$2-YEAR('Données relatives aux bénéf.'!F467))</f>
        <v/>
      </c>
    </row>
    <row r="468" spans="1:16">
      <c r="A468" s="50" t="str">
        <f t="shared" si="7"/>
        <v/>
      </c>
      <c r="B468" s="51"/>
      <c r="C468" s="52"/>
      <c r="D468" s="52"/>
      <c r="E468" s="53"/>
      <c r="F468" s="52"/>
      <c r="G468" s="52"/>
      <c r="H468" s="52"/>
      <c r="I468" s="52"/>
      <c r="J468" s="52"/>
      <c r="K468" s="52"/>
      <c r="L468" s="52"/>
      <c r="M468" s="52"/>
      <c r="N468" s="52"/>
      <c r="O468" s="55" t="str">
        <f>IF(J468="Non","Demande d'information",IF(AND(YEAR(I468)='Récapitulatif des données RASH'!$B$2,'Données relatives aux bénéf.'!J468="Oui",'Données relatives aux bénéf.'!K468="Non"),"Dossier ouvert au cours de l'année de référence",IF(AND(YEAR(I468)='Récapitulatif des données RASH'!$B$2,'Données relatives aux bénéf.'!J468="Oui",'Données relatives aux bénéf.'!K468="Oui"),"Dossier ouvert au cours de l'année de référence - dont clôturé au cours de l'année de référence",IF(AND(YEAR(I468)&lt;'Récapitulatif des données RASH'!$B$2,'Données relatives aux bénéf.'!K468="Non",'Données relatives aux bénéf.'!L468="Oui"),"Dossier actif valorisable dans le cadre de la subvention",IF(AND(YEAR(I468)&lt;'Récapitulatif des données RASH'!$B$2,'Données relatives aux bénéf.'!K468="Oui",'Données relatives aux bénéf.'!L468="Oui"),"Dossier actif valorisable dans le cadre de la subvention - dont cloturé au cours de l'année de référence",IF(AND(YEAR(I468)&lt;'Récapitulatif des données RASH'!$B$2,'Données relatives aux bénéf.'!K468="Non",'Données relatives aux bénéf.'!L468="Non"),"Dossier actif non-valorisable dans le cadre de la subvention",IF(AND(YEAR(I468)&lt;'Récapitulatif des données RASH'!$B$2,'Données relatives aux bénéf.'!K468="Oui",'Données relatives aux bénéf.'!L468="Non"),"Dossier actif non-valorisable dans le cadre de la subvention - dont cloturé au cours de l'année de référence","")))))))</f>
        <v/>
      </c>
      <c r="P468" s="16" t="str">
        <f>IF(ISBLANK(F468),"",'Récapitulatif des données RASH'!$B$2-YEAR('Données relatives aux bénéf.'!F468))</f>
        <v/>
      </c>
    </row>
    <row r="469" spans="1:16">
      <c r="A469" s="50" t="str">
        <f t="shared" si="7"/>
        <v/>
      </c>
      <c r="B469" s="51"/>
      <c r="C469" s="52"/>
      <c r="D469" s="52"/>
      <c r="E469" s="53"/>
      <c r="F469" s="52"/>
      <c r="G469" s="52"/>
      <c r="H469" s="52"/>
      <c r="I469" s="52"/>
      <c r="J469" s="52"/>
      <c r="K469" s="52"/>
      <c r="L469" s="52"/>
      <c r="M469" s="52"/>
      <c r="N469" s="52"/>
      <c r="O469" s="55" t="str">
        <f>IF(J469="Non","Demande d'information",IF(AND(YEAR(I469)='Récapitulatif des données RASH'!$B$2,'Données relatives aux bénéf.'!J469="Oui",'Données relatives aux bénéf.'!K469="Non"),"Dossier ouvert au cours de l'année de référence",IF(AND(YEAR(I469)='Récapitulatif des données RASH'!$B$2,'Données relatives aux bénéf.'!J469="Oui",'Données relatives aux bénéf.'!K469="Oui"),"Dossier ouvert au cours de l'année de référence - dont clôturé au cours de l'année de référence",IF(AND(YEAR(I469)&lt;'Récapitulatif des données RASH'!$B$2,'Données relatives aux bénéf.'!K469="Non",'Données relatives aux bénéf.'!L469="Oui"),"Dossier actif valorisable dans le cadre de la subvention",IF(AND(YEAR(I469)&lt;'Récapitulatif des données RASH'!$B$2,'Données relatives aux bénéf.'!K469="Oui",'Données relatives aux bénéf.'!L469="Oui"),"Dossier actif valorisable dans le cadre de la subvention - dont cloturé au cours de l'année de référence",IF(AND(YEAR(I469)&lt;'Récapitulatif des données RASH'!$B$2,'Données relatives aux bénéf.'!K469="Non",'Données relatives aux bénéf.'!L469="Non"),"Dossier actif non-valorisable dans le cadre de la subvention",IF(AND(YEAR(I469)&lt;'Récapitulatif des données RASH'!$B$2,'Données relatives aux bénéf.'!K469="Oui",'Données relatives aux bénéf.'!L469="Non"),"Dossier actif non-valorisable dans le cadre de la subvention - dont cloturé au cours de l'année de référence","")))))))</f>
        <v/>
      </c>
      <c r="P469" s="16" t="str">
        <f>IF(ISBLANK(F469),"",'Récapitulatif des données RASH'!$B$2-YEAR('Données relatives aux bénéf.'!F469))</f>
        <v/>
      </c>
    </row>
    <row r="470" spans="1:16">
      <c r="A470" s="50" t="str">
        <f t="shared" si="7"/>
        <v/>
      </c>
      <c r="B470" s="51"/>
      <c r="C470" s="52"/>
      <c r="D470" s="52"/>
      <c r="E470" s="53"/>
      <c r="F470" s="52"/>
      <c r="G470" s="52"/>
      <c r="H470" s="52"/>
      <c r="I470" s="52"/>
      <c r="J470" s="52"/>
      <c r="K470" s="52"/>
      <c r="L470" s="52"/>
      <c r="M470" s="52"/>
      <c r="N470" s="52"/>
      <c r="O470" s="55" t="str">
        <f>IF(J470="Non","Demande d'information",IF(AND(YEAR(I470)='Récapitulatif des données RASH'!$B$2,'Données relatives aux bénéf.'!J470="Oui",'Données relatives aux bénéf.'!K470="Non"),"Dossier ouvert au cours de l'année de référence",IF(AND(YEAR(I470)='Récapitulatif des données RASH'!$B$2,'Données relatives aux bénéf.'!J470="Oui",'Données relatives aux bénéf.'!K470="Oui"),"Dossier ouvert au cours de l'année de référence - dont clôturé au cours de l'année de référence",IF(AND(YEAR(I470)&lt;'Récapitulatif des données RASH'!$B$2,'Données relatives aux bénéf.'!K470="Non",'Données relatives aux bénéf.'!L470="Oui"),"Dossier actif valorisable dans le cadre de la subvention",IF(AND(YEAR(I470)&lt;'Récapitulatif des données RASH'!$B$2,'Données relatives aux bénéf.'!K470="Oui",'Données relatives aux bénéf.'!L470="Oui"),"Dossier actif valorisable dans le cadre de la subvention - dont cloturé au cours de l'année de référence",IF(AND(YEAR(I470)&lt;'Récapitulatif des données RASH'!$B$2,'Données relatives aux bénéf.'!K470="Non",'Données relatives aux bénéf.'!L470="Non"),"Dossier actif non-valorisable dans le cadre de la subvention",IF(AND(YEAR(I470)&lt;'Récapitulatif des données RASH'!$B$2,'Données relatives aux bénéf.'!K470="Oui",'Données relatives aux bénéf.'!L470="Non"),"Dossier actif non-valorisable dans le cadre de la subvention - dont cloturé au cours de l'année de référence","")))))))</f>
        <v/>
      </c>
      <c r="P470" s="16" t="str">
        <f>IF(ISBLANK(F470),"",'Récapitulatif des données RASH'!$B$2-YEAR('Données relatives aux bénéf.'!F470))</f>
        <v/>
      </c>
    </row>
    <row r="471" spans="1:16">
      <c r="A471" s="50" t="str">
        <f t="shared" si="7"/>
        <v/>
      </c>
      <c r="B471" s="51"/>
      <c r="C471" s="52"/>
      <c r="D471" s="52"/>
      <c r="E471" s="53"/>
      <c r="F471" s="52"/>
      <c r="G471" s="52"/>
      <c r="H471" s="52"/>
      <c r="I471" s="52"/>
      <c r="J471" s="52"/>
      <c r="K471" s="52"/>
      <c r="L471" s="52"/>
      <c r="M471" s="52"/>
      <c r="N471" s="52"/>
      <c r="O471" s="55" t="str">
        <f>IF(J471="Non","Demande d'information",IF(AND(YEAR(I471)='Récapitulatif des données RASH'!$B$2,'Données relatives aux bénéf.'!J471="Oui",'Données relatives aux bénéf.'!K471="Non"),"Dossier ouvert au cours de l'année de référence",IF(AND(YEAR(I471)='Récapitulatif des données RASH'!$B$2,'Données relatives aux bénéf.'!J471="Oui",'Données relatives aux bénéf.'!K471="Oui"),"Dossier ouvert au cours de l'année de référence - dont clôturé au cours de l'année de référence",IF(AND(YEAR(I471)&lt;'Récapitulatif des données RASH'!$B$2,'Données relatives aux bénéf.'!K471="Non",'Données relatives aux bénéf.'!L471="Oui"),"Dossier actif valorisable dans le cadre de la subvention",IF(AND(YEAR(I471)&lt;'Récapitulatif des données RASH'!$B$2,'Données relatives aux bénéf.'!K471="Oui",'Données relatives aux bénéf.'!L471="Oui"),"Dossier actif valorisable dans le cadre de la subvention - dont cloturé au cours de l'année de référence",IF(AND(YEAR(I471)&lt;'Récapitulatif des données RASH'!$B$2,'Données relatives aux bénéf.'!K471="Non",'Données relatives aux bénéf.'!L471="Non"),"Dossier actif non-valorisable dans le cadre de la subvention",IF(AND(YEAR(I471)&lt;'Récapitulatif des données RASH'!$B$2,'Données relatives aux bénéf.'!K471="Oui",'Données relatives aux bénéf.'!L471="Non"),"Dossier actif non-valorisable dans le cadre de la subvention - dont cloturé au cours de l'année de référence","")))))))</f>
        <v/>
      </c>
      <c r="P471" s="16" t="str">
        <f>IF(ISBLANK(F471),"",'Récapitulatif des données RASH'!$B$2-YEAR('Données relatives aux bénéf.'!F471))</f>
        <v/>
      </c>
    </row>
    <row r="472" spans="1:16">
      <c r="A472" s="50" t="str">
        <f t="shared" si="7"/>
        <v/>
      </c>
      <c r="B472" s="51"/>
      <c r="C472" s="52"/>
      <c r="D472" s="52"/>
      <c r="E472" s="53"/>
      <c r="F472" s="52"/>
      <c r="G472" s="52"/>
      <c r="H472" s="52"/>
      <c r="I472" s="52"/>
      <c r="J472" s="52"/>
      <c r="K472" s="52"/>
      <c r="L472" s="52"/>
      <c r="M472" s="52"/>
      <c r="N472" s="52"/>
      <c r="O472" s="55" t="str">
        <f>IF(J472="Non","Demande d'information",IF(AND(YEAR(I472)='Récapitulatif des données RASH'!$B$2,'Données relatives aux bénéf.'!J472="Oui",'Données relatives aux bénéf.'!K472="Non"),"Dossier ouvert au cours de l'année de référence",IF(AND(YEAR(I472)='Récapitulatif des données RASH'!$B$2,'Données relatives aux bénéf.'!J472="Oui",'Données relatives aux bénéf.'!K472="Oui"),"Dossier ouvert au cours de l'année de référence - dont clôturé au cours de l'année de référence",IF(AND(YEAR(I472)&lt;'Récapitulatif des données RASH'!$B$2,'Données relatives aux bénéf.'!K472="Non",'Données relatives aux bénéf.'!L472="Oui"),"Dossier actif valorisable dans le cadre de la subvention",IF(AND(YEAR(I472)&lt;'Récapitulatif des données RASH'!$B$2,'Données relatives aux bénéf.'!K472="Oui",'Données relatives aux bénéf.'!L472="Oui"),"Dossier actif valorisable dans le cadre de la subvention - dont cloturé au cours de l'année de référence",IF(AND(YEAR(I472)&lt;'Récapitulatif des données RASH'!$B$2,'Données relatives aux bénéf.'!K472="Non",'Données relatives aux bénéf.'!L472="Non"),"Dossier actif non-valorisable dans le cadre de la subvention",IF(AND(YEAR(I472)&lt;'Récapitulatif des données RASH'!$B$2,'Données relatives aux bénéf.'!K472="Oui",'Données relatives aux bénéf.'!L472="Non"),"Dossier actif non-valorisable dans le cadre de la subvention - dont cloturé au cours de l'année de référence","")))))))</f>
        <v/>
      </c>
      <c r="P472" s="16" t="str">
        <f>IF(ISBLANK(F472),"",'Récapitulatif des données RASH'!$B$2-YEAR('Données relatives aux bénéf.'!F472))</f>
        <v/>
      </c>
    </row>
    <row r="473" spans="1:16">
      <c r="A473" s="50" t="str">
        <f t="shared" si="7"/>
        <v/>
      </c>
      <c r="B473" s="51"/>
      <c r="C473" s="52"/>
      <c r="D473" s="52"/>
      <c r="E473" s="53"/>
      <c r="F473" s="52"/>
      <c r="G473" s="52"/>
      <c r="H473" s="52"/>
      <c r="I473" s="52"/>
      <c r="J473" s="52"/>
      <c r="K473" s="52"/>
      <c r="L473" s="52"/>
      <c r="M473" s="52"/>
      <c r="N473" s="52"/>
      <c r="O473" s="55" t="str">
        <f>IF(J473="Non","Demande d'information",IF(AND(YEAR(I473)='Récapitulatif des données RASH'!$B$2,'Données relatives aux bénéf.'!J473="Oui",'Données relatives aux bénéf.'!K473="Non"),"Dossier ouvert au cours de l'année de référence",IF(AND(YEAR(I473)='Récapitulatif des données RASH'!$B$2,'Données relatives aux bénéf.'!J473="Oui",'Données relatives aux bénéf.'!K473="Oui"),"Dossier ouvert au cours de l'année de référence - dont clôturé au cours de l'année de référence",IF(AND(YEAR(I473)&lt;'Récapitulatif des données RASH'!$B$2,'Données relatives aux bénéf.'!K473="Non",'Données relatives aux bénéf.'!L473="Oui"),"Dossier actif valorisable dans le cadre de la subvention",IF(AND(YEAR(I473)&lt;'Récapitulatif des données RASH'!$B$2,'Données relatives aux bénéf.'!K473="Oui",'Données relatives aux bénéf.'!L473="Oui"),"Dossier actif valorisable dans le cadre de la subvention - dont cloturé au cours de l'année de référence",IF(AND(YEAR(I473)&lt;'Récapitulatif des données RASH'!$B$2,'Données relatives aux bénéf.'!K473="Non",'Données relatives aux bénéf.'!L473="Non"),"Dossier actif non-valorisable dans le cadre de la subvention",IF(AND(YEAR(I473)&lt;'Récapitulatif des données RASH'!$B$2,'Données relatives aux bénéf.'!K473="Oui",'Données relatives aux bénéf.'!L473="Non"),"Dossier actif non-valorisable dans le cadre de la subvention - dont cloturé au cours de l'année de référence","")))))))</f>
        <v/>
      </c>
      <c r="P473" s="16" t="str">
        <f>IF(ISBLANK(F473),"",'Récapitulatif des données RASH'!$B$2-YEAR('Données relatives aux bénéf.'!F473))</f>
        <v/>
      </c>
    </row>
    <row r="474" spans="1:16">
      <c r="A474" s="50" t="str">
        <f t="shared" si="7"/>
        <v/>
      </c>
      <c r="B474" s="51"/>
      <c r="C474" s="52"/>
      <c r="D474" s="52"/>
      <c r="E474" s="53"/>
      <c r="F474" s="52"/>
      <c r="G474" s="52"/>
      <c r="H474" s="52"/>
      <c r="I474" s="52"/>
      <c r="J474" s="52"/>
      <c r="K474" s="52"/>
      <c r="L474" s="52"/>
      <c r="M474" s="52"/>
      <c r="N474" s="52"/>
      <c r="O474" s="55" t="str">
        <f>IF(J474="Non","Demande d'information",IF(AND(YEAR(I474)='Récapitulatif des données RASH'!$B$2,'Données relatives aux bénéf.'!J474="Oui",'Données relatives aux bénéf.'!K474="Non"),"Dossier ouvert au cours de l'année de référence",IF(AND(YEAR(I474)='Récapitulatif des données RASH'!$B$2,'Données relatives aux bénéf.'!J474="Oui",'Données relatives aux bénéf.'!K474="Oui"),"Dossier ouvert au cours de l'année de référence - dont clôturé au cours de l'année de référence",IF(AND(YEAR(I474)&lt;'Récapitulatif des données RASH'!$B$2,'Données relatives aux bénéf.'!K474="Non",'Données relatives aux bénéf.'!L474="Oui"),"Dossier actif valorisable dans le cadre de la subvention",IF(AND(YEAR(I474)&lt;'Récapitulatif des données RASH'!$B$2,'Données relatives aux bénéf.'!K474="Oui",'Données relatives aux bénéf.'!L474="Oui"),"Dossier actif valorisable dans le cadre de la subvention - dont cloturé au cours de l'année de référence",IF(AND(YEAR(I474)&lt;'Récapitulatif des données RASH'!$B$2,'Données relatives aux bénéf.'!K474="Non",'Données relatives aux bénéf.'!L474="Non"),"Dossier actif non-valorisable dans le cadre de la subvention",IF(AND(YEAR(I474)&lt;'Récapitulatif des données RASH'!$B$2,'Données relatives aux bénéf.'!K474="Oui",'Données relatives aux bénéf.'!L474="Non"),"Dossier actif non-valorisable dans le cadre de la subvention - dont cloturé au cours de l'année de référence","")))))))</f>
        <v/>
      </c>
      <c r="P474" s="16" t="str">
        <f>IF(ISBLANK(F474),"",'Récapitulatif des données RASH'!$B$2-YEAR('Données relatives aux bénéf.'!F474))</f>
        <v/>
      </c>
    </row>
    <row r="475" spans="1:16">
      <c r="A475" s="50" t="str">
        <f t="shared" si="7"/>
        <v/>
      </c>
      <c r="B475" s="51"/>
      <c r="C475" s="52"/>
      <c r="D475" s="52"/>
      <c r="E475" s="53"/>
      <c r="F475" s="52"/>
      <c r="G475" s="52"/>
      <c r="H475" s="52"/>
      <c r="I475" s="52"/>
      <c r="J475" s="52"/>
      <c r="K475" s="52"/>
      <c r="L475" s="52"/>
      <c r="M475" s="52"/>
      <c r="N475" s="52"/>
      <c r="O475" s="55" t="str">
        <f>IF(J475="Non","Demande d'information",IF(AND(YEAR(I475)='Récapitulatif des données RASH'!$B$2,'Données relatives aux bénéf.'!J475="Oui",'Données relatives aux bénéf.'!K475="Non"),"Dossier ouvert au cours de l'année de référence",IF(AND(YEAR(I475)='Récapitulatif des données RASH'!$B$2,'Données relatives aux bénéf.'!J475="Oui",'Données relatives aux bénéf.'!K475="Oui"),"Dossier ouvert au cours de l'année de référence - dont clôturé au cours de l'année de référence",IF(AND(YEAR(I475)&lt;'Récapitulatif des données RASH'!$B$2,'Données relatives aux bénéf.'!K475="Non",'Données relatives aux bénéf.'!L475="Oui"),"Dossier actif valorisable dans le cadre de la subvention",IF(AND(YEAR(I475)&lt;'Récapitulatif des données RASH'!$B$2,'Données relatives aux bénéf.'!K475="Oui",'Données relatives aux bénéf.'!L475="Oui"),"Dossier actif valorisable dans le cadre de la subvention - dont cloturé au cours de l'année de référence",IF(AND(YEAR(I475)&lt;'Récapitulatif des données RASH'!$B$2,'Données relatives aux bénéf.'!K475="Non",'Données relatives aux bénéf.'!L475="Non"),"Dossier actif non-valorisable dans le cadre de la subvention",IF(AND(YEAR(I475)&lt;'Récapitulatif des données RASH'!$B$2,'Données relatives aux bénéf.'!K475="Oui",'Données relatives aux bénéf.'!L475="Non"),"Dossier actif non-valorisable dans le cadre de la subvention - dont cloturé au cours de l'année de référence","")))))))</f>
        <v/>
      </c>
      <c r="P475" s="16" t="str">
        <f>IF(ISBLANK(F475),"",'Récapitulatif des données RASH'!$B$2-YEAR('Données relatives aux bénéf.'!F475))</f>
        <v/>
      </c>
    </row>
    <row r="476" spans="1:16">
      <c r="A476" s="50" t="str">
        <f t="shared" si="7"/>
        <v/>
      </c>
      <c r="B476" s="51"/>
      <c r="C476" s="52"/>
      <c r="D476" s="52"/>
      <c r="E476" s="53"/>
      <c r="F476" s="52"/>
      <c r="G476" s="52"/>
      <c r="H476" s="52"/>
      <c r="I476" s="52"/>
      <c r="J476" s="52"/>
      <c r="K476" s="52"/>
      <c r="L476" s="52"/>
      <c r="M476" s="52"/>
      <c r="N476" s="52"/>
      <c r="O476" s="55" t="str">
        <f>IF(J476="Non","Demande d'information",IF(AND(YEAR(I476)='Récapitulatif des données RASH'!$B$2,'Données relatives aux bénéf.'!J476="Oui",'Données relatives aux bénéf.'!K476="Non"),"Dossier ouvert au cours de l'année de référence",IF(AND(YEAR(I476)='Récapitulatif des données RASH'!$B$2,'Données relatives aux bénéf.'!J476="Oui",'Données relatives aux bénéf.'!K476="Oui"),"Dossier ouvert au cours de l'année de référence - dont clôturé au cours de l'année de référence",IF(AND(YEAR(I476)&lt;'Récapitulatif des données RASH'!$B$2,'Données relatives aux bénéf.'!K476="Non",'Données relatives aux bénéf.'!L476="Oui"),"Dossier actif valorisable dans le cadre de la subvention",IF(AND(YEAR(I476)&lt;'Récapitulatif des données RASH'!$B$2,'Données relatives aux bénéf.'!K476="Oui",'Données relatives aux bénéf.'!L476="Oui"),"Dossier actif valorisable dans le cadre de la subvention - dont cloturé au cours de l'année de référence",IF(AND(YEAR(I476)&lt;'Récapitulatif des données RASH'!$B$2,'Données relatives aux bénéf.'!K476="Non",'Données relatives aux bénéf.'!L476="Non"),"Dossier actif non-valorisable dans le cadre de la subvention",IF(AND(YEAR(I476)&lt;'Récapitulatif des données RASH'!$B$2,'Données relatives aux bénéf.'!K476="Oui",'Données relatives aux bénéf.'!L476="Non"),"Dossier actif non-valorisable dans le cadre de la subvention - dont cloturé au cours de l'année de référence","")))))))</f>
        <v/>
      </c>
      <c r="P476" s="16" t="str">
        <f>IF(ISBLANK(F476),"",'Récapitulatif des données RASH'!$B$2-YEAR('Données relatives aux bénéf.'!F476))</f>
        <v/>
      </c>
    </row>
    <row r="477" spans="1:16">
      <c r="A477" s="50" t="str">
        <f t="shared" si="7"/>
        <v/>
      </c>
      <c r="B477" s="51"/>
      <c r="C477" s="52"/>
      <c r="D477" s="52"/>
      <c r="E477" s="53"/>
      <c r="F477" s="52"/>
      <c r="G477" s="52"/>
      <c r="H477" s="52"/>
      <c r="I477" s="52"/>
      <c r="J477" s="52"/>
      <c r="K477" s="52"/>
      <c r="L477" s="52"/>
      <c r="M477" s="52"/>
      <c r="N477" s="52"/>
      <c r="O477" s="55" t="str">
        <f>IF(J477="Non","Demande d'information",IF(AND(YEAR(I477)='Récapitulatif des données RASH'!$B$2,'Données relatives aux bénéf.'!J477="Oui",'Données relatives aux bénéf.'!K477="Non"),"Dossier ouvert au cours de l'année de référence",IF(AND(YEAR(I477)='Récapitulatif des données RASH'!$B$2,'Données relatives aux bénéf.'!J477="Oui",'Données relatives aux bénéf.'!K477="Oui"),"Dossier ouvert au cours de l'année de référence - dont clôturé au cours de l'année de référence",IF(AND(YEAR(I477)&lt;'Récapitulatif des données RASH'!$B$2,'Données relatives aux bénéf.'!K477="Non",'Données relatives aux bénéf.'!L477="Oui"),"Dossier actif valorisable dans le cadre de la subvention",IF(AND(YEAR(I477)&lt;'Récapitulatif des données RASH'!$B$2,'Données relatives aux bénéf.'!K477="Oui",'Données relatives aux bénéf.'!L477="Oui"),"Dossier actif valorisable dans le cadre de la subvention - dont cloturé au cours de l'année de référence",IF(AND(YEAR(I477)&lt;'Récapitulatif des données RASH'!$B$2,'Données relatives aux bénéf.'!K477="Non",'Données relatives aux bénéf.'!L477="Non"),"Dossier actif non-valorisable dans le cadre de la subvention",IF(AND(YEAR(I477)&lt;'Récapitulatif des données RASH'!$B$2,'Données relatives aux bénéf.'!K477="Oui",'Données relatives aux bénéf.'!L477="Non"),"Dossier actif non-valorisable dans le cadre de la subvention - dont cloturé au cours de l'année de référence","")))))))</f>
        <v/>
      </c>
      <c r="P477" s="16" t="str">
        <f>IF(ISBLANK(F477),"",'Récapitulatif des données RASH'!$B$2-YEAR('Données relatives aux bénéf.'!F477))</f>
        <v/>
      </c>
    </row>
    <row r="478" spans="1:16">
      <c r="A478" s="50" t="str">
        <f t="shared" si="7"/>
        <v/>
      </c>
      <c r="B478" s="51"/>
      <c r="C478" s="52"/>
      <c r="D478" s="52"/>
      <c r="E478" s="53"/>
      <c r="F478" s="52"/>
      <c r="G478" s="52"/>
      <c r="H478" s="52"/>
      <c r="I478" s="52"/>
      <c r="J478" s="52"/>
      <c r="K478" s="52"/>
      <c r="L478" s="52"/>
      <c r="M478" s="52"/>
      <c r="N478" s="52"/>
      <c r="O478" s="55" t="str">
        <f>IF(J478="Non","Demande d'information",IF(AND(YEAR(I478)='Récapitulatif des données RASH'!$B$2,'Données relatives aux bénéf.'!J478="Oui",'Données relatives aux bénéf.'!K478="Non"),"Dossier ouvert au cours de l'année de référence",IF(AND(YEAR(I478)='Récapitulatif des données RASH'!$B$2,'Données relatives aux bénéf.'!J478="Oui",'Données relatives aux bénéf.'!K478="Oui"),"Dossier ouvert au cours de l'année de référence - dont clôturé au cours de l'année de référence",IF(AND(YEAR(I478)&lt;'Récapitulatif des données RASH'!$B$2,'Données relatives aux bénéf.'!K478="Non",'Données relatives aux bénéf.'!L478="Oui"),"Dossier actif valorisable dans le cadre de la subvention",IF(AND(YEAR(I478)&lt;'Récapitulatif des données RASH'!$B$2,'Données relatives aux bénéf.'!K478="Oui",'Données relatives aux bénéf.'!L478="Oui"),"Dossier actif valorisable dans le cadre de la subvention - dont cloturé au cours de l'année de référence",IF(AND(YEAR(I478)&lt;'Récapitulatif des données RASH'!$B$2,'Données relatives aux bénéf.'!K478="Non",'Données relatives aux bénéf.'!L478="Non"),"Dossier actif non-valorisable dans le cadre de la subvention",IF(AND(YEAR(I478)&lt;'Récapitulatif des données RASH'!$B$2,'Données relatives aux bénéf.'!K478="Oui",'Données relatives aux bénéf.'!L478="Non"),"Dossier actif non-valorisable dans le cadre de la subvention - dont cloturé au cours de l'année de référence","")))))))</f>
        <v/>
      </c>
      <c r="P478" s="16" t="str">
        <f>IF(ISBLANK(F478),"",'Récapitulatif des données RASH'!$B$2-YEAR('Données relatives aux bénéf.'!F478))</f>
        <v/>
      </c>
    </row>
    <row r="479" spans="1:16">
      <c r="A479" s="50" t="str">
        <f t="shared" si="7"/>
        <v/>
      </c>
      <c r="B479" s="51"/>
      <c r="C479" s="52"/>
      <c r="D479" s="52"/>
      <c r="E479" s="53"/>
      <c r="F479" s="52"/>
      <c r="G479" s="52"/>
      <c r="H479" s="52"/>
      <c r="I479" s="52"/>
      <c r="J479" s="52"/>
      <c r="K479" s="52"/>
      <c r="L479" s="52"/>
      <c r="M479" s="52"/>
      <c r="N479" s="52"/>
      <c r="O479" s="55" t="str">
        <f>IF(J479="Non","Demande d'information",IF(AND(YEAR(I479)='Récapitulatif des données RASH'!$B$2,'Données relatives aux bénéf.'!J479="Oui",'Données relatives aux bénéf.'!K479="Non"),"Dossier ouvert au cours de l'année de référence",IF(AND(YEAR(I479)='Récapitulatif des données RASH'!$B$2,'Données relatives aux bénéf.'!J479="Oui",'Données relatives aux bénéf.'!K479="Oui"),"Dossier ouvert au cours de l'année de référence - dont clôturé au cours de l'année de référence",IF(AND(YEAR(I479)&lt;'Récapitulatif des données RASH'!$B$2,'Données relatives aux bénéf.'!K479="Non",'Données relatives aux bénéf.'!L479="Oui"),"Dossier actif valorisable dans le cadre de la subvention",IF(AND(YEAR(I479)&lt;'Récapitulatif des données RASH'!$B$2,'Données relatives aux bénéf.'!K479="Oui",'Données relatives aux bénéf.'!L479="Oui"),"Dossier actif valorisable dans le cadre de la subvention - dont cloturé au cours de l'année de référence",IF(AND(YEAR(I479)&lt;'Récapitulatif des données RASH'!$B$2,'Données relatives aux bénéf.'!K479="Non",'Données relatives aux bénéf.'!L479="Non"),"Dossier actif non-valorisable dans le cadre de la subvention",IF(AND(YEAR(I479)&lt;'Récapitulatif des données RASH'!$B$2,'Données relatives aux bénéf.'!K479="Oui",'Données relatives aux bénéf.'!L479="Non"),"Dossier actif non-valorisable dans le cadre de la subvention - dont cloturé au cours de l'année de référence","")))))))</f>
        <v/>
      </c>
      <c r="P479" s="16" t="str">
        <f>IF(ISBLANK(F479),"",'Récapitulatif des données RASH'!$B$2-YEAR('Données relatives aux bénéf.'!F479))</f>
        <v/>
      </c>
    </row>
    <row r="480" spans="1:16">
      <c r="A480" s="50" t="str">
        <f t="shared" si="7"/>
        <v/>
      </c>
      <c r="B480" s="51"/>
      <c r="C480" s="52"/>
      <c r="D480" s="52"/>
      <c r="E480" s="53"/>
      <c r="F480" s="52"/>
      <c r="G480" s="52"/>
      <c r="H480" s="52"/>
      <c r="I480" s="52"/>
      <c r="J480" s="52"/>
      <c r="K480" s="52"/>
      <c r="L480" s="52"/>
      <c r="M480" s="52"/>
      <c r="N480" s="52"/>
      <c r="O480" s="55" t="str">
        <f>IF(J480="Non","Demande d'information",IF(AND(YEAR(I480)='Récapitulatif des données RASH'!$B$2,'Données relatives aux bénéf.'!J480="Oui",'Données relatives aux bénéf.'!K480="Non"),"Dossier ouvert au cours de l'année de référence",IF(AND(YEAR(I480)='Récapitulatif des données RASH'!$B$2,'Données relatives aux bénéf.'!J480="Oui",'Données relatives aux bénéf.'!K480="Oui"),"Dossier ouvert au cours de l'année de référence - dont clôturé au cours de l'année de référence",IF(AND(YEAR(I480)&lt;'Récapitulatif des données RASH'!$B$2,'Données relatives aux bénéf.'!K480="Non",'Données relatives aux bénéf.'!L480="Oui"),"Dossier actif valorisable dans le cadre de la subvention",IF(AND(YEAR(I480)&lt;'Récapitulatif des données RASH'!$B$2,'Données relatives aux bénéf.'!K480="Oui",'Données relatives aux bénéf.'!L480="Oui"),"Dossier actif valorisable dans le cadre de la subvention - dont cloturé au cours de l'année de référence",IF(AND(YEAR(I480)&lt;'Récapitulatif des données RASH'!$B$2,'Données relatives aux bénéf.'!K480="Non",'Données relatives aux bénéf.'!L480="Non"),"Dossier actif non-valorisable dans le cadre de la subvention",IF(AND(YEAR(I480)&lt;'Récapitulatif des données RASH'!$B$2,'Données relatives aux bénéf.'!K480="Oui",'Données relatives aux bénéf.'!L480="Non"),"Dossier actif non-valorisable dans le cadre de la subvention - dont cloturé au cours de l'année de référence","")))))))</f>
        <v/>
      </c>
      <c r="P480" s="16" t="str">
        <f>IF(ISBLANK(F480),"",'Récapitulatif des données RASH'!$B$2-YEAR('Données relatives aux bénéf.'!F480))</f>
        <v/>
      </c>
    </row>
    <row r="481" spans="1:16">
      <c r="A481" s="50" t="str">
        <f t="shared" si="7"/>
        <v/>
      </c>
      <c r="B481" s="51"/>
      <c r="C481" s="52"/>
      <c r="D481" s="52"/>
      <c r="E481" s="53"/>
      <c r="F481" s="52"/>
      <c r="G481" s="52"/>
      <c r="H481" s="52"/>
      <c r="I481" s="52"/>
      <c r="J481" s="52"/>
      <c r="K481" s="52"/>
      <c r="L481" s="52"/>
      <c r="M481" s="52"/>
      <c r="N481" s="52"/>
      <c r="O481" s="55" t="str">
        <f>IF(J481="Non","Demande d'information",IF(AND(YEAR(I481)='Récapitulatif des données RASH'!$B$2,'Données relatives aux bénéf.'!J481="Oui",'Données relatives aux bénéf.'!K481="Non"),"Dossier ouvert au cours de l'année de référence",IF(AND(YEAR(I481)='Récapitulatif des données RASH'!$B$2,'Données relatives aux bénéf.'!J481="Oui",'Données relatives aux bénéf.'!K481="Oui"),"Dossier ouvert au cours de l'année de référence - dont clôturé au cours de l'année de référence",IF(AND(YEAR(I481)&lt;'Récapitulatif des données RASH'!$B$2,'Données relatives aux bénéf.'!K481="Non",'Données relatives aux bénéf.'!L481="Oui"),"Dossier actif valorisable dans le cadre de la subvention",IF(AND(YEAR(I481)&lt;'Récapitulatif des données RASH'!$B$2,'Données relatives aux bénéf.'!K481="Oui",'Données relatives aux bénéf.'!L481="Oui"),"Dossier actif valorisable dans le cadre de la subvention - dont cloturé au cours de l'année de référence",IF(AND(YEAR(I481)&lt;'Récapitulatif des données RASH'!$B$2,'Données relatives aux bénéf.'!K481="Non",'Données relatives aux bénéf.'!L481="Non"),"Dossier actif non-valorisable dans le cadre de la subvention",IF(AND(YEAR(I481)&lt;'Récapitulatif des données RASH'!$B$2,'Données relatives aux bénéf.'!K481="Oui",'Données relatives aux bénéf.'!L481="Non"),"Dossier actif non-valorisable dans le cadre de la subvention - dont cloturé au cours de l'année de référence","")))))))</f>
        <v/>
      </c>
      <c r="P481" s="16" t="str">
        <f>IF(ISBLANK(F481),"",'Récapitulatif des données RASH'!$B$2-YEAR('Données relatives aux bénéf.'!F481))</f>
        <v/>
      </c>
    </row>
    <row r="482" spans="1:16">
      <c r="A482" s="50" t="str">
        <f t="shared" si="7"/>
        <v/>
      </c>
      <c r="B482" s="51"/>
      <c r="C482" s="52"/>
      <c r="D482" s="52"/>
      <c r="E482" s="53"/>
      <c r="F482" s="52"/>
      <c r="G482" s="52"/>
      <c r="H482" s="52"/>
      <c r="I482" s="52"/>
      <c r="J482" s="52"/>
      <c r="K482" s="52"/>
      <c r="L482" s="52"/>
      <c r="M482" s="52"/>
      <c r="N482" s="52"/>
      <c r="O482" s="55" t="str">
        <f>IF(J482="Non","Demande d'information",IF(AND(YEAR(I482)='Récapitulatif des données RASH'!$B$2,'Données relatives aux bénéf.'!J482="Oui",'Données relatives aux bénéf.'!K482="Non"),"Dossier ouvert au cours de l'année de référence",IF(AND(YEAR(I482)='Récapitulatif des données RASH'!$B$2,'Données relatives aux bénéf.'!J482="Oui",'Données relatives aux bénéf.'!K482="Oui"),"Dossier ouvert au cours de l'année de référence - dont clôturé au cours de l'année de référence",IF(AND(YEAR(I482)&lt;'Récapitulatif des données RASH'!$B$2,'Données relatives aux bénéf.'!K482="Non",'Données relatives aux bénéf.'!L482="Oui"),"Dossier actif valorisable dans le cadre de la subvention",IF(AND(YEAR(I482)&lt;'Récapitulatif des données RASH'!$B$2,'Données relatives aux bénéf.'!K482="Oui",'Données relatives aux bénéf.'!L482="Oui"),"Dossier actif valorisable dans le cadre de la subvention - dont cloturé au cours de l'année de référence",IF(AND(YEAR(I482)&lt;'Récapitulatif des données RASH'!$B$2,'Données relatives aux bénéf.'!K482="Non",'Données relatives aux bénéf.'!L482="Non"),"Dossier actif non-valorisable dans le cadre de la subvention",IF(AND(YEAR(I482)&lt;'Récapitulatif des données RASH'!$B$2,'Données relatives aux bénéf.'!K482="Oui",'Données relatives aux bénéf.'!L482="Non"),"Dossier actif non-valorisable dans le cadre de la subvention - dont cloturé au cours de l'année de référence","")))))))</f>
        <v/>
      </c>
      <c r="P482" s="16" t="str">
        <f>IF(ISBLANK(F482),"",'Récapitulatif des données RASH'!$B$2-YEAR('Données relatives aux bénéf.'!F482))</f>
        <v/>
      </c>
    </row>
    <row r="483" spans="1:16">
      <c r="A483" s="50" t="str">
        <f t="shared" si="7"/>
        <v/>
      </c>
      <c r="B483" s="51"/>
      <c r="C483" s="52"/>
      <c r="D483" s="52"/>
      <c r="E483" s="53"/>
      <c r="F483" s="52"/>
      <c r="G483" s="52"/>
      <c r="H483" s="52"/>
      <c r="I483" s="52"/>
      <c r="J483" s="52"/>
      <c r="K483" s="52"/>
      <c r="L483" s="52"/>
      <c r="M483" s="52"/>
      <c r="N483" s="52"/>
      <c r="O483" s="55" t="str">
        <f>IF(J483="Non","Demande d'information",IF(AND(YEAR(I483)='Récapitulatif des données RASH'!$B$2,'Données relatives aux bénéf.'!J483="Oui",'Données relatives aux bénéf.'!K483="Non"),"Dossier ouvert au cours de l'année de référence",IF(AND(YEAR(I483)='Récapitulatif des données RASH'!$B$2,'Données relatives aux bénéf.'!J483="Oui",'Données relatives aux bénéf.'!K483="Oui"),"Dossier ouvert au cours de l'année de référence - dont clôturé au cours de l'année de référence",IF(AND(YEAR(I483)&lt;'Récapitulatif des données RASH'!$B$2,'Données relatives aux bénéf.'!K483="Non",'Données relatives aux bénéf.'!L483="Oui"),"Dossier actif valorisable dans le cadre de la subvention",IF(AND(YEAR(I483)&lt;'Récapitulatif des données RASH'!$B$2,'Données relatives aux bénéf.'!K483="Oui",'Données relatives aux bénéf.'!L483="Oui"),"Dossier actif valorisable dans le cadre de la subvention - dont cloturé au cours de l'année de référence",IF(AND(YEAR(I483)&lt;'Récapitulatif des données RASH'!$B$2,'Données relatives aux bénéf.'!K483="Non",'Données relatives aux bénéf.'!L483="Non"),"Dossier actif non-valorisable dans le cadre de la subvention",IF(AND(YEAR(I483)&lt;'Récapitulatif des données RASH'!$B$2,'Données relatives aux bénéf.'!K483="Oui",'Données relatives aux bénéf.'!L483="Non"),"Dossier actif non-valorisable dans le cadre de la subvention - dont cloturé au cours de l'année de référence","")))))))</f>
        <v/>
      </c>
      <c r="P483" s="16" t="str">
        <f>IF(ISBLANK(F483),"",'Récapitulatif des données RASH'!$B$2-YEAR('Données relatives aux bénéf.'!F483))</f>
        <v/>
      </c>
    </row>
    <row r="484" spans="1:16">
      <c r="A484" s="50" t="str">
        <f t="shared" si="7"/>
        <v/>
      </c>
      <c r="B484" s="51"/>
      <c r="C484" s="52"/>
      <c r="D484" s="52"/>
      <c r="E484" s="53"/>
      <c r="F484" s="52"/>
      <c r="G484" s="52"/>
      <c r="H484" s="52"/>
      <c r="I484" s="52"/>
      <c r="J484" s="52"/>
      <c r="K484" s="52"/>
      <c r="L484" s="52"/>
      <c r="M484" s="52"/>
      <c r="N484" s="52"/>
      <c r="O484" s="55" t="str">
        <f>IF(J484="Non","Demande d'information",IF(AND(YEAR(I484)='Récapitulatif des données RASH'!$B$2,'Données relatives aux bénéf.'!J484="Oui",'Données relatives aux bénéf.'!K484="Non"),"Dossier ouvert au cours de l'année de référence",IF(AND(YEAR(I484)='Récapitulatif des données RASH'!$B$2,'Données relatives aux bénéf.'!J484="Oui",'Données relatives aux bénéf.'!K484="Oui"),"Dossier ouvert au cours de l'année de référence - dont clôturé au cours de l'année de référence",IF(AND(YEAR(I484)&lt;'Récapitulatif des données RASH'!$B$2,'Données relatives aux bénéf.'!K484="Non",'Données relatives aux bénéf.'!L484="Oui"),"Dossier actif valorisable dans le cadre de la subvention",IF(AND(YEAR(I484)&lt;'Récapitulatif des données RASH'!$B$2,'Données relatives aux bénéf.'!K484="Oui",'Données relatives aux bénéf.'!L484="Oui"),"Dossier actif valorisable dans le cadre de la subvention - dont cloturé au cours de l'année de référence",IF(AND(YEAR(I484)&lt;'Récapitulatif des données RASH'!$B$2,'Données relatives aux bénéf.'!K484="Non",'Données relatives aux bénéf.'!L484="Non"),"Dossier actif non-valorisable dans le cadre de la subvention",IF(AND(YEAR(I484)&lt;'Récapitulatif des données RASH'!$B$2,'Données relatives aux bénéf.'!K484="Oui",'Données relatives aux bénéf.'!L484="Non"),"Dossier actif non-valorisable dans le cadre de la subvention - dont cloturé au cours de l'année de référence","")))))))</f>
        <v/>
      </c>
      <c r="P484" s="16" t="str">
        <f>IF(ISBLANK(F484),"",'Récapitulatif des données RASH'!$B$2-YEAR('Données relatives aux bénéf.'!F484))</f>
        <v/>
      </c>
    </row>
    <row r="485" spans="1:16">
      <c r="A485" s="50" t="str">
        <f t="shared" si="7"/>
        <v/>
      </c>
      <c r="B485" s="51"/>
      <c r="C485" s="52"/>
      <c r="D485" s="52"/>
      <c r="E485" s="53"/>
      <c r="F485" s="52"/>
      <c r="G485" s="52"/>
      <c r="H485" s="52"/>
      <c r="I485" s="52"/>
      <c r="J485" s="52"/>
      <c r="K485" s="52"/>
      <c r="L485" s="52"/>
      <c r="M485" s="52"/>
      <c r="N485" s="52"/>
      <c r="O485" s="55" t="str">
        <f>IF(J485="Non","Demande d'information",IF(AND(YEAR(I485)='Récapitulatif des données RASH'!$B$2,'Données relatives aux bénéf.'!J485="Oui",'Données relatives aux bénéf.'!K485="Non"),"Dossier ouvert au cours de l'année de référence",IF(AND(YEAR(I485)='Récapitulatif des données RASH'!$B$2,'Données relatives aux bénéf.'!J485="Oui",'Données relatives aux bénéf.'!K485="Oui"),"Dossier ouvert au cours de l'année de référence - dont clôturé au cours de l'année de référence",IF(AND(YEAR(I485)&lt;'Récapitulatif des données RASH'!$B$2,'Données relatives aux bénéf.'!K485="Non",'Données relatives aux bénéf.'!L485="Oui"),"Dossier actif valorisable dans le cadre de la subvention",IF(AND(YEAR(I485)&lt;'Récapitulatif des données RASH'!$B$2,'Données relatives aux bénéf.'!K485="Oui",'Données relatives aux bénéf.'!L485="Oui"),"Dossier actif valorisable dans le cadre de la subvention - dont cloturé au cours de l'année de référence",IF(AND(YEAR(I485)&lt;'Récapitulatif des données RASH'!$B$2,'Données relatives aux bénéf.'!K485="Non",'Données relatives aux bénéf.'!L485="Non"),"Dossier actif non-valorisable dans le cadre de la subvention",IF(AND(YEAR(I485)&lt;'Récapitulatif des données RASH'!$B$2,'Données relatives aux bénéf.'!K485="Oui",'Données relatives aux bénéf.'!L485="Non"),"Dossier actif non-valorisable dans le cadre de la subvention - dont cloturé au cours de l'année de référence","")))))))</f>
        <v/>
      </c>
      <c r="P485" s="16" t="str">
        <f>IF(ISBLANK(F485),"",'Récapitulatif des données RASH'!$B$2-YEAR('Données relatives aux bénéf.'!F485))</f>
        <v/>
      </c>
    </row>
    <row r="486" spans="1:16">
      <c r="A486" s="50" t="str">
        <f t="shared" si="7"/>
        <v/>
      </c>
      <c r="B486" s="51"/>
      <c r="C486" s="52"/>
      <c r="D486" s="52"/>
      <c r="E486" s="53"/>
      <c r="F486" s="52"/>
      <c r="G486" s="52"/>
      <c r="H486" s="52"/>
      <c r="I486" s="52"/>
      <c r="J486" s="52"/>
      <c r="K486" s="52"/>
      <c r="L486" s="52"/>
      <c r="M486" s="52"/>
      <c r="N486" s="52"/>
      <c r="O486" s="55" t="str">
        <f>IF(J486="Non","Demande d'information",IF(AND(YEAR(I486)='Récapitulatif des données RASH'!$B$2,'Données relatives aux bénéf.'!J486="Oui",'Données relatives aux bénéf.'!K486="Non"),"Dossier ouvert au cours de l'année de référence",IF(AND(YEAR(I486)='Récapitulatif des données RASH'!$B$2,'Données relatives aux bénéf.'!J486="Oui",'Données relatives aux bénéf.'!K486="Oui"),"Dossier ouvert au cours de l'année de référence - dont clôturé au cours de l'année de référence",IF(AND(YEAR(I486)&lt;'Récapitulatif des données RASH'!$B$2,'Données relatives aux bénéf.'!K486="Non",'Données relatives aux bénéf.'!L486="Oui"),"Dossier actif valorisable dans le cadre de la subvention",IF(AND(YEAR(I486)&lt;'Récapitulatif des données RASH'!$B$2,'Données relatives aux bénéf.'!K486="Oui",'Données relatives aux bénéf.'!L486="Oui"),"Dossier actif valorisable dans le cadre de la subvention - dont cloturé au cours de l'année de référence",IF(AND(YEAR(I486)&lt;'Récapitulatif des données RASH'!$B$2,'Données relatives aux bénéf.'!K486="Non",'Données relatives aux bénéf.'!L486="Non"),"Dossier actif non-valorisable dans le cadre de la subvention",IF(AND(YEAR(I486)&lt;'Récapitulatif des données RASH'!$B$2,'Données relatives aux bénéf.'!K486="Oui",'Données relatives aux bénéf.'!L486="Non"),"Dossier actif non-valorisable dans le cadre de la subvention - dont cloturé au cours de l'année de référence","")))))))</f>
        <v/>
      </c>
      <c r="P486" s="16" t="str">
        <f>IF(ISBLANK(F486),"",'Récapitulatif des données RASH'!$B$2-YEAR('Données relatives aux bénéf.'!F486))</f>
        <v/>
      </c>
    </row>
    <row r="487" spans="1:16">
      <c r="A487" s="50" t="str">
        <f t="shared" si="7"/>
        <v/>
      </c>
      <c r="B487" s="51"/>
      <c r="C487" s="52"/>
      <c r="D487" s="52"/>
      <c r="E487" s="53"/>
      <c r="F487" s="52"/>
      <c r="G487" s="52"/>
      <c r="H487" s="52"/>
      <c r="I487" s="52"/>
      <c r="J487" s="52"/>
      <c r="K487" s="52"/>
      <c r="L487" s="52"/>
      <c r="M487" s="52"/>
      <c r="N487" s="52"/>
      <c r="O487" s="55" t="str">
        <f>IF(J487="Non","Demande d'information",IF(AND(YEAR(I487)='Récapitulatif des données RASH'!$B$2,'Données relatives aux bénéf.'!J487="Oui",'Données relatives aux bénéf.'!K487="Non"),"Dossier ouvert au cours de l'année de référence",IF(AND(YEAR(I487)='Récapitulatif des données RASH'!$B$2,'Données relatives aux bénéf.'!J487="Oui",'Données relatives aux bénéf.'!K487="Oui"),"Dossier ouvert au cours de l'année de référence - dont clôturé au cours de l'année de référence",IF(AND(YEAR(I487)&lt;'Récapitulatif des données RASH'!$B$2,'Données relatives aux bénéf.'!K487="Non",'Données relatives aux bénéf.'!L487="Oui"),"Dossier actif valorisable dans le cadre de la subvention",IF(AND(YEAR(I487)&lt;'Récapitulatif des données RASH'!$B$2,'Données relatives aux bénéf.'!K487="Oui",'Données relatives aux bénéf.'!L487="Oui"),"Dossier actif valorisable dans le cadre de la subvention - dont cloturé au cours de l'année de référence",IF(AND(YEAR(I487)&lt;'Récapitulatif des données RASH'!$B$2,'Données relatives aux bénéf.'!K487="Non",'Données relatives aux bénéf.'!L487="Non"),"Dossier actif non-valorisable dans le cadre de la subvention",IF(AND(YEAR(I487)&lt;'Récapitulatif des données RASH'!$B$2,'Données relatives aux bénéf.'!K487="Oui",'Données relatives aux bénéf.'!L487="Non"),"Dossier actif non-valorisable dans le cadre de la subvention - dont cloturé au cours de l'année de référence","")))))))</f>
        <v/>
      </c>
      <c r="P487" s="16" t="str">
        <f>IF(ISBLANK(F487),"",'Récapitulatif des données RASH'!$B$2-YEAR('Données relatives aux bénéf.'!F487))</f>
        <v/>
      </c>
    </row>
    <row r="488" spans="1:16">
      <c r="A488" s="50" t="str">
        <f t="shared" si="7"/>
        <v/>
      </c>
      <c r="B488" s="51"/>
      <c r="C488" s="52"/>
      <c r="D488" s="52"/>
      <c r="E488" s="53"/>
      <c r="F488" s="52"/>
      <c r="G488" s="52"/>
      <c r="H488" s="52"/>
      <c r="I488" s="52"/>
      <c r="J488" s="52"/>
      <c r="K488" s="52"/>
      <c r="L488" s="52"/>
      <c r="M488" s="52"/>
      <c r="N488" s="52"/>
      <c r="O488" s="55" t="str">
        <f>IF(J488="Non","Demande d'information",IF(AND(YEAR(I488)='Récapitulatif des données RASH'!$B$2,'Données relatives aux bénéf.'!J488="Oui",'Données relatives aux bénéf.'!K488="Non"),"Dossier ouvert au cours de l'année de référence",IF(AND(YEAR(I488)='Récapitulatif des données RASH'!$B$2,'Données relatives aux bénéf.'!J488="Oui",'Données relatives aux bénéf.'!K488="Oui"),"Dossier ouvert au cours de l'année de référence - dont clôturé au cours de l'année de référence",IF(AND(YEAR(I488)&lt;'Récapitulatif des données RASH'!$B$2,'Données relatives aux bénéf.'!K488="Non",'Données relatives aux bénéf.'!L488="Oui"),"Dossier actif valorisable dans le cadre de la subvention",IF(AND(YEAR(I488)&lt;'Récapitulatif des données RASH'!$B$2,'Données relatives aux bénéf.'!K488="Oui",'Données relatives aux bénéf.'!L488="Oui"),"Dossier actif valorisable dans le cadre de la subvention - dont cloturé au cours de l'année de référence",IF(AND(YEAR(I488)&lt;'Récapitulatif des données RASH'!$B$2,'Données relatives aux bénéf.'!K488="Non",'Données relatives aux bénéf.'!L488="Non"),"Dossier actif non-valorisable dans le cadre de la subvention",IF(AND(YEAR(I488)&lt;'Récapitulatif des données RASH'!$B$2,'Données relatives aux bénéf.'!K488="Oui",'Données relatives aux bénéf.'!L488="Non"),"Dossier actif non-valorisable dans le cadre de la subvention - dont cloturé au cours de l'année de référence","")))))))</f>
        <v/>
      </c>
      <c r="P488" s="16" t="str">
        <f>IF(ISBLANK(F488),"",'Récapitulatif des données RASH'!$B$2-YEAR('Données relatives aux bénéf.'!F488))</f>
        <v/>
      </c>
    </row>
    <row r="489" spans="1:16">
      <c r="A489" s="50" t="str">
        <f t="shared" si="7"/>
        <v/>
      </c>
      <c r="B489" s="51"/>
      <c r="C489" s="52"/>
      <c r="D489" s="52"/>
      <c r="E489" s="53"/>
      <c r="F489" s="52"/>
      <c r="G489" s="52"/>
      <c r="H489" s="52"/>
      <c r="I489" s="52"/>
      <c r="J489" s="52"/>
      <c r="K489" s="52"/>
      <c r="L489" s="52"/>
      <c r="M489" s="52"/>
      <c r="N489" s="52"/>
      <c r="O489" s="55" t="str">
        <f>IF(J489="Non","Demande d'information",IF(AND(YEAR(I489)='Récapitulatif des données RASH'!$B$2,'Données relatives aux bénéf.'!J489="Oui",'Données relatives aux bénéf.'!K489="Non"),"Dossier ouvert au cours de l'année de référence",IF(AND(YEAR(I489)='Récapitulatif des données RASH'!$B$2,'Données relatives aux bénéf.'!J489="Oui",'Données relatives aux bénéf.'!K489="Oui"),"Dossier ouvert au cours de l'année de référence - dont clôturé au cours de l'année de référence",IF(AND(YEAR(I489)&lt;'Récapitulatif des données RASH'!$B$2,'Données relatives aux bénéf.'!K489="Non",'Données relatives aux bénéf.'!L489="Oui"),"Dossier actif valorisable dans le cadre de la subvention",IF(AND(YEAR(I489)&lt;'Récapitulatif des données RASH'!$B$2,'Données relatives aux bénéf.'!K489="Oui",'Données relatives aux bénéf.'!L489="Oui"),"Dossier actif valorisable dans le cadre de la subvention - dont cloturé au cours de l'année de référence",IF(AND(YEAR(I489)&lt;'Récapitulatif des données RASH'!$B$2,'Données relatives aux bénéf.'!K489="Non",'Données relatives aux bénéf.'!L489="Non"),"Dossier actif non-valorisable dans le cadre de la subvention",IF(AND(YEAR(I489)&lt;'Récapitulatif des données RASH'!$B$2,'Données relatives aux bénéf.'!K489="Oui",'Données relatives aux bénéf.'!L489="Non"),"Dossier actif non-valorisable dans le cadre de la subvention - dont cloturé au cours de l'année de référence","")))))))</f>
        <v/>
      </c>
      <c r="P489" s="16" t="str">
        <f>IF(ISBLANK(F489),"",'Récapitulatif des données RASH'!$B$2-YEAR('Données relatives aux bénéf.'!F489))</f>
        <v/>
      </c>
    </row>
    <row r="490" spans="1:16">
      <c r="A490" s="50" t="str">
        <f t="shared" si="7"/>
        <v/>
      </c>
      <c r="B490" s="51"/>
      <c r="C490" s="52"/>
      <c r="D490" s="52"/>
      <c r="E490" s="53"/>
      <c r="F490" s="52"/>
      <c r="G490" s="52"/>
      <c r="H490" s="52"/>
      <c r="I490" s="52"/>
      <c r="J490" s="52"/>
      <c r="K490" s="52"/>
      <c r="L490" s="52"/>
      <c r="M490" s="52"/>
      <c r="N490" s="52"/>
      <c r="O490" s="55" t="str">
        <f>IF(J490="Non","Demande d'information",IF(AND(YEAR(I490)='Récapitulatif des données RASH'!$B$2,'Données relatives aux bénéf.'!J490="Oui",'Données relatives aux bénéf.'!K490="Non"),"Dossier ouvert au cours de l'année de référence",IF(AND(YEAR(I490)='Récapitulatif des données RASH'!$B$2,'Données relatives aux bénéf.'!J490="Oui",'Données relatives aux bénéf.'!K490="Oui"),"Dossier ouvert au cours de l'année de référence - dont clôturé au cours de l'année de référence",IF(AND(YEAR(I490)&lt;'Récapitulatif des données RASH'!$B$2,'Données relatives aux bénéf.'!K490="Non",'Données relatives aux bénéf.'!L490="Oui"),"Dossier actif valorisable dans le cadre de la subvention",IF(AND(YEAR(I490)&lt;'Récapitulatif des données RASH'!$B$2,'Données relatives aux bénéf.'!K490="Oui",'Données relatives aux bénéf.'!L490="Oui"),"Dossier actif valorisable dans le cadre de la subvention - dont cloturé au cours de l'année de référence",IF(AND(YEAR(I490)&lt;'Récapitulatif des données RASH'!$B$2,'Données relatives aux bénéf.'!K490="Non",'Données relatives aux bénéf.'!L490="Non"),"Dossier actif non-valorisable dans le cadre de la subvention",IF(AND(YEAR(I490)&lt;'Récapitulatif des données RASH'!$B$2,'Données relatives aux bénéf.'!K490="Oui",'Données relatives aux bénéf.'!L490="Non"),"Dossier actif non-valorisable dans le cadre de la subvention - dont cloturé au cours de l'année de référence","")))))))</f>
        <v/>
      </c>
      <c r="P490" s="16" t="str">
        <f>IF(ISBLANK(F490),"",'Récapitulatif des données RASH'!$B$2-YEAR('Données relatives aux bénéf.'!F490))</f>
        <v/>
      </c>
    </row>
    <row r="491" spans="1:16">
      <c r="A491" s="50" t="str">
        <f t="shared" si="7"/>
        <v/>
      </c>
      <c r="B491" s="51"/>
      <c r="C491" s="52"/>
      <c r="D491" s="52"/>
      <c r="E491" s="53"/>
      <c r="F491" s="52"/>
      <c r="G491" s="52"/>
      <c r="H491" s="52"/>
      <c r="I491" s="52"/>
      <c r="J491" s="52"/>
      <c r="K491" s="52"/>
      <c r="L491" s="52"/>
      <c r="M491" s="52"/>
      <c r="N491" s="52"/>
      <c r="O491" s="55" t="str">
        <f>IF(J491="Non","Demande d'information",IF(AND(YEAR(I491)='Récapitulatif des données RASH'!$B$2,'Données relatives aux bénéf.'!J491="Oui",'Données relatives aux bénéf.'!K491="Non"),"Dossier ouvert au cours de l'année de référence",IF(AND(YEAR(I491)='Récapitulatif des données RASH'!$B$2,'Données relatives aux bénéf.'!J491="Oui",'Données relatives aux bénéf.'!K491="Oui"),"Dossier ouvert au cours de l'année de référence - dont clôturé au cours de l'année de référence",IF(AND(YEAR(I491)&lt;'Récapitulatif des données RASH'!$B$2,'Données relatives aux bénéf.'!K491="Non",'Données relatives aux bénéf.'!L491="Oui"),"Dossier actif valorisable dans le cadre de la subvention",IF(AND(YEAR(I491)&lt;'Récapitulatif des données RASH'!$B$2,'Données relatives aux bénéf.'!K491="Oui",'Données relatives aux bénéf.'!L491="Oui"),"Dossier actif valorisable dans le cadre de la subvention - dont cloturé au cours de l'année de référence",IF(AND(YEAR(I491)&lt;'Récapitulatif des données RASH'!$B$2,'Données relatives aux bénéf.'!K491="Non",'Données relatives aux bénéf.'!L491="Non"),"Dossier actif non-valorisable dans le cadre de la subvention",IF(AND(YEAR(I491)&lt;'Récapitulatif des données RASH'!$B$2,'Données relatives aux bénéf.'!K491="Oui",'Données relatives aux bénéf.'!L491="Non"),"Dossier actif non-valorisable dans le cadre de la subvention - dont cloturé au cours de l'année de référence","")))))))</f>
        <v/>
      </c>
      <c r="P491" s="16" t="str">
        <f>IF(ISBLANK(F491),"",'Récapitulatif des données RASH'!$B$2-YEAR('Données relatives aux bénéf.'!F491))</f>
        <v/>
      </c>
    </row>
    <row r="492" spans="1:16">
      <c r="A492" s="50" t="str">
        <f t="shared" si="7"/>
        <v/>
      </c>
      <c r="B492" s="51"/>
      <c r="C492" s="52"/>
      <c r="D492" s="52"/>
      <c r="E492" s="53"/>
      <c r="F492" s="52"/>
      <c r="G492" s="52"/>
      <c r="H492" s="52"/>
      <c r="I492" s="52"/>
      <c r="J492" s="52"/>
      <c r="K492" s="52"/>
      <c r="L492" s="52"/>
      <c r="M492" s="52"/>
      <c r="N492" s="52"/>
      <c r="O492" s="55" t="str">
        <f>IF(J492="Non","Demande d'information",IF(AND(YEAR(I492)='Récapitulatif des données RASH'!$B$2,'Données relatives aux bénéf.'!J492="Oui",'Données relatives aux bénéf.'!K492="Non"),"Dossier ouvert au cours de l'année de référence",IF(AND(YEAR(I492)='Récapitulatif des données RASH'!$B$2,'Données relatives aux bénéf.'!J492="Oui",'Données relatives aux bénéf.'!K492="Oui"),"Dossier ouvert au cours de l'année de référence - dont clôturé au cours de l'année de référence",IF(AND(YEAR(I492)&lt;'Récapitulatif des données RASH'!$B$2,'Données relatives aux bénéf.'!K492="Non",'Données relatives aux bénéf.'!L492="Oui"),"Dossier actif valorisable dans le cadre de la subvention",IF(AND(YEAR(I492)&lt;'Récapitulatif des données RASH'!$B$2,'Données relatives aux bénéf.'!K492="Oui",'Données relatives aux bénéf.'!L492="Oui"),"Dossier actif valorisable dans le cadre de la subvention - dont cloturé au cours de l'année de référence",IF(AND(YEAR(I492)&lt;'Récapitulatif des données RASH'!$B$2,'Données relatives aux bénéf.'!K492="Non",'Données relatives aux bénéf.'!L492="Non"),"Dossier actif non-valorisable dans le cadre de la subvention",IF(AND(YEAR(I492)&lt;'Récapitulatif des données RASH'!$B$2,'Données relatives aux bénéf.'!K492="Oui",'Données relatives aux bénéf.'!L492="Non"),"Dossier actif non-valorisable dans le cadre de la subvention - dont cloturé au cours de l'année de référence","")))))))</f>
        <v/>
      </c>
      <c r="P492" s="16" t="str">
        <f>IF(ISBLANK(F492),"",'Récapitulatif des données RASH'!$B$2-YEAR('Données relatives aux bénéf.'!F492))</f>
        <v/>
      </c>
    </row>
    <row r="493" spans="1:16">
      <c r="A493" s="50" t="str">
        <f t="shared" si="7"/>
        <v/>
      </c>
      <c r="B493" s="51"/>
      <c r="C493" s="52"/>
      <c r="D493" s="52"/>
      <c r="E493" s="53"/>
      <c r="F493" s="52"/>
      <c r="G493" s="52"/>
      <c r="H493" s="52"/>
      <c r="I493" s="52"/>
      <c r="J493" s="52"/>
      <c r="K493" s="52"/>
      <c r="L493" s="52"/>
      <c r="M493" s="52"/>
      <c r="N493" s="52"/>
      <c r="O493" s="55" t="str">
        <f>IF(J493="Non","Demande d'information",IF(AND(YEAR(I493)='Récapitulatif des données RASH'!$B$2,'Données relatives aux bénéf.'!J493="Oui",'Données relatives aux bénéf.'!K493="Non"),"Dossier ouvert au cours de l'année de référence",IF(AND(YEAR(I493)='Récapitulatif des données RASH'!$B$2,'Données relatives aux bénéf.'!J493="Oui",'Données relatives aux bénéf.'!K493="Oui"),"Dossier ouvert au cours de l'année de référence - dont clôturé au cours de l'année de référence",IF(AND(YEAR(I493)&lt;'Récapitulatif des données RASH'!$B$2,'Données relatives aux bénéf.'!K493="Non",'Données relatives aux bénéf.'!L493="Oui"),"Dossier actif valorisable dans le cadre de la subvention",IF(AND(YEAR(I493)&lt;'Récapitulatif des données RASH'!$B$2,'Données relatives aux bénéf.'!K493="Oui",'Données relatives aux bénéf.'!L493="Oui"),"Dossier actif valorisable dans le cadre de la subvention - dont cloturé au cours de l'année de référence",IF(AND(YEAR(I493)&lt;'Récapitulatif des données RASH'!$B$2,'Données relatives aux bénéf.'!K493="Non",'Données relatives aux bénéf.'!L493="Non"),"Dossier actif non-valorisable dans le cadre de la subvention",IF(AND(YEAR(I493)&lt;'Récapitulatif des données RASH'!$B$2,'Données relatives aux bénéf.'!K493="Oui",'Données relatives aux bénéf.'!L493="Non"),"Dossier actif non-valorisable dans le cadre de la subvention - dont cloturé au cours de l'année de référence","")))))))</f>
        <v/>
      </c>
      <c r="P493" s="16" t="str">
        <f>IF(ISBLANK(F493),"",'Récapitulatif des données RASH'!$B$2-YEAR('Données relatives aux bénéf.'!F493))</f>
        <v/>
      </c>
    </row>
    <row r="494" spans="1:16">
      <c r="A494" s="50" t="str">
        <f t="shared" si="7"/>
        <v/>
      </c>
      <c r="B494" s="51"/>
      <c r="C494" s="52"/>
      <c r="D494" s="52"/>
      <c r="E494" s="53"/>
      <c r="F494" s="52"/>
      <c r="G494" s="52"/>
      <c r="H494" s="52"/>
      <c r="I494" s="52"/>
      <c r="J494" s="52"/>
      <c r="K494" s="52"/>
      <c r="L494" s="52"/>
      <c r="M494" s="52"/>
      <c r="N494" s="52"/>
      <c r="O494" s="55" t="str">
        <f>IF(J494="Non","Demande d'information",IF(AND(YEAR(I494)='Récapitulatif des données RASH'!$B$2,'Données relatives aux bénéf.'!J494="Oui",'Données relatives aux bénéf.'!K494="Non"),"Dossier ouvert au cours de l'année de référence",IF(AND(YEAR(I494)='Récapitulatif des données RASH'!$B$2,'Données relatives aux bénéf.'!J494="Oui",'Données relatives aux bénéf.'!K494="Oui"),"Dossier ouvert au cours de l'année de référence - dont clôturé au cours de l'année de référence",IF(AND(YEAR(I494)&lt;'Récapitulatif des données RASH'!$B$2,'Données relatives aux bénéf.'!K494="Non",'Données relatives aux bénéf.'!L494="Oui"),"Dossier actif valorisable dans le cadre de la subvention",IF(AND(YEAR(I494)&lt;'Récapitulatif des données RASH'!$B$2,'Données relatives aux bénéf.'!K494="Oui",'Données relatives aux bénéf.'!L494="Oui"),"Dossier actif valorisable dans le cadre de la subvention - dont cloturé au cours de l'année de référence",IF(AND(YEAR(I494)&lt;'Récapitulatif des données RASH'!$B$2,'Données relatives aux bénéf.'!K494="Non",'Données relatives aux bénéf.'!L494="Non"),"Dossier actif non-valorisable dans le cadre de la subvention",IF(AND(YEAR(I494)&lt;'Récapitulatif des données RASH'!$B$2,'Données relatives aux bénéf.'!K494="Oui",'Données relatives aux bénéf.'!L494="Non"),"Dossier actif non-valorisable dans le cadre de la subvention - dont cloturé au cours de l'année de référence","")))))))</f>
        <v/>
      </c>
      <c r="P494" s="16" t="str">
        <f>IF(ISBLANK(F494),"",'Récapitulatif des données RASH'!$B$2-YEAR('Données relatives aux bénéf.'!F494))</f>
        <v/>
      </c>
    </row>
    <row r="495" spans="1:16">
      <c r="A495" s="50" t="str">
        <f t="shared" si="7"/>
        <v/>
      </c>
      <c r="B495" s="51"/>
      <c r="C495" s="52"/>
      <c r="D495" s="52"/>
      <c r="E495" s="53"/>
      <c r="F495" s="52"/>
      <c r="G495" s="52"/>
      <c r="H495" s="52"/>
      <c r="I495" s="52"/>
      <c r="J495" s="52"/>
      <c r="K495" s="52"/>
      <c r="L495" s="52"/>
      <c r="M495" s="52"/>
      <c r="N495" s="52"/>
      <c r="O495" s="55" t="str">
        <f>IF(J495="Non","Demande d'information",IF(AND(YEAR(I495)='Récapitulatif des données RASH'!$B$2,'Données relatives aux bénéf.'!J495="Oui",'Données relatives aux bénéf.'!K495="Non"),"Dossier ouvert au cours de l'année de référence",IF(AND(YEAR(I495)='Récapitulatif des données RASH'!$B$2,'Données relatives aux bénéf.'!J495="Oui",'Données relatives aux bénéf.'!K495="Oui"),"Dossier ouvert au cours de l'année de référence - dont clôturé au cours de l'année de référence",IF(AND(YEAR(I495)&lt;'Récapitulatif des données RASH'!$B$2,'Données relatives aux bénéf.'!K495="Non",'Données relatives aux bénéf.'!L495="Oui"),"Dossier actif valorisable dans le cadre de la subvention",IF(AND(YEAR(I495)&lt;'Récapitulatif des données RASH'!$B$2,'Données relatives aux bénéf.'!K495="Oui",'Données relatives aux bénéf.'!L495="Oui"),"Dossier actif valorisable dans le cadre de la subvention - dont cloturé au cours de l'année de référence",IF(AND(YEAR(I495)&lt;'Récapitulatif des données RASH'!$B$2,'Données relatives aux bénéf.'!K495="Non",'Données relatives aux bénéf.'!L495="Non"),"Dossier actif non-valorisable dans le cadre de la subvention",IF(AND(YEAR(I495)&lt;'Récapitulatif des données RASH'!$B$2,'Données relatives aux bénéf.'!K495="Oui",'Données relatives aux bénéf.'!L495="Non"),"Dossier actif non-valorisable dans le cadre de la subvention - dont cloturé au cours de l'année de référence","")))))))</f>
        <v/>
      </c>
      <c r="P495" s="16" t="str">
        <f>IF(ISBLANK(F495),"",'Récapitulatif des données RASH'!$B$2-YEAR('Données relatives aux bénéf.'!F495))</f>
        <v/>
      </c>
    </row>
    <row r="496" spans="1:16">
      <c r="A496" s="50" t="str">
        <f t="shared" si="7"/>
        <v/>
      </c>
      <c r="B496" s="51"/>
      <c r="C496" s="52"/>
      <c r="D496" s="52"/>
      <c r="E496" s="53"/>
      <c r="F496" s="52"/>
      <c r="G496" s="52"/>
      <c r="H496" s="52"/>
      <c r="I496" s="52"/>
      <c r="J496" s="52"/>
      <c r="K496" s="52"/>
      <c r="L496" s="52"/>
      <c r="M496" s="52"/>
      <c r="N496" s="52"/>
      <c r="O496" s="55" t="str">
        <f>IF(J496="Non","Demande d'information",IF(AND(YEAR(I496)='Récapitulatif des données RASH'!$B$2,'Données relatives aux bénéf.'!J496="Oui",'Données relatives aux bénéf.'!K496="Non"),"Dossier ouvert au cours de l'année de référence",IF(AND(YEAR(I496)='Récapitulatif des données RASH'!$B$2,'Données relatives aux bénéf.'!J496="Oui",'Données relatives aux bénéf.'!K496="Oui"),"Dossier ouvert au cours de l'année de référence - dont clôturé au cours de l'année de référence",IF(AND(YEAR(I496)&lt;'Récapitulatif des données RASH'!$B$2,'Données relatives aux bénéf.'!K496="Non",'Données relatives aux bénéf.'!L496="Oui"),"Dossier actif valorisable dans le cadre de la subvention",IF(AND(YEAR(I496)&lt;'Récapitulatif des données RASH'!$B$2,'Données relatives aux bénéf.'!K496="Oui",'Données relatives aux bénéf.'!L496="Oui"),"Dossier actif valorisable dans le cadre de la subvention - dont cloturé au cours de l'année de référence",IF(AND(YEAR(I496)&lt;'Récapitulatif des données RASH'!$B$2,'Données relatives aux bénéf.'!K496="Non",'Données relatives aux bénéf.'!L496="Non"),"Dossier actif non-valorisable dans le cadre de la subvention",IF(AND(YEAR(I496)&lt;'Récapitulatif des données RASH'!$B$2,'Données relatives aux bénéf.'!K496="Oui",'Données relatives aux bénéf.'!L496="Non"),"Dossier actif non-valorisable dans le cadre de la subvention - dont cloturé au cours de l'année de référence","")))))))</f>
        <v/>
      </c>
      <c r="P496" s="16" t="str">
        <f>IF(ISBLANK(F496),"",'Récapitulatif des données RASH'!$B$2-YEAR('Données relatives aux bénéf.'!F496))</f>
        <v/>
      </c>
    </row>
    <row r="497" spans="1:16">
      <c r="A497" s="50" t="str">
        <f t="shared" si="7"/>
        <v/>
      </c>
      <c r="B497" s="51"/>
      <c r="C497" s="52"/>
      <c r="D497" s="52"/>
      <c r="E497" s="53"/>
      <c r="F497" s="52"/>
      <c r="G497" s="52"/>
      <c r="H497" s="52"/>
      <c r="I497" s="52"/>
      <c r="J497" s="52"/>
      <c r="K497" s="52"/>
      <c r="L497" s="52"/>
      <c r="M497" s="52"/>
      <c r="N497" s="52"/>
      <c r="O497" s="55" t="str">
        <f>IF(J497="Non","Demande d'information",IF(AND(YEAR(I497)='Récapitulatif des données RASH'!$B$2,'Données relatives aux bénéf.'!J497="Oui",'Données relatives aux bénéf.'!K497="Non"),"Dossier ouvert au cours de l'année de référence",IF(AND(YEAR(I497)='Récapitulatif des données RASH'!$B$2,'Données relatives aux bénéf.'!J497="Oui",'Données relatives aux bénéf.'!K497="Oui"),"Dossier ouvert au cours de l'année de référence - dont clôturé au cours de l'année de référence",IF(AND(YEAR(I497)&lt;'Récapitulatif des données RASH'!$B$2,'Données relatives aux bénéf.'!K497="Non",'Données relatives aux bénéf.'!L497="Oui"),"Dossier actif valorisable dans le cadre de la subvention",IF(AND(YEAR(I497)&lt;'Récapitulatif des données RASH'!$B$2,'Données relatives aux bénéf.'!K497="Oui",'Données relatives aux bénéf.'!L497="Oui"),"Dossier actif valorisable dans le cadre de la subvention - dont cloturé au cours de l'année de référence",IF(AND(YEAR(I497)&lt;'Récapitulatif des données RASH'!$B$2,'Données relatives aux bénéf.'!K497="Non",'Données relatives aux bénéf.'!L497="Non"),"Dossier actif non-valorisable dans le cadre de la subvention",IF(AND(YEAR(I497)&lt;'Récapitulatif des données RASH'!$B$2,'Données relatives aux bénéf.'!K497="Oui",'Données relatives aux bénéf.'!L497="Non"),"Dossier actif non-valorisable dans le cadre de la subvention - dont cloturé au cours de l'année de référence","")))))))</f>
        <v/>
      </c>
      <c r="P497" s="16" t="str">
        <f>IF(ISBLANK(F497),"",'Récapitulatif des données RASH'!$B$2-YEAR('Données relatives aux bénéf.'!F497))</f>
        <v/>
      </c>
    </row>
    <row r="498" spans="1:16">
      <c r="A498" s="50" t="str">
        <f t="shared" si="7"/>
        <v/>
      </c>
      <c r="B498" s="51"/>
      <c r="C498" s="52"/>
      <c r="D498" s="52"/>
      <c r="E498" s="53"/>
      <c r="F498" s="52"/>
      <c r="G498" s="52"/>
      <c r="H498" s="52"/>
      <c r="I498" s="52"/>
      <c r="J498" s="52"/>
      <c r="K498" s="52"/>
      <c r="L498" s="52"/>
      <c r="M498" s="52"/>
      <c r="N498" s="52"/>
      <c r="O498" s="55" t="str">
        <f>IF(J498="Non","Demande d'information",IF(AND(YEAR(I498)='Récapitulatif des données RASH'!$B$2,'Données relatives aux bénéf.'!J498="Oui",'Données relatives aux bénéf.'!K498="Non"),"Dossier ouvert au cours de l'année de référence",IF(AND(YEAR(I498)='Récapitulatif des données RASH'!$B$2,'Données relatives aux bénéf.'!J498="Oui",'Données relatives aux bénéf.'!K498="Oui"),"Dossier ouvert au cours de l'année de référence - dont clôturé au cours de l'année de référence",IF(AND(YEAR(I498)&lt;'Récapitulatif des données RASH'!$B$2,'Données relatives aux bénéf.'!K498="Non",'Données relatives aux bénéf.'!L498="Oui"),"Dossier actif valorisable dans le cadre de la subvention",IF(AND(YEAR(I498)&lt;'Récapitulatif des données RASH'!$B$2,'Données relatives aux bénéf.'!K498="Oui",'Données relatives aux bénéf.'!L498="Oui"),"Dossier actif valorisable dans le cadre de la subvention - dont cloturé au cours de l'année de référence",IF(AND(YEAR(I498)&lt;'Récapitulatif des données RASH'!$B$2,'Données relatives aux bénéf.'!K498="Non",'Données relatives aux bénéf.'!L498="Non"),"Dossier actif non-valorisable dans le cadre de la subvention",IF(AND(YEAR(I498)&lt;'Récapitulatif des données RASH'!$B$2,'Données relatives aux bénéf.'!K498="Oui",'Données relatives aux bénéf.'!L498="Non"),"Dossier actif non-valorisable dans le cadre de la subvention - dont cloturé au cours de l'année de référence","")))))))</f>
        <v/>
      </c>
      <c r="P498" s="16" t="str">
        <f>IF(ISBLANK(F498),"",'Récapitulatif des données RASH'!$B$2-YEAR('Données relatives aux bénéf.'!F498))</f>
        <v/>
      </c>
    </row>
    <row r="499" spans="1:16">
      <c r="A499" s="50" t="str">
        <f t="shared" si="7"/>
        <v/>
      </c>
      <c r="B499" s="51"/>
      <c r="C499" s="52"/>
      <c r="D499" s="52"/>
      <c r="E499" s="53"/>
      <c r="F499" s="52"/>
      <c r="G499" s="52"/>
      <c r="H499" s="52"/>
      <c r="I499" s="52"/>
      <c r="J499" s="52"/>
      <c r="K499" s="52"/>
      <c r="L499" s="52"/>
      <c r="M499" s="52"/>
      <c r="N499" s="52"/>
      <c r="O499" s="55" t="str">
        <f>IF(J499="Non","Demande d'information",IF(AND(YEAR(I499)='Récapitulatif des données RASH'!$B$2,'Données relatives aux bénéf.'!J499="Oui",'Données relatives aux bénéf.'!K499="Non"),"Dossier ouvert au cours de l'année de référence",IF(AND(YEAR(I499)='Récapitulatif des données RASH'!$B$2,'Données relatives aux bénéf.'!J499="Oui",'Données relatives aux bénéf.'!K499="Oui"),"Dossier ouvert au cours de l'année de référence - dont clôturé au cours de l'année de référence",IF(AND(YEAR(I499)&lt;'Récapitulatif des données RASH'!$B$2,'Données relatives aux bénéf.'!K499="Non",'Données relatives aux bénéf.'!L499="Oui"),"Dossier actif valorisable dans le cadre de la subvention",IF(AND(YEAR(I499)&lt;'Récapitulatif des données RASH'!$B$2,'Données relatives aux bénéf.'!K499="Oui",'Données relatives aux bénéf.'!L499="Oui"),"Dossier actif valorisable dans le cadre de la subvention - dont cloturé au cours de l'année de référence",IF(AND(YEAR(I499)&lt;'Récapitulatif des données RASH'!$B$2,'Données relatives aux bénéf.'!K499="Non",'Données relatives aux bénéf.'!L499="Non"),"Dossier actif non-valorisable dans le cadre de la subvention",IF(AND(YEAR(I499)&lt;'Récapitulatif des données RASH'!$B$2,'Données relatives aux bénéf.'!K499="Oui",'Données relatives aux bénéf.'!L499="Non"),"Dossier actif non-valorisable dans le cadre de la subvention - dont cloturé au cours de l'année de référence","")))))))</f>
        <v/>
      </c>
      <c r="P499" s="16" t="str">
        <f>IF(ISBLANK(F499),"",'Récapitulatif des données RASH'!$B$2-YEAR('Données relatives aux bénéf.'!F499))</f>
        <v/>
      </c>
    </row>
    <row r="500" spans="1:16">
      <c r="A500" s="50" t="str">
        <f t="shared" si="7"/>
        <v/>
      </c>
      <c r="B500" s="51"/>
      <c r="C500" s="52"/>
      <c r="D500" s="52"/>
      <c r="E500" s="53"/>
      <c r="F500" s="52"/>
      <c r="G500" s="52"/>
      <c r="H500" s="52"/>
      <c r="I500" s="52"/>
      <c r="J500" s="52"/>
      <c r="K500" s="52"/>
      <c r="L500" s="52"/>
      <c r="M500" s="52"/>
      <c r="N500" s="52"/>
      <c r="O500" s="55" t="str">
        <f>IF(J500="Non","Demande d'information",IF(AND(YEAR(I500)='Récapitulatif des données RASH'!$B$2,'Données relatives aux bénéf.'!J500="Oui",'Données relatives aux bénéf.'!K500="Non"),"Dossier ouvert au cours de l'année de référence",IF(AND(YEAR(I500)='Récapitulatif des données RASH'!$B$2,'Données relatives aux bénéf.'!J500="Oui",'Données relatives aux bénéf.'!K500="Oui"),"Dossier ouvert au cours de l'année de référence - dont clôturé au cours de l'année de référence",IF(AND(YEAR(I500)&lt;'Récapitulatif des données RASH'!$B$2,'Données relatives aux bénéf.'!K500="Non",'Données relatives aux bénéf.'!L500="Oui"),"Dossier actif valorisable dans le cadre de la subvention",IF(AND(YEAR(I500)&lt;'Récapitulatif des données RASH'!$B$2,'Données relatives aux bénéf.'!K500="Oui",'Données relatives aux bénéf.'!L500="Oui"),"Dossier actif valorisable dans le cadre de la subvention - dont cloturé au cours de l'année de référence",IF(AND(YEAR(I500)&lt;'Récapitulatif des données RASH'!$B$2,'Données relatives aux bénéf.'!K500="Non",'Données relatives aux bénéf.'!L500="Non"),"Dossier actif non-valorisable dans le cadre de la subvention",IF(AND(YEAR(I500)&lt;'Récapitulatif des données RASH'!$B$2,'Données relatives aux bénéf.'!K500="Oui",'Données relatives aux bénéf.'!L500="Non"),"Dossier actif non-valorisable dans le cadre de la subvention - dont cloturé au cours de l'année de référence","")))))))</f>
        <v/>
      </c>
      <c r="P500" s="16" t="str">
        <f>IF(ISBLANK(F500),"",'Récapitulatif des données RASH'!$B$2-YEAR('Données relatives aux bénéf.'!F500))</f>
        <v/>
      </c>
    </row>
    <row r="501" spans="1:16">
      <c r="A501" s="50" t="str">
        <f t="shared" si="7"/>
        <v/>
      </c>
      <c r="B501" s="51"/>
      <c r="C501" s="52"/>
      <c r="D501" s="52"/>
      <c r="E501" s="53"/>
      <c r="F501" s="52"/>
      <c r="G501" s="52"/>
      <c r="H501" s="52"/>
      <c r="I501" s="52"/>
      <c r="J501" s="52"/>
      <c r="K501" s="52"/>
      <c r="L501" s="52"/>
      <c r="M501" s="52"/>
      <c r="N501" s="52"/>
      <c r="O501" s="55" t="str">
        <f>IF(J501="Non","Demande d'information",IF(AND(YEAR(I501)='Récapitulatif des données RASH'!$B$2,'Données relatives aux bénéf.'!J501="Oui",'Données relatives aux bénéf.'!K501="Non"),"Dossier ouvert au cours de l'année de référence",IF(AND(YEAR(I501)='Récapitulatif des données RASH'!$B$2,'Données relatives aux bénéf.'!J501="Oui",'Données relatives aux bénéf.'!K501="Oui"),"Dossier ouvert au cours de l'année de référence - dont clôturé au cours de l'année de référence",IF(AND(YEAR(I501)&lt;'Récapitulatif des données RASH'!$B$2,'Données relatives aux bénéf.'!K501="Non",'Données relatives aux bénéf.'!L501="Oui"),"Dossier actif valorisable dans le cadre de la subvention",IF(AND(YEAR(I501)&lt;'Récapitulatif des données RASH'!$B$2,'Données relatives aux bénéf.'!K501="Oui",'Données relatives aux bénéf.'!L501="Oui"),"Dossier actif valorisable dans le cadre de la subvention - dont cloturé au cours de l'année de référence",IF(AND(YEAR(I501)&lt;'Récapitulatif des données RASH'!$B$2,'Données relatives aux bénéf.'!K501="Non",'Données relatives aux bénéf.'!L501="Non"),"Dossier actif non-valorisable dans le cadre de la subvention",IF(AND(YEAR(I501)&lt;'Récapitulatif des données RASH'!$B$2,'Données relatives aux bénéf.'!K501="Oui",'Données relatives aux bénéf.'!L501="Non"),"Dossier actif non-valorisable dans le cadre de la subvention - dont cloturé au cours de l'année de référence","")))))))</f>
        <v/>
      </c>
      <c r="P501" s="16" t="str">
        <f>IF(ISBLANK(F501),"",'Récapitulatif des données RASH'!$B$2-YEAR('Données relatives aux bénéf.'!F501))</f>
        <v/>
      </c>
    </row>
    <row r="502" spans="1:16">
      <c r="A502" s="50" t="str">
        <f t="shared" si="7"/>
        <v/>
      </c>
      <c r="B502" s="51"/>
      <c r="C502" s="52"/>
      <c r="D502" s="52"/>
      <c r="E502" s="53"/>
      <c r="F502" s="52"/>
      <c r="G502" s="52"/>
      <c r="H502" s="52"/>
      <c r="I502" s="52"/>
      <c r="J502" s="52"/>
      <c r="K502" s="52"/>
      <c r="L502" s="52"/>
      <c r="M502" s="52"/>
      <c r="N502" s="52"/>
      <c r="O502" s="55" t="str">
        <f>IF(J502="Non","Demande d'information",IF(AND(YEAR(I502)='Récapitulatif des données RASH'!$B$2,'Données relatives aux bénéf.'!J502="Oui",'Données relatives aux bénéf.'!K502="Non"),"Dossier ouvert au cours de l'année de référence",IF(AND(YEAR(I502)='Récapitulatif des données RASH'!$B$2,'Données relatives aux bénéf.'!J502="Oui",'Données relatives aux bénéf.'!K502="Oui"),"Dossier ouvert au cours de l'année de référence - dont clôturé au cours de l'année de référence",IF(AND(YEAR(I502)&lt;'Récapitulatif des données RASH'!$B$2,'Données relatives aux bénéf.'!K502="Non",'Données relatives aux bénéf.'!L502="Oui"),"Dossier actif valorisable dans le cadre de la subvention",IF(AND(YEAR(I502)&lt;'Récapitulatif des données RASH'!$B$2,'Données relatives aux bénéf.'!K502="Oui",'Données relatives aux bénéf.'!L502="Oui"),"Dossier actif valorisable dans le cadre de la subvention - dont cloturé au cours de l'année de référence",IF(AND(YEAR(I502)&lt;'Récapitulatif des données RASH'!$B$2,'Données relatives aux bénéf.'!K502="Non",'Données relatives aux bénéf.'!L502="Non"),"Dossier actif non-valorisable dans le cadre de la subvention",IF(AND(YEAR(I502)&lt;'Récapitulatif des données RASH'!$B$2,'Données relatives aux bénéf.'!K502="Oui",'Données relatives aux bénéf.'!L502="Non"),"Dossier actif non-valorisable dans le cadre de la subvention - dont cloturé au cours de l'année de référence","")))))))</f>
        <v/>
      </c>
      <c r="P502" s="16" t="str">
        <f>IF(ISBLANK(F502),"",'Récapitulatif des données RASH'!$B$2-YEAR('Données relatives aux bénéf.'!F502))</f>
        <v/>
      </c>
    </row>
    <row r="503" spans="1:16">
      <c r="A503" s="50" t="str">
        <f t="shared" si="7"/>
        <v/>
      </c>
      <c r="B503" s="51"/>
      <c r="C503" s="52"/>
      <c r="D503" s="52"/>
      <c r="E503" s="53"/>
      <c r="F503" s="52"/>
      <c r="G503" s="52"/>
      <c r="H503" s="52"/>
      <c r="I503" s="52"/>
      <c r="J503" s="52"/>
      <c r="K503" s="52"/>
      <c r="L503" s="52"/>
      <c r="M503" s="52"/>
      <c r="N503" s="52"/>
      <c r="O503" s="55" t="str">
        <f>IF(J503="Non","Demande d'information",IF(AND(YEAR(I503)='Récapitulatif des données RASH'!$B$2,'Données relatives aux bénéf.'!J503="Oui",'Données relatives aux bénéf.'!K503="Non"),"Dossier ouvert au cours de l'année de référence",IF(AND(YEAR(I503)='Récapitulatif des données RASH'!$B$2,'Données relatives aux bénéf.'!J503="Oui",'Données relatives aux bénéf.'!K503="Oui"),"Dossier ouvert au cours de l'année de référence - dont clôturé au cours de l'année de référence",IF(AND(YEAR(I503)&lt;'Récapitulatif des données RASH'!$B$2,'Données relatives aux bénéf.'!K503="Non",'Données relatives aux bénéf.'!L503="Oui"),"Dossier actif valorisable dans le cadre de la subvention",IF(AND(YEAR(I503)&lt;'Récapitulatif des données RASH'!$B$2,'Données relatives aux bénéf.'!K503="Oui",'Données relatives aux bénéf.'!L503="Oui"),"Dossier actif valorisable dans le cadre de la subvention - dont cloturé au cours de l'année de référence",IF(AND(YEAR(I503)&lt;'Récapitulatif des données RASH'!$B$2,'Données relatives aux bénéf.'!K503="Non",'Données relatives aux bénéf.'!L503="Non"),"Dossier actif non-valorisable dans le cadre de la subvention",IF(AND(YEAR(I503)&lt;'Récapitulatif des données RASH'!$B$2,'Données relatives aux bénéf.'!K503="Oui",'Données relatives aux bénéf.'!L503="Non"),"Dossier actif non-valorisable dans le cadre de la subvention - dont cloturé au cours de l'année de référence","")))))))</f>
        <v/>
      </c>
      <c r="P503" s="16" t="str">
        <f>IF(ISBLANK(F503),"",'Récapitulatif des données RASH'!$B$2-YEAR('Données relatives aux bénéf.'!F503))</f>
        <v/>
      </c>
    </row>
    <row r="504" spans="1:16">
      <c r="A504" s="50" t="str">
        <f t="shared" si="7"/>
        <v/>
      </c>
      <c r="B504" s="51"/>
      <c r="C504" s="52"/>
      <c r="D504" s="52"/>
      <c r="E504" s="53"/>
      <c r="F504" s="52"/>
      <c r="G504" s="52"/>
      <c r="H504" s="52"/>
      <c r="I504" s="52"/>
      <c r="J504" s="52"/>
      <c r="K504" s="52"/>
      <c r="L504" s="52"/>
      <c r="M504" s="52"/>
      <c r="N504" s="52"/>
      <c r="O504" s="55" t="str">
        <f>IF(J504="Non","Demande d'information",IF(AND(YEAR(I504)='Récapitulatif des données RASH'!$B$2,'Données relatives aux bénéf.'!J504="Oui",'Données relatives aux bénéf.'!K504="Non"),"Dossier ouvert au cours de l'année de référence",IF(AND(YEAR(I504)='Récapitulatif des données RASH'!$B$2,'Données relatives aux bénéf.'!J504="Oui",'Données relatives aux bénéf.'!K504="Oui"),"Dossier ouvert au cours de l'année de référence - dont clôturé au cours de l'année de référence",IF(AND(YEAR(I504)&lt;'Récapitulatif des données RASH'!$B$2,'Données relatives aux bénéf.'!K504="Non",'Données relatives aux bénéf.'!L504="Oui"),"Dossier actif valorisable dans le cadre de la subvention",IF(AND(YEAR(I504)&lt;'Récapitulatif des données RASH'!$B$2,'Données relatives aux bénéf.'!K504="Oui",'Données relatives aux bénéf.'!L504="Oui"),"Dossier actif valorisable dans le cadre de la subvention - dont cloturé au cours de l'année de référence",IF(AND(YEAR(I504)&lt;'Récapitulatif des données RASH'!$B$2,'Données relatives aux bénéf.'!K504="Non",'Données relatives aux bénéf.'!L504="Non"),"Dossier actif non-valorisable dans le cadre de la subvention",IF(AND(YEAR(I504)&lt;'Récapitulatif des données RASH'!$B$2,'Données relatives aux bénéf.'!K504="Oui",'Données relatives aux bénéf.'!L504="Non"),"Dossier actif non-valorisable dans le cadre de la subvention - dont cloturé au cours de l'année de référence","")))))))</f>
        <v/>
      </c>
      <c r="P504" s="16" t="str">
        <f>IF(ISBLANK(F504),"",'Récapitulatif des données RASH'!$B$2-YEAR('Données relatives aux bénéf.'!F504))</f>
        <v/>
      </c>
    </row>
    <row r="505" spans="1:16">
      <c r="A505" s="50" t="str">
        <f t="shared" si="7"/>
        <v/>
      </c>
      <c r="B505" s="51"/>
      <c r="C505" s="52"/>
      <c r="D505" s="52"/>
      <c r="E505" s="53"/>
      <c r="F505" s="52"/>
      <c r="G505" s="52"/>
      <c r="H505" s="52"/>
      <c r="I505" s="52"/>
      <c r="J505" s="52"/>
      <c r="K505" s="52"/>
      <c r="L505" s="52"/>
      <c r="M505" s="52"/>
      <c r="N505" s="52"/>
      <c r="O505" s="55" t="str">
        <f>IF(J505="Non","Demande d'information",IF(AND(YEAR(I505)='Récapitulatif des données RASH'!$B$2,'Données relatives aux bénéf.'!J505="Oui",'Données relatives aux bénéf.'!K505="Non"),"Dossier ouvert au cours de l'année de référence",IF(AND(YEAR(I505)='Récapitulatif des données RASH'!$B$2,'Données relatives aux bénéf.'!J505="Oui",'Données relatives aux bénéf.'!K505="Oui"),"Dossier ouvert au cours de l'année de référence - dont clôturé au cours de l'année de référence",IF(AND(YEAR(I505)&lt;'Récapitulatif des données RASH'!$B$2,'Données relatives aux bénéf.'!K505="Non",'Données relatives aux bénéf.'!L505="Oui"),"Dossier actif valorisable dans le cadre de la subvention",IF(AND(YEAR(I505)&lt;'Récapitulatif des données RASH'!$B$2,'Données relatives aux bénéf.'!K505="Oui",'Données relatives aux bénéf.'!L505="Oui"),"Dossier actif valorisable dans le cadre de la subvention - dont cloturé au cours de l'année de référence",IF(AND(YEAR(I505)&lt;'Récapitulatif des données RASH'!$B$2,'Données relatives aux bénéf.'!K505="Non",'Données relatives aux bénéf.'!L505="Non"),"Dossier actif non-valorisable dans le cadre de la subvention",IF(AND(YEAR(I505)&lt;'Récapitulatif des données RASH'!$B$2,'Données relatives aux bénéf.'!K505="Oui",'Données relatives aux bénéf.'!L505="Non"),"Dossier actif non-valorisable dans le cadre de la subvention - dont cloturé au cours de l'année de référence","")))))))</f>
        <v/>
      </c>
      <c r="P505" s="16" t="str">
        <f>IF(ISBLANK(F505),"",'Récapitulatif des données RASH'!$B$2-YEAR('Données relatives aux bénéf.'!F505))</f>
        <v/>
      </c>
    </row>
    <row r="506" spans="1:16">
      <c r="A506" s="50" t="str">
        <f t="shared" si="7"/>
        <v/>
      </c>
      <c r="B506" s="51"/>
      <c r="C506" s="52"/>
      <c r="D506" s="52"/>
      <c r="E506" s="53"/>
      <c r="F506" s="52"/>
      <c r="G506" s="52"/>
      <c r="H506" s="52"/>
      <c r="I506" s="52"/>
      <c r="J506" s="52"/>
      <c r="K506" s="52"/>
      <c r="L506" s="52"/>
      <c r="M506" s="52"/>
      <c r="N506" s="52"/>
      <c r="O506" s="55" t="str">
        <f>IF(J506="Non","Demande d'information",IF(AND(YEAR(I506)='Récapitulatif des données RASH'!$B$2,'Données relatives aux bénéf.'!J506="Oui",'Données relatives aux bénéf.'!K506="Non"),"Dossier ouvert au cours de l'année de référence",IF(AND(YEAR(I506)='Récapitulatif des données RASH'!$B$2,'Données relatives aux bénéf.'!J506="Oui",'Données relatives aux bénéf.'!K506="Oui"),"Dossier ouvert au cours de l'année de référence - dont clôturé au cours de l'année de référence",IF(AND(YEAR(I506)&lt;'Récapitulatif des données RASH'!$B$2,'Données relatives aux bénéf.'!K506="Non",'Données relatives aux bénéf.'!L506="Oui"),"Dossier actif valorisable dans le cadre de la subvention",IF(AND(YEAR(I506)&lt;'Récapitulatif des données RASH'!$B$2,'Données relatives aux bénéf.'!K506="Oui",'Données relatives aux bénéf.'!L506="Oui"),"Dossier actif valorisable dans le cadre de la subvention - dont cloturé au cours de l'année de référence",IF(AND(YEAR(I506)&lt;'Récapitulatif des données RASH'!$B$2,'Données relatives aux bénéf.'!K506="Non",'Données relatives aux bénéf.'!L506="Non"),"Dossier actif non-valorisable dans le cadre de la subvention",IF(AND(YEAR(I506)&lt;'Récapitulatif des données RASH'!$B$2,'Données relatives aux bénéf.'!K506="Oui",'Données relatives aux bénéf.'!L506="Non"),"Dossier actif non-valorisable dans le cadre de la subvention - dont cloturé au cours de l'année de référence","")))))))</f>
        <v/>
      </c>
      <c r="P506" s="16" t="str">
        <f>IF(ISBLANK(F506),"",'Récapitulatif des données RASH'!$B$2-YEAR('Données relatives aux bénéf.'!F506))</f>
        <v/>
      </c>
    </row>
    <row r="507" spans="1:16">
      <c r="A507" s="50" t="str">
        <f t="shared" si="7"/>
        <v/>
      </c>
      <c r="B507" s="51"/>
      <c r="C507" s="52"/>
      <c r="D507" s="52"/>
      <c r="E507" s="53"/>
      <c r="F507" s="52"/>
      <c r="G507" s="52"/>
      <c r="H507" s="52"/>
      <c r="I507" s="52"/>
      <c r="J507" s="52"/>
      <c r="K507" s="52"/>
      <c r="L507" s="52"/>
      <c r="M507" s="52"/>
      <c r="N507" s="52"/>
      <c r="O507" s="55" t="str">
        <f>IF(J507="Non","Demande d'information",IF(AND(YEAR(I507)='Récapitulatif des données RASH'!$B$2,'Données relatives aux bénéf.'!J507="Oui",'Données relatives aux bénéf.'!K507="Non"),"Dossier ouvert au cours de l'année de référence",IF(AND(YEAR(I507)='Récapitulatif des données RASH'!$B$2,'Données relatives aux bénéf.'!J507="Oui",'Données relatives aux bénéf.'!K507="Oui"),"Dossier ouvert au cours de l'année de référence - dont clôturé au cours de l'année de référence",IF(AND(YEAR(I507)&lt;'Récapitulatif des données RASH'!$B$2,'Données relatives aux bénéf.'!K507="Non",'Données relatives aux bénéf.'!L507="Oui"),"Dossier actif valorisable dans le cadre de la subvention",IF(AND(YEAR(I507)&lt;'Récapitulatif des données RASH'!$B$2,'Données relatives aux bénéf.'!K507="Oui",'Données relatives aux bénéf.'!L507="Oui"),"Dossier actif valorisable dans le cadre de la subvention - dont cloturé au cours de l'année de référence",IF(AND(YEAR(I507)&lt;'Récapitulatif des données RASH'!$B$2,'Données relatives aux bénéf.'!K507="Non",'Données relatives aux bénéf.'!L507="Non"),"Dossier actif non-valorisable dans le cadre de la subvention",IF(AND(YEAR(I507)&lt;'Récapitulatif des données RASH'!$B$2,'Données relatives aux bénéf.'!K507="Oui",'Données relatives aux bénéf.'!L507="Non"),"Dossier actif non-valorisable dans le cadre de la subvention - dont cloturé au cours de l'année de référence","")))))))</f>
        <v/>
      </c>
      <c r="P507" s="16" t="str">
        <f>IF(ISBLANK(F507),"",'Récapitulatif des données RASH'!$B$2-YEAR('Données relatives aux bénéf.'!F507))</f>
        <v/>
      </c>
    </row>
    <row r="508" spans="1:16">
      <c r="A508" s="50" t="str">
        <f t="shared" si="7"/>
        <v/>
      </c>
      <c r="B508" s="51"/>
      <c r="C508" s="52"/>
      <c r="D508" s="52"/>
      <c r="E508" s="53"/>
      <c r="F508" s="52"/>
      <c r="G508" s="52"/>
      <c r="H508" s="52"/>
      <c r="I508" s="52"/>
      <c r="J508" s="52"/>
      <c r="K508" s="52"/>
      <c r="L508" s="52"/>
      <c r="M508" s="52"/>
      <c r="N508" s="52"/>
      <c r="O508" s="55" t="str">
        <f>IF(J508="Non","Demande d'information",IF(AND(YEAR(I508)='Récapitulatif des données RASH'!$B$2,'Données relatives aux bénéf.'!J508="Oui",'Données relatives aux bénéf.'!K508="Non"),"Dossier ouvert au cours de l'année de référence",IF(AND(YEAR(I508)='Récapitulatif des données RASH'!$B$2,'Données relatives aux bénéf.'!J508="Oui",'Données relatives aux bénéf.'!K508="Oui"),"Dossier ouvert au cours de l'année de référence - dont clôturé au cours de l'année de référence",IF(AND(YEAR(I508)&lt;'Récapitulatif des données RASH'!$B$2,'Données relatives aux bénéf.'!K508="Non",'Données relatives aux bénéf.'!L508="Oui"),"Dossier actif valorisable dans le cadre de la subvention",IF(AND(YEAR(I508)&lt;'Récapitulatif des données RASH'!$B$2,'Données relatives aux bénéf.'!K508="Oui",'Données relatives aux bénéf.'!L508="Oui"),"Dossier actif valorisable dans le cadre de la subvention - dont cloturé au cours de l'année de référence",IF(AND(YEAR(I508)&lt;'Récapitulatif des données RASH'!$B$2,'Données relatives aux bénéf.'!K508="Non",'Données relatives aux bénéf.'!L508="Non"),"Dossier actif non-valorisable dans le cadre de la subvention",IF(AND(YEAR(I508)&lt;'Récapitulatif des données RASH'!$B$2,'Données relatives aux bénéf.'!K508="Oui",'Données relatives aux bénéf.'!L508="Non"),"Dossier actif non-valorisable dans le cadre de la subvention - dont cloturé au cours de l'année de référence","")))))))</f>
        <v/>
      </c>
      <c r="P508" s="16" t="str">
        <f>IF(ISBLANK(F508),"",'Récapitulatif des données RASH'!$B$2-YEAR('Données relatives aux bénéf.'!F508))</f>
        <v/>
      </c>
    </row>
    <row r="509" spans="1:16">
      <c r="A509" s="50" t="str">
        <f t="shared" si="7"/>
        <v/>
      </c>
      <c r="B509" s="51"/>
      <c r="C509" s="52"/>
      <c r="D509" s="52"/>
      <c r="E509" s="53"/>
      <c r="F509" s="52"/>
      <c r="G509" s="52"/>
      <c r="H509" s="52"/>
      <c r="I509" s="52"/>
      <c r="J509" s="52"/>
      <c r="K509" s="52"/>
      <c r="L509" s="52"/>
      <c r="M509" s="52"/>
      <c r="N509" s="52"/>
      <c r="O509" s="55" t="str">
        <f>IF(J509="Non","Demande d'information",IF(AND(YEAR(I509)='Récapitulatif des données RASH'!$B$2,'Données relatives aux bénéf.'!J509="Oui",'Données relatives aux bénéf.'!K509="Non"),"Dossier ouvert au cours de l'année de référence",IF(AND(YEAR(I509)='Récapitulatif des données RASH'!$B$2,'Données relatives aux bénéf.'!J509="Oui",'Données relatives aux bénéf.'!K509="Oui"),"Dossier ouvert au cours de l'année de référence - dont clôturé au cours de l'année de référence",IF(AND(YEAR(I509)&lt;'Récapitulatif des données RASH'!$B$2,'Données relatives aux bénéf.'!K509="Non",'Données relatives aux bénéf.'!L509="Oui"),"Dossier actif valorisable dans le cadre de la subvention",IF(AND(YEAR(I509)&lt;'Récapitulatif des données RASH'!$B$2,'Données relatives aux bénéf.'!K509="Oui",'Données relatives aux bénéf.'!L509="Oui"),"Dossier actif valorisable dans le cadre de la subvention - dont cloturé au cours de l'année de référence",IF(AND(YEAR(I509)&lt;'Récapitulatif des données RASH'!$B$2,'Données relatives aux bénéf.'!K509="Non",'Données relatives aux bénéf.'!L509="Non"),"Dossier actif non-valorisable dans le cadre de la subvention",IF(AND(YEAR(I509)&lt;'Récapitulatif des données RASH'!$B$2,'Données relatives aux bénéf.'!K509="Oui",'Données relatives aux bénéf.'!L509="Non"),"Dossier actif non-valorisable dans le cadre de la subvention - dont cloturé au cours de l'année de référence","")))))))</f>
        <v/>
      </c>
      <c r="P509" s="16" t="str">
        <f>IF(ISBLANK(F509),"",'Récapitulatif des données RASH'!$B$2-YEAR('Données relatives aux bénéf.'!F509))</f>
        <v/>
      </c>
    </row>
    <row r="510" spans="1:16">
      <c r="A510" s="50" t="str">
        <f t="shared" si="7"/>
        <v/>
      </c>
      <c r="B510" s="51"/>
      <c r="C510" s="52"/>
      <c r="D510" s="52"/>
      <c r="E510" s="53"/>
      <c r="F510" s="52"/>
      <c r="G510" s="52"/>
      <c r="H510" s="52"/>
      <c r="I510" s="52"/>
      <c r="J510" s="52"/>
      <c r="K510" s="52"/>
      <c r="L510" s="52"/>
      <c r="M510" s="52"/>
      <c r="N510" s="52"/>
      <c r="O510" s="55" t="str">
        <f>IF(J510="Non","Demande d'information",IF(AND(YEAR(I510)='Récapitulatif des données RASH'!$B$2,'Données relatives aux bénéf.'!J510="Oui",'Données relatives aux bénéf.'!K510="Non"),"Dossier ouvert au cours de l'année de référence",IF(AND(YEAR(I510)='Récapitulatif des données RASH'!$B$2,'Données relatives aux bénéf.'!J510="Oui",'Données relatives aux bénéf.'!K510="Oui"),"Dossier ouvert au cours de l'année de référence - dont clôturé au cours de l'année de référence",IF(AND(YEAR(I510)&lt;'Récapitulatif des données RASH'!$B$2,'Données relatives aux bénéf.'!K510="Non",'Données relatives aux bénéf.'!L510="Oui"),"Dossier actif valorisable dans le cadre de la subvention",IF(AND(YEAR(I510)&lt;'Récapitulatif des données RASH'!$B$2,'Données relatives aux bénéf.'!K510="Oui",'Données relatives aux bénéf.'!L510="Oui"),"Dossier actif valorisable dans le cadre de la subvention - dont cloturé au cours de l'année de référence",IF(AND(YEAR(I510)&lt;'Récapitulatif des données RASH'!$B$2,'Données relatives aux bénéf.'!K510="Non",'Données relatives aux bénéf.'!L510="Non"),"Dossier actif non-valorisable dans le cadre de la subvention",IF(AND(YEAR(I510)&lt;'Récapitulatif des données RASH'!$B$2,'Données relatives aux bénéf.'!K510="Oui",'Données relatives aux bénéf.'!L510="Non"),"Dossier actif non-valorisable dans le cadre de la subvention - dont cloturé au cours de l'année de référence","")))))))</f>
        <v/>
      </c>
      <c r="P510" s="16" t="str">
        <f>IF(ISBLANK(F510),"",'Récapitulatif des données RASH'!$B$2-YEAR('Données relatives aux bénéf.'!F510))</f>
        <v/>
      </c>
    </row>
    <row r="511" spans="1:16">
      <c r="A511" s="50" t="str">
        <f t="shared" si="7"/>
        <v/>
      </c>
      <c r="B511" s="51"/>
      <c r="C511" s="52"/>
      <c r="D511" s="52"/>
      <c r="E511" s="53"/>
      <c r="F511" s="52"/>
      <c r="G511" s="52"/>
      <c r="H511" s="52"/>
      <c r="I511" s="52"/>
      <c r="J511" s="52"/>
      <c r="K511" s="52"/>
      <c r="L511" s="52"/>
      <c r="M511" s="52"/>
      <c r="N511" s="52"/>
      <c r="O511" s="55" t="str">
        <f>IF(J511="Non","Demande d'information",IF(AND(YEAR(I511)='Récapitulatif des données RASH'!$B$2,'Données relatives aux bénéf.'!J511="Oui",'Données relatives aux bénéf.'!K511="Non"),"Dossier ouvert au cours de l'année de référence",IF(AND(YEAR(I511)='Récapitulatif des données RASH'!$B$2,'Données relatives aux bénéf.'!J511="Oui",'Données relatives aux bénéf.'!K511="Oui"),"Dossier ouvert au cours de l'année de référence - dont clôturé au cours de l'année de référence",IF(AND(YEAR(I511)&lt;'Récapitulatif des données RASH'!$B$2,'Données relatives aux bénéf.'!K511="Non",'Données relatives aux bénéf.'!L511="Oui"),"Dossier actif valorisable dans le cadre de la subvention",IF(AND(YEAR(I511)&lt;'Récapitulatif des données RASH'!$B$2,'Données relatives aux bénéf.'!K511="Oui",'Données relatives aux bénéf.'!L511="Oui"),"Dossier actif valorisable dans le cadre de la subvention - dont cloturé au cours de l'année de référence",IF(AND(YEAR(I511)&lt;'Récapitulatif des données RASH'!$B$2,'Données relatives aux bénéf.'!K511="Non",'Données relatives aux bénéf.'!L511="Non"),"Dossier actif non-valorisable dans le cadre de la subvention",IF(AND(YEAR(I511)&lt;'Récapitulatif des données RASH'!$B$2,'Données relatives aux bénéf.'!K511="Oui",'Données relatives aux bénéf.'!L511="Non"),"Dossier actif non-valorisable dans le cadre de la subvention - dont cloturé au cours de l'année de référence","")))))))</f>
        <v/>
      </c>
      <c r="P511" s="16" t="str">
        <f>IF(ISBLANK(F511),"",'Récapitulatif des données RASH'!$B$2-YEAR('Données relatives aux bénéf.'!F511))</f>
        <v/>
      </c>
    </row>
    <row r="512" spans="1:16">
      <c r="A512" s="50" t="str">
        <f t="shared" si="7"/>
        <v/>
      </c>
      <c r="B512" s="51"/>
      <c r="C512" s="52"/>
      <c r="D512" s="52"/>
      <c r="E512" s="53"/>
      <c r="F512" s="52"/>
      <c r="G512" s="52"/>
      <c r="H512" s="52"/>
      <c r="I512" s="52"/>
      <c r="J512" s="52"/>
      <c r="K512" s="52"/>
      <c r="L512" s="52"/>
      <c r="M512" s="52"/>
      <c r="N512" s="52"/>
      <c r="O512" s="55" t="str">
        <f>IF(J512="Non","Demande d'information",IF(AND(YEAR(I512)='Récapitulatif des données RASH'!$B$2,'Données relatives aux bénéf.'!J512="Oui",'Données relatives aux bénéf.'!K512="Non"),"Dossier ouvert au cours de l'année de référence",IF(AND(YEAR(I512)='Récapitulatif des données RASH'!$B$2,'Données relatives aux bénéf.'!J512="Oui",'Données relatives aux bénéf.'!K512="Oui"),"Dossier ouvert au cours de l'année de référence - dont clôturé au cours de l'année de référence",IF(AND(YEAR(I512)&lt;'Récapitulatif des données RASH'!$B$2,'Données relatives aux bénéf.'!K512="Non",'Données relatives aux bénéf.'!L512="Oui"),"Dossier actif valorisable dans le cadre de la subvention",IF(AND(YEAR(I512)&lt;'Récapitulatif des données RASH'!$B$2,'Données relatives aux bénéf.'!K512="Oui",'Données relatives aux bénéf.'!L512="Oui"),"Dossier actif valorisable dans le cadre de la subvention - dont cloturé au cours de l'année de référence",IF(AND(YEAR(I512)&lt;'Récapitulatif des données RASH'!$B$2,'Données relatives aux bénéf.'!K512="Non",'Données relatives aux bénéf.'!L512="Non"),"Dossier actif non-valorisable dans le cadre de la subvention",IF(AND(YEAR(I512)&lt;'Récapitulatif des données RASH'!$B$2,'Données relatives aux bénéf.'!K512="Oui",'Données relatives aux bénéf.'!L512="Non"),"Dossier actif non-valorisable dans le cadre de la subvention - dont cloturé au cours de l'année de référence","")))))))</f>
        <v/>
      </c>
      <c r="P512" s="16" t="str">
        <f>IF(ISBLANK(F512),"",'Récapitulatif des données RASH'!$B$2-YEAR('Données relatives aux bénéf.'!F512))</f>
        <v/>
      </c>
    </row>
    <row r="513" spans="1:16">
      <c r="A513" s="50" t="str">
        <f t="shared" si="7"/>
        <v/>
      </c>
      <c r="B513" s="51"/>
      <c r="C513" s="52"/>
      <c r="D513" s="52"/>
      <c r="E513" s="53"/>
      <c r="F513" s="52"/>
      <c r="G513" s="52"/>
      <c r="H513" s="52"/>
      <c r="I513" s="52"/>
      <c r="J513" s="52"/>
      <c r="K513" s="52"/>
      <c r="L513" s="52"/>
      <c r="M513" s="52"/>
      <c r="N513" s="52"/>
      <c r="O513" s="55" t="str">
        <f>IF(J513="Non","Demande d'information",IF(AND(YEAR(I513)='Récapitulatif des données RASH'!$B$2,'Données relatives aux bénéf.'!J513="Oui",'Données relatives aux bénéf.'!K513="Non"),"Dossier ouvert au cours de l'année de référence",IF(AND(YEAR(I513)='Récapitulatif des données RASH'!$B$2,'Données relatives aux bénéf.'!J513="Oui",'Données relatives aux bénéf.'!K513="Oui"),"Dossier ouvert au cours de l'année de référence - dont clôturé au cours de l'année de référence",IF(AND(YEAR(I513)&lt;'Récapitulatif des données RASH'!$B$2,'Données relatives aux bénéf.'!K513="Non",'Données relatives aux bénéf.'!L513="Oui"),"Dossier actif valorisable dans le cadre de la subvention",IF(AND(YEAR(I513)&lt;'Récapitulatif des données RASH'!$B$2,'Données relatives aux bénéf.'!K513="Oui",'Données relatives aux bénéf.'!L513="Oui"),"Dossier actif valorisable dans le cadre de la subvention - dont cloturé au cours de l'année de référence",IF(AND(YEAR(I513)&lt;'Récapitulatif des données RASH'!$B$2,'Données relatives aux bénéf.'!K513="Non",'Données relatives aux bénéf.'!L513="Non"),"Dossier actif non-valorisable dans le cadre de la subvention",IF(AND(YEAR(I513)&lt;'Récapitulatif des données RASH'!$B$2,'Données relatives aux bénéf.'!K513="Oui",'Données relatives aux bénéf.'!L513="Non"),"Dossier actif non-valorisable dans le cadre de la subvention - dont cloturé au cours de l'année de référence","")))))))</f>
        <v/>
      </c>
      <c r="P513" s="16" t="str">
        <f>IF(ISBLANK(F513),"",'Récapitulatif des données RASH'!$B$2-YEAR('Données relatives aux bénéf.'!F513))</f>
        <v/>
      </c>
    </row>
    <row r="514" spans="1:16">
      <c r="A514" s="50" t="str">
        <f t="shared" si="7"/>
        <v/>
      </c>
      <c r="B514" s="51"/>
      <c r="C514" s="52"/>
      <c r="D514" s="52"/>
      <c r="E514" s="53"/>
      <c r="F514" s="52"/>
      <c r="G514" s="52"/>
      <c r="H514" s="52"/>
      <c r="I514" s="52"/>
      <c r="J514" s="52"/>
      <c r="K514" s="52"/>
      <c r="L514" s="52"/>
      <c r="M514" s="52"/>
      <c r="N514" s="52"/>
      <c r="O514" s="55" t="str">
        <f>IF(J514="Non","Demande d'information",IF(AND(YEAR(I514)='Récapitulatif des données RASH'!$B$2,'Données relatives aux bénéf.'!J514="Oui",'Données relatives aux bénéf.'!K514="Non"),"Dossier ouvert au cours de l'année de référence",IF(AND(YEAR(I514)='Récapitulatif des données RASH'!$B$2,'Données relatives aux bénéf.'!J514="Oui",'Données relatives aux bénéf.'!K514="Oui"),"Dossier ouvert au cours de l'année de référence - dont clôturé au cours de l'année de référence",IF(AND(YEAR(I514)&lt;'Récapitulatif des données RASH'!$B$2,'Données relatives aux bénéf.'!K514="Non",'Données relatives aux bénéf.'!L514="Oui"),"Dossier actif valorisable dans le cadre de la subvention",IF(AND(YEAR(I514)&lt;'Récapitulatif des données RASH'!$B$2,'Données relatives aux bénéf.'!K514="Oui",'Données relatives aux bénéf.'!L514="Oui"),"Dossier actif valorisable dans le cadre de la subvention - dont cloturé au cours de l'année de référence",IF(AND(YEAR(I514)&lt;'Récapitulatif des données RASH'!$B$2,'Données relatives aux bénéf.'!K514="Non",'Données relatives aux bénéf.'!L514="Non"),"Dossier actif non-valorisable dans le cadre de la subvention",IF(AND(YEAR(I514)&lt;'Récapitulatif des données RASH'!$B$2,'Données relatives aux bénéf.'!K514="Oui",'Données relatives aux bénéf.'!L514="Non"),"Dossier actif non-valorisable dans le cadre de la subvention - dont cloturé au cours de l'année de référence","")))))))</f>
        <v/>
      </c>
      <c r="P514" s="16" t="str">
        <f>IF(ISBLANK(F514),"",'Récapitulatif des données RASH'!$B$2-YEAR('Données relatives aux bénéf.'!F514))</f>
        <v/>
      </c>
    </row>
    <row r="515" spans="1:16">
      <c r="A515" s="50" t="str">
        <f t="shared" si="7"/>
        <v/>
      </c>
      <c r="B515" s="51"/>
      <c r="C515" s="52"/>
      <c r="D515" s="52"/>
      <c r="E515" s="53"/>
      <c r="F515" s="52"/>
      <c r="G515" s="52"/>
      <c r="H515" s="52"/>
      <c r="I515" s="52"/>
      <c r="J515" s="52"/>
      <c r="K515" s="52"/>
      <c r="L515" s="52"/>
      <c r="M515" s="52"/>
      <c r="N515" s="52"/>
      <c r="O515" s="55" t="str">
        <f>IF(J515="Non","Demande d'information",IF(AND(YEAR(I515)='Récapitulatif des données RASH'!$B$2,'Données relatives aux bénéf.'!J515="Oui",'Données relatives aux bénéf.'!K515="Non"),"Dossier ouvert au cours de l'année de référence",IF(AND(YEAR(I515)='Récapitulatif des données RASH'!$B$2,'Données relatives aux bénéf.'!J515="Oui",'Données relatives aux bénéf.'!K515="Oui"),"Dossier ouvert au cours de l'année de référence - dont clôturé au cours de l'année de référence",IF(AND(YEAR(I515)&lt;'Récapitulatif des données RASH'!$B$2,'Données relatives aux bénéf.'!K515="Non",'Données relatives aux bénéf.'!L515="Oui"),"Dossier actif valorisable dans le cadre de la subvention",IF(AND(YEAR(I515)&lt;'Récapitulatif des données RASH'!$B$2,'Données relatives aux bénéf.'!K515="Oui",'Données relatives aux bénéf.'!L515="Oui"),"Dossier actif valorisable dans le cadre de la subvention - dont cloturé au cours de l'année de référence",IF(AND(YEAR(I515)&lt;'Récapitulatif des données RASH'!$B$2,'Données relatives aux bénéf.'!K515="Non",'Données relatives aux bénéf.'!L515="Non"),"Dossier actif non-valorisable dans le cadre de la subvention",IF(AND(YEAR(I515)&lt;'Récapitulatif des données RASH'!$B$2,'Données relatives aux bénéf.'!K515="Oui",'Données relatives aux bénéf.'!L515="Non"),"Dossier actif non-valorisable dans le cadre de la subvention - dont cloturé au cours de l'année de référence","")))))))</f>
        <v/>
      </c>
      <c r="P515" s="16" t="str">
        <f>IF(ISBLANK(F515),"",'Récapitulatif des données RASH'!$B$2-YEAR('Données relatives aux bénéf.'!F515))</f>
        <v/>
      </c>
    </row>
    <row r="516" spans="1:16">
      <c r="A516" s="50" t="str">
        <f t="shared" si="7"/>
        <v/>
      </c>
      <c r="B516" s="51"/>
      <c r="C516" s="52"/>
      <c r="D516" s="52"/>
      <c r="E516" s="53"/>
      <c r="F516" s="52"/>
      <c r="G516" s="52"/>
      <c r="H516" s="52"/>
      <c r="I516" s="52"/>
      <c r="J516" s="52"/>
      <c r="K516" s="52"/>
      <c r="L516" s="52"/>
      <c r="M516" s="52"/>
      <c r="N516" s="52"/>
      <c r="O516" s="55" t="str">
        <f>IF(J516="Non","Demande d'information",IF(AND(YEAR(I516)='Récapitulatif des données RASH'!$B$2,'Données relatives aux bénéf.'!J516="Oui",'Données relatives aux bénéf.'!K516="Non"),"Dossier ouvert au cours de l'année de référence",IF(AND(YEAR(I516)='Récapitulatif des données RASH'!$B$2,'Données relatives aux bénéf.'!J516="Oui",'Données relatives aux bénéf.'!K516="Oui"),"Dossier ouvert au cours de l'année de référence - dont clôturé au cours de l'année de référence",IF(AND(YEAR(I516)&lt;'Récapitulatif des données RASH'!$B$2,'Données relatives aux bénéf.'!K516="Non",'Données relatives aux bénéf.'!L516="Oui"),"Dossier actif valorisable dans le cadre de la subvention",IF(AND(YEAR(I516)&lt;'Récapitulatif des données RASH'!$B$2,'Données relatives aux bénéf.'!K516="Oui",'Données relatives aux bénéf.'!L516="Oui"),"Dossier actif valorisable dans le cadre de la subvention - dont cloturé au cours de l'année de référence",IF(AND(YEAR(I516)&lt;'Récapitulatif des données RASH'!$B$2,'Données relatives aux bénéf.'!K516="Non",'Données relatives aux bénéf.'!L516="Non"),"Dossier actif non-valorisable dans le cadre de la subvention",IF(AND(YEAR(I516)&lt;'Récapitulatif des données RASH'!$B$2,'Données relatives aux bénéf.'!K516="Oui",'Données relatives aux bénéf.'!L516="Non"),"Dossier actif non-valorisable dans le cadre de la subvention - dont cloturé au cours de l'année de référence","")))))))</f>
        <v/>
      </c>
      <c r="P516" s="16" t="str">
        <f>IF(ISBLANK(F516),"",'Récapitulatif des données RASH'!$B$2-YEAR('Données relatives aux bénéf.'!F516))</f>
        <v/>
      </c>
    </row>
    <row r="517" spans="1:16">
      <c r="A517" s="50" t="str">
        <f t="shared" ref="A517:A580" si="8">IF(ISBLANK(C517),"",A516+1)</f>
        <v/>
      </c>
      <c r="B517" s="51"/>
      <c r="C517" s="52"/>
      <c r="D517" s="52"/>
      <c r="E517" s="53"/>
      <c r="F517" s="52"/>
      <c r="G517" s="52"/>
      <c r="H517" s="52"/>
      <c r="I517" s="52"/>
      <c r="J517" s="52"/>
      <c r="K517" s="52"/>
      <c r="L517" s="52"/>
      <c r="M517" s="52"/>
      <c r="N517" s="52"/>
      <c r="O517" s="55" t="str">
        <f>IF(J517="Non","Demande d'information",IF(AND(YEAR(I517)='Récapitulatif des données RASH'!$B$2,'Données relatives aux bénéf.'!J517="Oui",'Données relatives aux bénéf.'!K517="Non"),"Dossier ouvert au cours de l'année de référence",IF(AND(YEAR(I517)='Récapitulatif des données RASH'!$B$2,'Données relatives aux bénéf.'!J517="Oui",'Données relatives aux bénéf.'!K517="Oui"),"Dossier ouvert au cours de l'année de référence - dont clôturé au cours de l'année de référence",IF(AND(YEAR(I517)&lt;'Récapitulatif des données RASH'!$B$2,'Données relatives aux bénéf.'!K517="Non",'Données relatives aux bénéf.'!L517="Oui"),"Dossier actif valorisable dans le cadre de la subvention",IF(AND(YEAR(I517)&lt;'Récapitulatif des données RASH'!$B$2,'Données relatives aux bénéf.'!K517="Oui",'Données relatives aux bénéf.'!L517="Oui"),"Dossier actif valorisable dans le cadre de la subvention - dont cloturé au cours de l'année de référence",IF(AND(YEAR(I517)&lt;'Récapitulatif des données RASH'!$B$2,'Données relatives aux bénéf.'!K517="Non",'Données relatives aux bénéf.'!L517="Non"),"Dossier actif non-valorisable dans le cadre de la subvention",IF(AND(YEAR(I517)&lt;'Récapitulatif des données RASH'!$B$2,'Données relatives aux bénéf.'!K517="Oui",'Données relatives aux bénéf.'!L517="Non"),"Dossier actif non-valorisable dans le cadre de la subvention - dont cloturé au cours de l'année de référence","")))))))</f>
        <v/>
      </c>
      <c r="P517" s="16" t="str">
        <f>IF(ISBLANK(F517),"",'Récapitulatif des données RASH'!$B$2-YEAR('Données relatives aux bénéf.'!F517))</f>
        <v/>
      </c>
    </row>
    <row r="518" spans="1:16">
      <c r="A518" s="50" t="str">
        <f t="shared" si="8"/>
        <v/>
      </c>
      <c r="B518" s="51"/>
      <c r="C518" s="52"/>
      <c r="D518" s="52"/>
      <c r="E518" s="53"/>
      <c r="F518" s="52"/>
      <c r="G518" s="52"/>
      <c r="H518" s="52"/>
      <c r="I518" s="52"/>
      <c r="J518" s="52"/>
      <c r="K518" s="52"/>
      <c r="L518" s="52"/>
      <c r="M518" s="52"/>
      <c r="N518" s="52"/>
      <c r="O518" s="55" t="str">
        <f>IF(J518="Non","Demande d'information",IF(AND(YEAR(I518)='Récapitulatif des données RASH'!$B$2,'Données relatives aux bénéf.'!J518="Oui",'Données relatives aux bénéf.'!K518="Non"),"Dossier ouvert au cours de l'année de référence",IF(AND(YEAR(I518)='Récapitulatif des données RASH'!$B$2,'Données relatives aux bénéf.'!J518="Oui",'Données relatives aux bénéf.'!K518="Oui"),"Dossier ouvert au cours de l'année de référence - dont clôturé au cours de l'année de référence",IF(AND(YEAR(I518)&lt;'Récapitulatif des données RASH'!$B$2,'Données relatives aux bénéf.'!K518="Non",'Données relatives aux bénéf.'!L518="Oui"),"Dossier actif valorisable dans le cadre de la subvention",IF(AND(YEAR(I518)&lt;'Récapitulatif des données RASH'!$B$2,'Données relatives aux bénéf.'!K518="Oui",'Données relatives aux bénéf.'!L518="Oui"),"Dossier actif valorisable dans le cadre de la subvention - dont cloturé au cours de l'année de référence",IF(AND(YEAR(I518)&lt;'Récapitulatif des données RASH'!$B$2,'Données relatives aux bénéf.'!K518="Non",'Données relatives aux bénéf.'!L518="Non"),"Dossier actif non-valorisable dans le cadre de la subvention",IF(AND(YEAR(I518)&lt;'Récapitulatif des données RASH'!$B$2,'Données relatives aux bénéf.'!K518="Oui",'Données relatives aux bénéf.'!L518="Non"),"Dossier actif non-valorisable dans le cadre de la subvention - dont cloturé au cours de l'année de référence","")))))))</f>
        <v/>
      </c>
      <c r="P518" s="16" t="str">
        <f>IF(ISBLANK(F518),"",'Récapitulatif des données RASH'!$B$2-YEAR('Données relatives aux bénéf.'!F518))</f>
        <v/>
      </c>
    </row>
    <row r="519" spans="1:16">
      <c r="A519" s="50" t="str">
        <f t="shared" si="8"/>
        <v/>
      </c>
      <c r="B519" s="51"/>
      <c r="C519" s="52"/>
      <c r="D519" s="52"/>
      <c r="E519" s="53"/>
      <c r="F519" s="52"/>
      <c r="G519" s="52"/>
      <c r="H519" s="52"/>
      <c r="I519" s="52"/>
      <c r="J519" s="52"/>
      <c r="K519" s="52"/>
      <c r="L519" s="52"/>
      <c r="M519" s="52"/>
      <c r="N519" s="52"/>
      <c r="O519" s="55" t="str">
        <f>IF(J519="Non","Demande d'information",IF(AND(YEAR(I519)='Récapitulatif des données RASH'!$B$2,'Données relatives aux bénéf.'!J519="Oui",'Données relatives aux bénéf.'!K519="Non"),"Dossier ouvert au cours de l'année de référence",IF(AND(YEAR(I519)='Récapitulatif des données RASH'!$B$2,'Données relatives aux bénéf.'!J519="Oui",'Données relatives aux bénéf.'!K519="Oui"),"Dossier ouvert au cours de l'année de référence - dont clôturé au cours de l'année de référence",IF(AND(YEAR(I519)&lt;'Récapitulatif des données RASH'!$B$2,'Données relatives aux bénéf.'!K519="Non",'Données relatives aux bénéf.'!L519="Oui"),"Dossier actif valorisable dans le cadre de la subvention",IF(AND(YEAR(I519)&lt;'Récapitulatif des données RASH'!$B$2,'Données relatives aux bénéf.'!K519="Oui",'Données relatives aux bénéf.'!L519="Oui"),"Dossier actif valorisable dans le cadre de la subvention - dont cloturé au cours de l'année de référence",IF(AND(YEAR(I519)&lt;'Récapitulatif des données RASH'!$B$2,'Données relatives aux bénéf.'!K519="Non",'Données relatives aux bénéf.'!L519="Non"),"Dossier actif non-valorisable dans le cadre de la subvention",IF(AND(YEAR(I519)&lt;'Récapitulatif des données RASH'!$B$2,'Données relatives aux bénéf.'!K519="Oui",'Données relatives aux bénéf.'!L519="Non"),"Dossier actif non-valorisable dans le cadre de la subvention - dont cloturé au cours de l'année de référence","")))))))</f>
        <v/>
      </c>
      <c r="P519" s="16" t="str">
        <f>IF(ISBLANK(F519),"",'Récapitulatif des données RASH'!$B$2-YEAR('Données relatives aux bénéf.'!F519))</f>
        <v/>
      </c>
    </row>
    <row r="520" spans="1:16">
      <c r="A520" s="50" t="str">
        <f t="shared" si="8"/>
        <v/>
      </c>
      <c r="B520" s="51"/>
      <c r="C520" s="52"/>
      <c r="D520" s="52"/>
      <c r="E520" s="53"/>
      <c r="F520" s="52"/>
      <c r="G520" s="52"/>
      <c r="H520" s="52"/>
      <c r="I520" s="52"/>
      <c r="J520" s="52"/>
      <c r="K520" s="52"/>
      <c r="L520" s="52"/>
      <c r="M520" s="52"/>
      <c r="N520" s="52"/>
      <c r="O520" s="55" t="str">
        <f>IF(J520="Non","Demande d'information",IF(AND(YEAR(I520)='Récapitulatif des données RASH'!$B$2,'Données relatives aux bénéf.'!J520="Oui",'Données relatives aux bénéf.'!K520="Non"),"Dossier ouvert au cours de l'année de référence",IF(AND(YEAR(I520)='Récapitulatif des données RASH'!$B$2,'Données relatives aux bénéf.'!J520="Oui",'Données relatives aux bénéf.'!K520="Oui"),"Dossier ouvert au cours de l'année de référence - dont clôturé au cours de l'année de référence",IF(AND(YEAR(I520)&lt;'Récapitulatif des données RASH'!$B$2,'Données relatives aux bénéf.'!K520="Non",'Données relatives aux bénéf.'!L520="Oui"),"Dossier actif valorisable dans le cadre de la subvention",IF(AND(YEAR(I520)&lt;'Récapitulatif des données RASH'!$B$2,'Données relatives aux bénéf.'!K520="Oui",'Données relatives aux bénéf.'!L520="Oui"),"Dossier actif valorisable dans le cadre de la subvention - dont cloturé au cours de l'année de référence",IF(AND(YEAR(I520)&lt;'Récapitulatif des données RASH'!$B$2,'Données relatives aux bénéf.'!K520="Non",'Données relatives aux bénéf.'!L520="Non"),"Dossier actif non-valorisable dans le cadre de la subvention",IF(AND(YEAR(I520)&lt;'Récapitulatif des données RASH'!$B$2,'Données relatives aux bénéf.'!K520="Oui",'Données relatives aux bénéf.'!L520="Non"),"Dossier actif non-valorisable dans le cadre de la subvention - dont cloturé au cours de l'année de référence","")))))))</f>
        <v/>
      </c>
      <c r="P520" s="16" t="str">
        <f>IF(ISBLANK(F520),"",'Récapitulatif des données RASH'!$B$2-YEAR('Données relatives aux bénéf.'!F520))</f>
        <v/>
      </c>
    </row>
    <row r="521" spans="1:16">
      <c r="A521" s="50" t="str">
        <f t="shared" si="8"/>
        <v/>
      </c>
      <c r="B521" s="51"/>
      <c r="C521" s="52"/>
      <c r="D521" s="52"/>
      <c r="E521" s="53"/>
      <c r="F521" s="52"/>
      <c r="G521" s="52"/>
      <c r="H521" s="52"/>
      <c r="I521" s="52"/>
      <c r="J521" s="52"/>
      <c r="K521" s="52"/>
      <c r="L521" s="52"/>
      <c r="M521" s="52"/>
      <c r="N521" s="52"/>
      <c r="O521" s="55" t="str">
        <f>IF(J521="Non","Demande d'information",IF(AND(YEAR(I521)='Récapitulatif des données RASH'!$B$2,'Données relatives aux bénéf.'!J521="Oui",'Données relatives aux bénéf.'!K521="Non"),"Dossier ouvert au cours de l'année de référence",IF(AND(YEAR(I521)='Récapitulatif des données RASH'!$B$2,'Données relatives aux bénéf.'!J521="Oui",'Données relatives aux bénéf.'!K521="Oui"),"Dossier ouvert au cours de l'année de référence - dont clôturé au cours de l'année de référence",IF(AND(YEAR(I521)&lt;'Récapitulatif des données RASH'!$B$2,'Données relatives aux bénéf.'!K521="Non",'Données relatives aux bénéf.'!L521="Oui"),"Dossier actif valorisable dans le cadre de la subvention",IF(AND(YEAR(I521)&lt;'Récapitulatif des données RASH'!$B$2,'Données relatives aux bénéf.'!K521="Oui",'Données relatives aux bénéf.'!L521="Oui"),"Dossier actif valorisable dans le cadre de la subvention - dont cloturé au cours de l'année de référence",IF(AND(YEAR(I521)&lt;'Récapitulatif des données RASH'!$B$2,'Données relatives aux bénéf.'!K521="Non",'Données relatives aux bénéf.'!L521="Non"),"Dossier actif non-valorisable dans le cadre de la subvention",IF(AND(YEAR(I521)&lt;'Récapitulatif des données RASH'!$B$2,'Données relatives aux bénéf.'!K521="Oui",'Données relatives aux bénéf.'!L521="Non"),"Dossier actif non-valorisable dans le cadre de la subvention - dont cloturé au cours de l'année de référence","")))))))</f>
        <v/>
      </c>
      <c r="P521" s="16" t="str">
        <f>IF(ISBLANK(F521),"",'Récapitulatif des données RASH'!$B$2-YEAR('Données relatives aux bénéf.'!F521))</f>
        <v/>
      </c>
    </row>
    <row r="522" spans="1:16">
      <c r="A522" s="50" t="str">
        <f t="shared" si="8"/>
        <v/>
      </c>
      <c r="B522" s="51"/>
      <c r="C522" s="52"/>
      <c r="D522" s="52"/>
      <c r="E522" s="53"/>
      <c r="F522" s="52"/>
      <c r="G522" s="52"/>
      <c r="H522" s="52"/>
      <c r="I522" s="52"/>
      <c r="J522" s="52"/>
      <c r="K522" s="52"/>
      <c r="L522" s="52"/>
      <c r="M522" s="52"/>
      <c r="N522" s="52"/>
      <c r="O522" s="55" t="str">
        <f>IF(J522="Non","Demande d'information",IF(AND(YEAR(I522)='Récapitulatif des données RASH'!$B$2,'Données relatives aux bénéf.'!J522="Oui",'Données relatives aux bénéf.'!K522="Non"),"Dossier ouvert au cours de l'année de référence",IF(AND(YEAR(I522)='Récapitulatif des données RASH'!$B$2,'Données relatives aux bénéf.'!J522="Oui",'Données relatives aux bénéf.'!K522="Oui"),"Dossier ouvert au cours de l'année de référence - dont clôturé au cours de l'année de référence",IF(AND(YEAR(I522)&lt;'Récapitulatif des données RASH'!$B$2,'Données relatives aux bénéf.'!K522="Non",'Données relatives aux bénéf.'!L522="Oui"),"Dossier actif valorisable dans le cadre de la subvention",IF(AND(YEAR(I522)&lt;'Récapitulatif des données RASH'!$B$2,'Données relatives aux bénéf.'!K522="Oui",'Données relatives aux bénéf.'!L522="Oui"),"Dossier actif valorisable dans le cadre de la subvention - dont cloturé au cours de l'année de référence",IF(AND(YEAR(I522)&lt;'Récapitulatif des données RASH'!$B$2,'Données relatives aux bénéf.'!K522="Non",'Données relatives aux bénéf.'!L522="Non"),"Dossier actif non-valorisable dans le cadre de la subvention",IF(AND(YEAR(I522)&lt;'Récapitulatif des données RASH'!$B$2,'Données relatives aux bénéf.'!K522="Oui",'Données relatives aux bénéf.'!L522="Non"),"Dossier actif non-valorisable dans le cadre de la subvention - dont cloturé au cours de l'année de référence","")))))))</f>
        <v/>
      </c>
      <c r="P522" s="16" t="str">
        <f>IF(ISBLANK(F522),"",'Récapitulatif des données RASH'!$B$2-YEAR('Données relatives aux bénéf.'!F522))</f>
        <v/>
      </c>
    </row>
    <row r="523" spans="1:16">
      <c r="A523" s="50" t="str">
        <f t="shared" si="8"/>
        <v/>
      </c>
      <c r="B523" s="51"/>
      <c r="C523" s="52"/>
      <c r="D523" s="52"/>
      <c r="E523" s="53"/>
      <c r="F523" s="52"/>
      <c r="G523" s="52"/>
      <c r="H523" s="52"/>
      <c r="I523" s="52"/>
      <c r="J523" s="52"/>
      <c r="K523" s="52"/>
      <c r="L523" s="52"/>
      <c r="M523" s="52"/>
      <c r="N523" s="52"/>
      <c r="O523" s="55" t="str">
        <f>IF(J523="Non","Demande d'information",IF(AND(YEAR(I523)='Récapitulatif des données RASH'!$B$2,'Données relatives aux bénéf.'!J523="Oui",'Données relatives aux bénéf.'!K523="Non"),"Dossier ouvert au cours de l'année de référence",IF(AND(YEAR(I523)='Récapitulatif des données RASH'!$B$2,'Données relatives aux bénéf.'!J523="Oui",'Données relatives aux bénéf.'!K523="Oui"),"Dossier ouvert au cours de l'année de référence - dont clôturé au cours de l'année de référence",IF(AND(YEAR(I523)&lt;'Récapitulatif des données RASH'!$B$2,'Données relatives aux bénéf.'!K523="Non",'Données relatives aux bénéf.'!L523="Oui"),"Dossier actif valorisable dans le cadre de la subvention",IF(AND(YEAR(I523)&lt;'Récapitulatif des données RASH'!$B$2,'Données relatives aux bénéf.'!K523="Oui",'Données relatives aux bénéf.'!L523="Oui"),"Dossier actif valorisable dans le cadre de la subvention - dont cloturé au cours de l'année de référence",IF(AND(YEAR(I523)&lt;'Récapitulatif des données RASH'!$B$2,'Données relatives aux bénéf.'!K523="Non",'Données relatives aux bénéf.'!L523="Non"),"Dossier actif non-valorisable dans le cadre de la subvention",IF(AND(YEAR(I523)&lt;'Récapitulatif des données RASH'!$B$2,'Données relatives aux bénéf.'!K523="Oui",'Données relatives aux bénéf.'!L523="Non"),"Dossier actif non-valorisable dans le cadre de la subvention - dont cloturé au cours de l'année de référence","")))))))</f>
        <v/>
      </c>
      <c r="P523" s="16" t="str">
        <f>IF(ISBLANK(F523),"",'Récapitulatif des données RASH'!$B$2-YEAR('Données relatives aux bénéf.'!F523))</f>
        <v/>
      </c>
    </row>
    <row r="524" spans="1:16">
      <c r="A524" s="50" t="str">
        <f t="shared" si="8"/>
        <v/>
      </c>
      <c r="B524" s="51"/>
      <c r="C524" s="52"/>
      <c r="D524" s="52"/>
      <c r="E524" s="53"/>
      <c r="F524" s="52"/>
      <c r="G524" s="52"/>
      <c r="H524" s="52"/>
      <c r="I524" s="52"/>
      <c r="J524" s="52"/>
      <c r="K524" s="52"/>
      <c r="L524" s="52"/>
      <c r="M524" s="52"/>
      <c r="N524" s="52"/>
      <c r="O524" s="55" t="str">
        <f>IF(J524="Non","Demande d'information",IF(AND(YEAR(I524)='Récapitulatif des données RASH'!$B$2,'Données relatives aux bénéf.'!J524="Oui",'Données relatives aux bénéf.'!K524="Non"),"Dossier ouvert au cours de l'année de référence",IF(AND(YEAR(I524)='Récapitulatif des données RASH'!$B$2,'Données relatives aux bénéf.'!J524="Oui",'Données relatives aux bénéf.'!K524="Oui"),"Dossier ouvert au cours de l'année de référence - dont clôturé au cours de l'année de référence",IF(AND(YEAR(I524)&lt;'Récapitulatif des données RASH'!$B$2,'Données relatives aux bénéf.'!K524="Non",'Données relatives aux bénéf.'!L524="Oui"),"Dossier actif valorisable dans le cadre de la subvention",IF(AND(YEAR(I524)&lt;'Récapitulatif des données RASH'!$B$2,'Données relatives aux bénéf.'!K524="Oui",'Données relatives aux bénéf.'!L524="Oui"),"Dossier actif valorisable dans le cadre de la subvention - dont cloturé au cours de l'année de référence",IF(AND(YEAR(I524)&lt;'Récapitulatif des données RASH'!$B$2,'Données relatives aux bénéf.'!K524="Non",'Données relatives aux bénéf.'!L524="Non"),"Dossier actif non-valorisable dans le cadre de la subvention",IF(AND(YEAR(I524)&lt;'Récapitulatif des données RASH'!$B$2,'Données relatives aux bénéf.'!K524="Oui",'Données relatives aux bénéf.'!L524="Non"),"Dossier actif non-valorisable dans le cadre de la subvention - dont cloturé au cours de l'année de référence","")))))))</f>
        <v/>
      </c>
      <c r="P524" s="16" t="str">
        <f>IF(ISBLANK(F524),"",'Récapitulatif des données RASH'!$B$2-YEAR('Données relatives aux bénéf.'!F524))</f>
        <v/>
      </c>
    </row>
    <row r="525" spans="1:16">
      <c r="A525" s="50" t="str">
        <f t="shared" si="8"/>
        <v/>
      </c>
      <c r="B525" s="51"/>
      <c r="C525" s="52"/>
      <c r="D525" s="52"/>
      <c r="E525" s="53"/>
      <c r="F525" s="52"/>
      <c r="G525" s="52"/>
      <c r="H525" s="52"/>
      <c r="I525" s="52"/>
      <c r="J525" s="52"/>
      <c r="K525" s="52"/>
      <c r="L525" s="52"/>
      <c r="M525" s="52"/>
      <c r="N525" s="52"/>
      <c r="O525" s="55" t="str">
        <f>IF(J525="Non","Demande d'information",IF(AND(YEAR(I525)='Récapitulatif des données RASH'!$B$2,'Données relatives aux bénéf.'!J525="Oui",'Données relatives aux bénéf.'!K525="Non"),"Dossier ouvert au cours de l'année de référence",IF(AND(YEAR(I525)='Récapitulatif des données RASH'!$B$2,'Données relatives aux bénéf.'!J525="Oui",'Données relatives aux bénéf.'!K525="Oui"),"Dossier ouvert au cours de l'année de référence - dont clôturé au cours de l'année de référence",IF(AND(YEAR(I525)&lt;'Récapitulatif des données RASH'!$B$2,'Données relatives aux bénéf.'!K525="Non",'Données relatives aux bénéf.'!L525="Oui"),"Dossier actif valorisable dans le cadre de la subvention",IF(AND(YEAR(I525)&lt;'Récapitulatif des données RASH'!$B$2,'Données relatives aux bénéf.'!K525="Oui",'Données relatives aux bénéf.'!L525="Oui"),"Dossier actif valorisable dans le cadre de la subvention - dont cloturé au cours de l'année de référence",IF(AND(YEAR(I525)&lt;'Récapitulatif des données RASH'!$B$2,'Données relatives aux bénéf.'!K525="Non",'Données relatives aux bénéf.'!L525="Non"),"Dossier actif non-valorisable dans le cadre de la subvention",IF(AND(YEAR(I525)&lt;'Récapitulatif des données RASH'!$B$2,'Données relatives aux bénéf.'!K525="Oui",'Données relatives aux bénéf.'!L525="Non"),"Dossier actif non-valorisable dans le cadre de la subvention - dont cloturé au cours de l'année de référence","")))))))</f>
        <v/>
      </c>
      <c r="P525" s="16" t="str">
        <f>IF(ISBLANK(F525),"",'Récapitulatif des données RASH'!$B$2-YEAR('Données relatives aux bénéf.'!F525))</f>
        <v/>
      </c>
    </row>
    <row r="526" spans="1:16">
      <c r="A526" s="50" t="str">
        <f t="shared" si="8"/>
        <v/>
      </c>
      <c r="B526" s="51"/>
      <c r="C526" s="52"/>
      <c r="D526" s="52"/>
      <c r="E526" s="53"/>
      <c r="F526" s="52"/>
      <c r="G526" s="52"/>
      <c r="H526" s="52"/>
      <c r="I526" s="52"/>
      <c r="J526" s="52"/>
      <c r="K526" s="52"/>
      <c r="L526" s="52"/>
      <c r="M526" s="52"/>
      <c r="N526" s="52"/>
      <c r="O526" s="55" t="str">
        <f>IF(J526="Non","Demande d'information",IF(AND(YEAR(I526)='Récapitulatif des données RASH'!$B$2,'Données relatives aux bénéf.'!J526="Oui",'Données relatives aux bénéf.'!K526="Non"),"Dossier ouvert au cours de l'année de référence",IF(AND(YEAR(I526)='Récapitulatif des données RASH'!$B$2,'Données relatives aux bénéf.'!J526="Oui",'Données relatives aux bénéf.'!K526="Oui"),"Dossier ouvert au cours de l'année de référence - dont clôturé au cours de l'année de référence",IF(AND(YEAR(I526)&lt;'Récapitulatif des données RASH'!$B$2,'Données relatives aux bénéf.'!K526="Non",'Données relatives aux bénéf.'!L526="Oui"),"Dossier actif valorisable dans le cadre de la subvention",IF(AND(YEAR(I526)&lt;'Récapitulatif des données RASH'!$B$2,'Données relatives aux bénéf.'!K526="Oui",'Données relatives aux bénéf.'!L526="Oui"),"Dossier actif valorisable dans le cadre de la subvention - dont cloturé au cours de l'année de référence",IF(AND(YEAR(I526)&lt;'Récapitulatif des données RASH'!$B$2,'Données relatives aux bénéf.'!K526="Non",'Données relatives aux bénéf.'!L526="Non"),"Dossier actif non-valorisable dans le cadre de la subvention",IF(AND(YEAR(I526)&lt;'Récapitulatif des données RASH'!$B$2,'Données relatives aux bénéf.'!K526="Oui",'Données relatives aux bénéf.'!L526="Non"),"Dossier actif non-valorisable dans le cadre de la subvention - dont cloturé au cours de l'année de référence","")))))))</f>
        <v/>
      </c>
      <c r="P526" s="16" t="str">
        <f>IF(ISBLANK(F526),"",'Récapitulatif des données RASH'!$B$2-YEAR('Données relatives aux bénéf.'!F526))</f>
        <v/>
      </c>
    </row>
    <row r="527" spans="1:16">
      <c r="A527" s="50" t="str">
        <f t="shared" si="8"/>
        <v/>
      </c>
      <c r="B527" s="51"/>
      <c r="C527" s="52"/>
      <c r="D527" s="52"/>
      <c r="E527" s="53"/>
      <c r="F527" s="52"/>
      <c r="G527" s="52"/>
      <c r="H527" s="52"/>
      <c r="I527" s="52"/>
      <c r="J527" s="52"/>
      <c r="K527" s="52"/>
      <c r="L527" s="52"/>
      <c r="M527" s="52"/>
      <c r="N527" s="52"/>
      <c r="O527" s="55" t="str">
        <f>IF(J527="Non","Demande d'information",IF(AND(YEAR(I527)='Récapitulatif des données RASH'!$B$2,'Données relatives aux bénéf.'!J527="Oui",'Données relatives aux bénéf.'!K527="Non"),"Dossier ouvert au cours de l'année de référence",IF(AND(YEAR(I527)='Récapitulatif des données RASH'!$B$2,'Données relatives aux bénéf.'!J527="Oui",'Données relatives aux bénéf.'!K527="Oui"),"Dossier ouvert au cours de l'année de référence - dont clôturé au cours de l'année de référence",IF(AND(YEAR(I527)&lt;'Récapitulatif des données RASH'!$B$2,'Données relatives aux bénéf.'!K527="Non",'Données relatives aux bénéf.'!L527="Oui"),"Dossier actif valorisable dans le cadre de la subvention",IF(AND(YEAR(I527)&lt;'Récapitulatif des données RASH'!$B$2,'Données relatives aux bénéf.'!K527="Oui",'Données relatives aux bénéf.'!L527="Oui"),"Dossier actif valorisable dans le cadre de la subvention - dont cloturé au cours de l'année de référence",IF(AND(YEAR(I527)&lt;'Récapitulatif des données RASH'!$B$2,'Données relatives aux bénéf.'!K527="Non",'Données relatives aux bénéf.'!L527="Non"),"Dossier actif non-valorisable dans le cadre de la subvention",IF(AND(YEAR(I527)&lt;'Récapitulatif des données RASH'!$B$2,'Données relatives aux bénéf.'!K527="Oui",'Données relatives aux bénéf.'!L527="Non"),"Dossier actif non-valorisable dans le cadre de la subvention - dont cloturé au cours de l'année de référence","")))))))</f>
        <v/>
      </c>
      <c r="P527" s="16" t="str">
        <f>IF(ISBLANK(F527),"",'Récapitulatif des données RASH'!$B$2-YEAR('Données relatives aux bénéf.'!F527))</f>
        <v/>
      </c>
    </row>
    <row r="528" spans="1:16">
      <c r="A528" s="50" t="str">
        <f t="shared" si="8"/>
        <v/>
      </c>
      <c r="B528" s="51"/>
      <c r="C528" s="52"/>
      <c r="D528" s="52"/>
      <c r="E528" s="53"/>
      <c r="F528" s="52"/>
      <c r="G528" s="52"/>
      <c r="H528" s="52"/>
      <c r="I528" s="52"/>
      <c r="J528" s="52"/>
      <c r="K528" s="52"/>
      <c r="L528" s="52"/>
      <c r="M528" s="52"/>
      <c r="N528" s="52"/>
      <c r="O528" s="55" t="str">
        <f>IF(J528="Non","Demande d'information",IF(AND(YEAR(I528)='Récapitulatif des données RASH'!$B$2,'Données relatives aux bénéf.'!J528="Oui",'Données relatives aux bénéf.'!K528="Non"),"Dossier ouvert au cours de l'année de référence",IF(AND(YEAR(I528)='Récapitulatif des données RASH'!$B$2,'Données relatives aux bénéf.'!J528="Oui",'Données relatives aux bénéf.'!K528="Oui"),"Dossier ouvert au cours de l'année de référence - dont clôturé au cours de l'année de référence",IF(AND(YEAR(I528)&lt;'Récapitulatif des données RASH'!$B$2,'Données relatives aux bénéf.'!K528="Non",'Données relatives aux bénéf.'!L528="Oui"),"Dossier actif valorisable dans le cadre de la subvention",IF(AND(YEAR(I528)&lt;'Récapitulatif des données RASH'!$B$2,'Données relatives aux bénéf.'!K528="Oui",'Données relatives aux bénéf.'!L528="Oui"),"Dossier actif valorisable dans le cadre de la subvention - dont cloturé au cours de l'année de référence",IF(AND(YEAR(I528)&lt;'Récapitulatif des données RASH'!$B$2,'Données relatives aux bénéf.'!K528="Non",'Données relatives aux bénéf.'!L528="Non"),"Dossier actif non-valorisable dans le cadre de la subvention",IF(AND(YEAR(I528)&lt;'Récapitulatif des données RASH'!$B$2,'Données relatives aux bénéf.'!K528="Oui",'Données relatives aux bénéf.'!L528="Non"),"Dossier actif non-valorisable dans le cadre de la subvention - dont cloturé au cours de l'année de référence","")))))))</f>
        <v/>
      </c>
      <c r="P528" s="16" t="str">
        <f>IF(ISBLANK(F528),"",'Récapitulatif des données RASH'!$B$2-YEAR('Données relatives aux bénéf.'!F528))</f>
        <v/>
      </c>
    </row>
    <row r="529" spans="1:16">
      <c r="A529" s="50" t="str">
        <f t="shared" si="8"/>
        <v/>
      </c>
      <c r="B529" s="51"/>
      <c r="C529" s="52"/>
      <c r="D529" s="52"/>
      <c r="E529" s="53"/>
      <c r="F529" s="52"/>
      <c r="G529" s="52"/>
      <c r="H529" s="52"/>
      <c r="I529" s="52"/>
      <c r="J529" s="52"/>
      <c r="K529" s="52"/>
      <c r="L529" s="52"/>
      <c r="M529" s="52"/>
      <c r="N529" s="52"/>
      <c r="O529" s="55" t="str">
        <f>IF(J529="Non","Demande d'information",IF(AND(YEAR(I529)='Récapitulatif des données RASH'!$B$2,'Données relatives aux bénéf.'!J529="Oui",'Données relatives aux bénéf.'!K529="Non"),"Dossier ouvert au cours de l'année de référence",IF(AND(YEAR(I529)='Récapitulatif des données RASH'!$B$2,'Données relatives aux bénéf.'!J529="Oui",'Données relatives aux bénéf.'!K529="Oui"),"Dossier ouvert au cours de l'année de référence - dont clôturé au cours de l'année de référence",IF(AND(YEAR(I529)&lt;'Récapitulatif des données RASH'!$B$2,'Données relatives aux bénéf.'!K529="Non",'Données relatives aux bénéf.'!L529="Oui"),"Dossier actif valorisable dans le cadre de la subvention",IF(AND(YEAR(I529)&lt;'Récapitulatif des données RASH'!$B$2,'Données relatives aux bénéf.'!K529="Oui",'Données relatives aux bénéf.'!L529="Oui"),"Dossier actif valorisable dans le cadre de la subvention - dont cloturé au cours de l'année de référence",IF(AND(YEAR(I529)&lt;'Récapitulatif des données RASH'!$B$2,'Données relatives aux bénéf.'!K529="Non",'Données relatives aux bénéf.'!L529="Non"),"Dossier actif non-valorisable dans le cadre de la subvention",IF(AND(YEAR(I529)&lt;'Récapitulatif des données RASH'!$B$2,'Données relatives aux bénéf.'!K529="Oui",'Données relatives aux bénéf.'!L529="Non"),"Dossier actif non-valorisable dans le cadre de la subvention - dont cloturé au cours de l'année de référence","")))))))</f>
        <v/>
      </c>
      <c r="P529" s="16" t="str">
        <f>IF(ISBLANK(F529),"",'Récapitulatif des données RASH'!$B$2-YEAR('Données relatives aux bénéf.'!F529))</f>
        <v/>
      </c>
    </row>
    <row r="530" spans="1:16">
      <c r="A530" s="50" t="str">
        <f t="shared" si="8"/>
        <v/>
      </c>
      <c r="B530" s="51"/>
      <c r="C530" s="52"/>
      <c r="D530" s="52"/>
      <c r="E530" s="53"/>
      <c r="F530" s="52"/>
      <c r="G530" s="52"/>
      <c r="H530" s="52"/>
      <c r="I530" s="52"/>
      <c r="J530" s="52"/>
      <c r="K530" s="52"/>
      <c r="L530" s="52"/>
      <c r="M530" s="52"/>
      <c r="N530" s="52"/>
      <c r="O530" s="55" t="str">
        <f>IF(J530="Non","Demande d'information",IF(AND(YEAR(I530)='Récapitulatif des données RASH'!$B$2,'Données relatives aux bénéf.'!J530="Oui",'Données relatives aux bénéf.'!K530="Non"),"Dossier ouvert au cours de l'année de référence",IF(AND(YEAR(I530)='Récapitulatif des données RASH'!$B$2,'Données relatives aux bénéf.'!J530="Oui",'Données relatives aux bénéf.'!K530="Oui"),"Dossier ouvert au cours de l'année de référence - dont clôturé au cours de l'année de référence",IF(AND(YEAR(I530)&lt;'Récapitulatif des données RASH'!$B$2,'Données relatives aux bénéf.'!K530="Non",'Données relatives aux bénéf.'!L530="Oui"),"Dossier actif valorisable dans le cadre de la subvention",IF(AND(YEAR(I530)&lt;'Récapitulatif des données RASH'!$B$2,'Données relatives aux bénéf.'!K530="Oui",'Données relatives aux bénéf.'!L530="Oui"),"Dossier actif valorisable dans le cadre de la subvention - dont cloturé au cours de l'année de référence",IF(AND(YEAR(I530)&lt;'Récapitulatif des données RASH'!$B$2,'Données relatives aux bénéf.'!K530="Non",'Données relatives aux bénéf.'!L530="Non"),"Dossier actif non-valorisable dans le cadre de la subvention",IF(AND(YEAR(I530)&lt;'Récapitulatif des données RASH'!$B$2,'Données relatives aux bénéf.'!K530="Oui",'Données relatives aux bénéf.'!L530="Non"),"Dossier actif non-valorisable dans le cadre de la subvention - dont cloturé au cours de l'année de référence","")))))))</f>
        <v/>
      </c>
      <c r="P530" s="16" t="str">
        <f>IF(ISBLANK(F530),"",'Récapitulatif des données RASH'!$B$2-YEAR('Données relatives aux bénéf.'!F530))</f>
        <v/>
      </c>
    </row>
    <row r="531" spans="1:16">
      <c r="A531" s="50" t="str">
        <f t="shared" si="8"/>
        <v/>
      </c>
      <c r="B531" s="51"/>
      <c r="C531" s="52"/>
      <c r="D531" s="52"/>
      <c r="E531" s="53"/>
      <c r="F531" s="52"/>
      <c r="G531" s="52"/>
      <c r="H531" s="52"/>
      <c r="I531" s="52"/>
      <c r="J531" s="52"/>
      <c r="K531" s="52"/>
      <c r="L531" s="52"/>
      <c r="M531" s="52"/>
      <c r="N531" s="52"/>
      <c r="O531" s="55" t="str">
        <f>IF(J531="Non","Demande d'information",IF(AND(YEAR(I531)='Récapitulatif des données RASH'!$B$2,'Données relatives aux bénéf.'!J531="Oui",'Données relatives aux bénéf.'!K531="Non"),"Dossier ouvert au cours de l'année de référence",IF(AND(YEAR(I531)='Récapitulatif des données RASH'!$B$2,'Données relatives aux bénéf.'!J531="Oui",'Données relatives aux bénéf.'!K531="Oui"),"Dossier ouvert au cours de l'année de référence - dont clôturé au cours de l'année de référence",IF(AND(YEAR(I531)&lt;'Récapitulatif des données RASH'!$B$2,'Données relatives aux bénéf.'!K531="Non",'Données relatives aux bénéf.'!L531="Oui"),"Dossier actif valorisable dans le cadre de la subvention",IF(AND(YEAR(I531)&lt;'Récapitulatif des données RASH'!$B$2,'Données relatives aux bénéf.'!K531="Oui",'Données relatives aux bénéf.'!L531="Oui"),"Dossier actif valorisable dans le cadre de la subvention - dont cloturé au cours de l'année de référence",IF(AND(YEAR(I531)&lt;'Récapitulatif des données RASH'!$B$2,'Données relatives aux bénéf.'!K531="Non",'Données relatives aux bénéf.'!L531="Non"),"Dossier actif non-valorisable dans le cadre de la subvention",IF(AND(YEAR(I531)&lt;'Récapitulatif des données RASH'!$B$2,'Données relatives aux bénéf.'!K531="Oui",'Données relatives aux bénéf.'!L531="Non"),"Dossier actif non-valorisable dans le cadre de la subvention - dont cloturé au cours de l'année de référence","")))))))</f>
        <v/>
      </c>
      <c r="P531" s="16" t="str">
        <f>IF(ISBLANK(F531),"",'Récapitulatif des données RASH'!$B$2-YEAR('Données relatives aux bénéf.'!F531))</f>
        <v/>
      </c>
    </row>
    <row r="532" spans="1:16">
      <c r="A532" s="50" t="str">
        <f t="shared" si="8"/>
        <v/>
      </c>
      <c r="B532" s="51"/>
      <c r="C532" s="52"/>
      <c r="D532" s="52"/>
      <c r="E532" s="53"/>
      <c r="F532" s="52"/>
      <c r="G532" s="52"/>
      <c r="H532" s="52"/>
      <c r="I532" s="52"/>
      <c r="J532" s="52"/>
      <c r="K532" s="52"/>
      <c r="L532" s="52"/>
      <c r="M532" s="52"/>
      <c r="N532" s="52"/>
      <c r="O532" s="55" t="str">
        <f>IF(J532="Non","Demande d'information",IF(AND(YEAR(I532)='Récapitulatif des données RASH'!$B$2,'Données relatives aux bénéf.'!J532="Oui",'Données relatives aux bénéf.'!K532="Non"),"Dossier ouvert au cours de l'année de référence",IF(AND(YEAR(I532)='Récapitulatif des données RASH'!$B$2,'Données relatives aux bénéf.'!J532="Oui",'Données relatives aux bénéf.'!K532="Oui"),"Dossier ouvert au cours de l'année de référence - dont clôturé au cours de l'année de référence",IF(AND(YEAR(I532)&lt;'Récapitulatif des données RASH'!$B$2,'Données relatives aux bénéf.'!K532="Non",'Données relatives aux bénéf.'!L532="Oui"),"Dossier actif valorisable dans le cadre de la subvention",IF(AND(YEAR(I532)&lt;'Récapitulatif des données RASH'!$B$2,'Données relatives aux bénéf.'!K532="Oui",'Données relatives aux bénéf.'!L532="Oui"),"Dossier actif valorisable dans le cadre de la subvention - dont cloturé au cours de l'année de référence",IF(AND(YEAR(I532)&lt;'Récapitulatif des données RASH'!$B$2,'Données relatives aux bénéf.'!K532="Non",'Données relatives aux bénéf.'!L532="Non"),"Dossier actif non-valorisable dans le cadre de la subvention",IF(AND(YEAR(I532)&lt;'Récapitulatif des données RASH'!$B$2,'Données relatives aux bénéf.'!K532="Oui",'Données relatives aux bénéf.'!L532="Non"),"Dossier actif non-valorisable dans le cadre de la subvention - dont cloturé au cours de l'année de référence","")))))))</f>
        <v/>
      </c>
      <c r="P532" s="16" t="str">
        <f>IF(ISBLANK(F532),"",'Récapitulatif des données RASH'!$B$2-YEAR('Données relatives aux bénéf.'!F532))</f>
        <v/>
      </c>
    </row>
    <row r="533" spans="1:16">
      <c r="A533" s="50" t="str">
        <f t="shared" si="8"/>
        <v/>
      </c>
      <c r="B533" s="51"/>
      <c r="C533" s="52"/>
      <c r="D533" s="52"/>
      <c r="E533" s="53"/>
      <c r="F533" s="52"/>
      <c r="G533" s="52"/>
      <c r="H533" s="52"/>
      <c r="I533" s="52"/>
      <c r="J533" s="52"/>
      <c r="K533" s="52"/>
      <c r="L533" s="52"/>
      <c r="M533" s="52"/>
      <c r="N533" s="52"/>
      <c r="O533" s="55" t="str">
        <f>IF(J533="Non","Demande d'information",IF(AND(YEAR(I533)='Récapitulatif des données RASH'!$B$2,'Données relatives aux bénéf.'!J533="Oui",'Données relatives aux bénéf.'!K533="Non"),"Dossier ouvert au cours de l'année de référence",IF(AND(YEAR(I533)='Récapitulatif des données RASH'!$B$2,'Données relatives aux bénéf.'!J533="Oui",'Données relatives aux bénéf.'!K533="Oui"),"Dossier ouvert au cours de l'année de référence - dont clôturé au cours de l'année de référence",IF(AND(YEAR(I533)&lt;'Récapitulatif des données RASH'!$B$2,'Données relatives aux bénéf.'!K533="Non",'Données relatives aux bénéf.'!L533="Oui"),"Dossier actif valorisable dans le cadre de la subvention",IF(AND(YEAR(I533)&lt;'Récapitulatif des données RASH'!$B$2,'Données relatives aux bénéf.'!K533="Oui",'Données relatives aux bénéf.'!L533="Oui"),"Dossier actif valorisable dans le cadre de la subvention - dont cloturé au cours de l'année de référence",IF(AND(YEAR(I533)&lt;'Récapitulatif des données RASH'!$B$2,'Données relatives aux bénéf.'!K533="Non",'Données relatives aux bénéf.'!L533="Non"),"Dossier actif non-valorisable dans le cadre de la subvention",IF(AND(YEAR(I533)&lt;'Récapitulatif des données RASH'!$B$2,'Données relatives aux bénéf.'!K533="Oui",'Données relatives aux bénéf.'!L533="Non"),"Dossier actif non-valorisable dans le cadre de la subvention - dont cloturé au cours de l'année de référence","")))))))</f>
        <v/>
      </c>
      <c r="P533" s="16" t="str">
        <f>IF(ISBLANK(F533),"",'Récapitulatif des données RASH'!$B$2-YEAR('Données relatives aux bénéf.'!F533))</f>
        <v/>
      </c>
    </row>
    <row r="534" spans="1:16">
      <c r="A534" s="50" t="str">
        <f t="shared" si="8"/>
        <v/>
      </c>
      <c r="B534" s="51"/>
      <c r="C534" s="52"/>
      <c r="D534" s="52"/>
      <c r="E534" s="53"/>
      <c r="F534" s="52"/>
      <c r="G534" s="52"/>
      <c r="H534" s="52"/>
      <c r="I534" s="52"/>
      <c r="J534" s="52"/>
      <c r="K534" s="52"/>
      <c r="L534" s="52"/>
      <c r="M534" s="52"/>
      <c r="N534" s="52"/>
      <c r="O534" s="55" t="str">
        <f>IF(J534="Non","Demande d'information",IF(AND(YEAR(I534)='Récapitulatif des données RASH'!$B$2,'Données relatives aux bénéf.'!J534="Oui",'Données relatives aux bénéf.'!K534="Non"),"Dossier ouvert au cours de l'année de référence",IF(AND(YEAR(I534)='Récapitulatif des données RASH'!$B$2,'Données relatives aux bénéf.'!J534="Oui",'Données relatives aux bénéf.'!K534="Oui"),"Dossier ouvert au cours de l'année de référence - dont clôturé au cours de l'année de référence",IF(AND(YEAR(I534)&lt;'Récapitulatif des données RASH'!$B$2,'Données relatives aux bénéf.'!K534="Non",'Données relatives aux bénéf.'!L534="Oui"),"Dossier actif valorisable dans le cadre de la subvention",IF(AND(YEAR(I534)&lt;'Récapitulatif des données RASH'!$B$2,'Données relatives aux bénéf.'!K534="Oui",'Données relatives aux bénéf.'!L534="Oui"),"Dossier actif valorisable dans le cadre de la subvention - dont cloturé au cours de l'année de référence",IF(AND(YEAR(I534)&lt;'Récapitulatif des données RASH'!$B$2,'Données relatives aux bénéf.'!K534="Non",'Données relatives aux bénéf.'!L534="Non"),"Dossier actif non-valorisable dans le cadre de la subvention",IF(AND(YEAR(I534)&lt;'Récapitulatif des données RASH'!$B$2,'Données relatives aux bénéf.'!K534="Oui",'Données relatives aux bénéf.'!L534="Non"),"Dossier actif non-valorisable dans le cadre de la subvention - dont cloturé au cours de l'année de référence","")))))))</f>
        <v/>
      </c>
      <c r="P534" s="16" t="str">
        <f>IF(ISBLANK(F534),"",'Récapitulatif des données RASH'!$B$2-YEAR('Données relatives aux bénéf.'!F534))</f>
        <v/>
      </c>
    </row>
    <row r="535" spans="1:16">
      <c r="A535" s="50" t="str">
        <f t="shared" si="8"/>
        <v/>
      </c>
      <c r="B535" s="51"/>
      <c r="C535" s="52"/>
      <c r="D535" s="52"/>
      <c r="E535" s="53"/>
      <c r="F535" s="52"/>
      <c r="G535" s="52"/>
      <c r="H535" s="52"/>
      <c r="I535" s="52"/>
      <c r="J535" s="52"/>
      <c r="K535" s="52"/>
      <c r="L535" s="52"/>
      <c r="M535" s="52"/>
      <c r="N535" s="52"/>
      <c r="O535" s="55" t="str">
        <f>IF(J535="Non","Demande d'information",IF(AND(YEAR(I535)='Récapitulatif des données RASH'!$B$2,'Données relatives aux bénéf.'!J535="Oui",'Données relatives aux bénéf.'!K535="Non"),"Dossier ouvert au cours de l'année de référence",IF(AND(YEAR(I535)='Récapitulatif des données RASH'!$B$2,'Données relatives aux bénéf.'!J535="Oui",'Données relatives aux bénéf.'!K535="Oui"),"Dossier ouvert au cours de l'année de référence - dont clôturé au cours de l'année de référence",IF(AND(YEAR(I535)&lt;'Récapitulatif des données RASH'!$B$2,'Données relatives aux bénéf.'!K535="Non",'Données relatives aux bénéf.'!L535="Oui"),"Dossier actif valorisable dans le cadre de la subvention",IF(AND(YEAR(I535)&lt;'Récapitulatif des données RASH'!$B$2,'Données relatives aux bénéf.'!K535="Oui",'Données relatives aux bénéf.'!L535="Oui"),"Dossier actif valorisable dans le cadre de la subvention - dont cloturé au cours de l'année de référence",IF(AND(YEAR(I535)&lt;'Récapitulatif des données RASH'!$B$2,'Données relatives aux bénéf.'!K535="Non",'Données relatives aux bénéf.'!L535="Non"),"Dossier actif non-valorisable dans le cadre de la subvention",IF(AND(YEAR(I535)&lt;'Récapitulatif des données RASH'!$B$2,'Données relatives aux bénéf.'!K535="Oui",'Données relatives aux bénéf.'!L535="Non"),"Dossier actif non-valorisable dans le cadre de la subvention - dont cloturé au cours de l'année de référence","")))))))</f>
        <v/>
      </c>
      <c r="P535" s="16" t="str">
        <f>IF(ISBLANK(F535),"",'Récapitulatif des données RASH'!$B$2-YEAR('Données relatives aux bénéf.'!F535))</f>
        <v/>
      </c>
    </row>
    <row r="536" spans="1:16">
      <c r="A536" s="50" t="str">
        <f t="shared" si="8"/>
        <v/>
      </c>
      <c r="B536" s="51"/>
      <c r="C536" s="52"/>
      <c r="D536" s="52"/>
      <c r="E536" s="53"/>
      <c r="F536" s="52"/>
      <c r="G536" s="52"/>
      <c r="H536" s="52"/>
      <c r="I536" s="52"/>
      <c r="J536" s="52"/>
      <c r="K536" s="52"/>
      <c r="L536" s="52"/>
      <c r="M536" s="52"/>
      <c r="N536" s="52"/>
      <c r="O536" s="55" t="str">
        <f>IF(J536="Non","Demande d'information",IF(AND(YEAR(I536)='Récapitulatif des données RASH'!$B$2,'Données relatives aux bénéf.'!J536="Oui",'Données relatives aux bénéf.'!K536="Non"),"Dossier ouvert au cours de l'année de référence",IF(AND(YEAR(I536)='Récapitulatif des données RASH'!$B$2,'Données relatives aux bénéf.'!J536="Oui",'Données relatives aux bénéf.'!K536="Oui"),"Dossier ouvert au cours de l'année de référence - dont clôturé au cours de l'année de référence",IF(AND(YEAR(I536)&lt;'Récapitulatif des données RASH'!$B$2,'Données relatives aux bénéf.'!K536="Non",'Données relatives aux bénéf.'!L536="Oui"),"Dossier actif valorisable dans le cadre de la subvention",IF(AND(YEAR(I536)&lt;'Récapitulatif des données RASH'!$B$2,'Données relatives aux bénéf.'!K536="Oui",'Données relatives aux bénéf.'!L536="Oui"),"Dossier actif valorisable dans le cadre de la subvention - dont cloturé au cours de l'année de référence",IF(AND(YEAR(I536)&lt;'Récapitulatif des données RASH'!$B$2,'Données relatives aux bénéf.'!K536="Non",'Données relatives aux bénéf.'!L536="Non"),"Dossier actif non-valorisable dans le cadre de la subvention",IF(AND(YEAR(I536)&lt;'Récapitulatif des données RASH'!$B$2,'Données relatives aux bénéf.'!K536="Oui",'Données relatives aux bénéf.'!L536="Non"),"Dossier actif non-valorisable dans le cadre de la subvention - dont cloturé au cours de l'année de référence","")))))))</f>
        <v/>
      </c>
      <c r="P536" s="16" t="str">
        <f>IF(ISBLANK(F536),"",'Récapitulatif des données RASH'!$B$2-YEAR('Données relatives aux bénéf.'!F536))</f>
        <v/>
      </c>
    </row>
    <row r="537" spans="1:16">
      <c r="A537" s="50" t="str">
        <f t="shared" si="8"/>
        <v/>
      </c>
      <c r="B537" s="51"/>
      <c r="C537" s="52"/>
      <c r="D537" s="52"/>
      <c r="E537" s="53"/>
      <c r="F537" s="52"/>
      <c r="G537" s="52"/>
      <c r="H537" s="52"/>
      <c r="I537" s="52"/>
      <c r="J537" s="52"/>
      <c r="K537" s="52"/>
      <c r="L537" s="52"/>
      <c r="M537" s="52"/>
      <c r="N537" s="52"/>
      <c r="O537" s="55" t="str">
        <f>IF(J537="Non","Demande d'information",IF(AND(YEAR(I537)='Récapitulatif des données RASH'!$B$2,'Données relatives aux bénéf.'!J537="Oui",'Données relatives aux bénéf.'!K537="Non"),"Dossier ouvert au cours de l'année de référence",IF(AND(YEAR(I537)='Récapitulatif des données RASH'!$B$2,'Données relatives aux bénéf.'!J537="Oui",'Données relatives aux bénéf.'!K537="Oui"),"Dossier ouvert au cours de l'année de référence - dont clôturé au cours de l'année de référence",IF(AND(YEAR(I537)&lt;'Récapitulatif des données RASH'!$B$2,'Données relatives aux bénéf.'!K537="Non",'Données relatives aux bénéf.'!L537="Oui"),"Dossier actif valorisable dans le cadre de la subvention",IF(AND(YEAR(I537)&lt;'Récapitulatif des données RASH'!$B$2,'Données relatives aux bénéf.'!K537="Oui",'Données relatives aux bénéf.'!L537="Oui"),"Dossier actif valorisable dans le cadre de la subvention - dont cloturé au cours de l'année de référence",IF(AND(YEAR(I537)&lt;'Récapitulatif des données RASH'!$B$2,'Données relatives aux bénéf.'!K537="Non",'Données relatives aux bénéf.'!L537="Non"),"Dossier actif non-valorisable dans le cadre de la subvention",IF(AND(YEAR(I537)&lt;'Récapitulatif des données RASH'!$B$2,'Données relatives aux bénéf.'!K537="Oui",'Données relatives aux bénéf.'!L537="Non"),"Dossier actif non-valorisable dans le cadre de la subvention - dont cloturé au cours de l'année de référence","")))))))</f>
        <v/>
      </c>
      <c r="P537" s="16" t="str">
        <f>IF(ISBLANK(F537),"",'Récapitulatif des données RASH'!$B$2-YEAR('Données relatives aux bénéf.'!F537))</f>
        <v/>
      </c>
    </row>
    <row r="538" spans="1:16">
      <c r="A538" s="50" t="str">
        <f t="shared" si="8"/>
        <v/>
      </c>
      <c r="B538" s="51"/>
      <c r="C538" s="52"/>
      <c r="D538" s="52"/>
      <c r="E538" s="53"/>
      <c r="F538" s="52"/>
      <c r="G538" s="52"/>
      <c r="H538" s="52"/>
      <c r="I538" s="52"/>
      <c r="J538" s="52"/>
      <c r="K538" s="52"/>
      <c r="L538" s="52"/>
      <c r="M538" s="52"/>
      <c r="N538" s="52"/>
      <c r="O538" s="55" t="str">
        <f>IF(J538="Non","Demande d'information",IF(AND(YEAR(I538)='Récapitulatif des données RASH'!$B$2,'Données relatives aux bénéf.'!J538="Oui",'Données relatives aux bénéf.'!K538="Non"),"Dossier ouvert au cours de l'année de référence",IF(AND(YEAR(I538)='Récapitulatif des données RASH'!$B$2,'Données relatives aux bénéf.'!J538="Oui",'Données relatives aux bénéf.'!K538="Oui"),"Dossier ouvert au cours de l'année de référence - dont clôturé au cours de l'année de référence",IF(AND(YEAR(I538)&lt;'Récapitulatif des données RASH'!$B$2,'Données relatives aux bénéf.'!K538="Non",'Données relatives aux bénéf.'!L538="Oui"),"Dossier actif valorisable dans le cadre de la subvention",IF(AND(YEAR(I538)&lt;'Récapitulatif des données RASH'!$B$2,'Données relatives aux bénéf.'!K538="Oui",'Données relatives aux bénéf.'!L538="Oui"),"Dossier actif valorisable dans le cadre de la subvention - dont cloturé au cours de l'année de référence",IF(AND(YEAR(I538)&lt;'Récapitulatif des données RASH'!$B$2,'Données relatives aux bénéf.'!K538="Non",'Données relatives aux bénéf.'!L538="Non"),"Dossier actif non-valorisable dans le cadre de la subvention",IF(AND(YEAR(I538)&lt;'Récapitulatif des données RASH'!$B$2,'Données relatives aux bénéf.'!K538="Oui",'Données relatives aux bénéf.'!L538="Non"),"Dossier actif non-valorisable dans le cadre de la subvention - dont cloturé au cours de l'année de référence","")))))))</f>
        <v/>
      </c>
      <c r="P538" s="16" t="str">
        <f>IF(ISBLANK(F538),"",'Récapitulatif des données RASH'!$B$2-YEAR('Données relatives aux bénéf.'!F538))</f>
        <v/>
      </c>
    </row>
    <row r="539" spans="1:16">
      <c r="A539" s="50" t="str">
        <f t="shared" si="8"/>
        <v/>
      </c>
      <c r="B539" s="51"/>
      <c r="C539" s="52"/>
      <c r="D539" s="52"/>
      <c r="E539" s="53"/>
      <c r="F539" s="52"/>
      <c r="G539" s="52"/>
      <c r="H539" s="52"/>
      <c r="I539" s="52"/>
      <c r="J539" s="52"/>
      <c r="K539" s="52"/>
      <c r="L539" s="52"/>
      <c r="M539" s="52"/>
      <c r="N539" s="52"/>
      <c r="O539" s="55" t="str">
        <f>IF(J539="Non","Demande d'information",IF(AND(YEAR(I539)='Récapitulatif des données RASH'!$B$2,'Données relatives aux bénéf.'!J539="Oui",'Données relatives aux bénéf.'!K539="Non"),"Dossier ouvert au cours de l'année de référence",IF(AND(YEAR(I539)='Récapitulatif des données RASH'!$B$2,'Données relatives aux bénéf.'!J539="Oui",'Données relatives aux bénéf.'!K539="Oui"),"Dossier ouvert au cours de l'année de référence - dont clôturé au cours de l'année de référence",IF(AND(YEAR(I539)&lt;'Récapitulatif des données RASH'!$B$2,'Données relatives aux bénéf.'!K539="Non",'Données relatives aux bénéf.'!L539="Oui"),"Dossier actif valorisable dans le cadre de la subvention",IF(AND(YEAR(I539)&lt;'Récapitulatif des données RASH'!$B$2,'Données relatives aux bénéf.'!K539="Oui",'Données relatives aux bénéf.'!L539="Oui"),"Dossier actif valorisable dans le cadre de la subvention - dont cloturé au cours de l'année de référence",IF(AND(YEAR(I539)&lt;'Récapitulatif des données RASH'!$B$2,'Données relatives aux bénéf.'!K539="Non",'Données relatives aux bénéf.'!L539="Non"),"Dossier actif non-valorisable dans le cadre de la subvention",IF(AND(YEAR(I539)&lt;'Récapitulatif des données RASH'!$B$2,'Données relatives aux bénéf.'!K539="Oui",'Données relatives aux bénéf.'!L539="Non"),"Dossier actif non-valorisable dans le cadre de la subvention - dont cloturé au cours de l'année de référence","")))))))</f>
        <v/>
      </c>
      <c r="P539" s="16" t="str">
        <f>IF(ISBLANK(F539),"",'Récapitulatif des données RASH'!$B$2-YEAR('Données relatives aux bénéf.'!F539))</f>
        <v/>
      </c>
    </row>
    <row r="540" spans="1:16">
      <c r="A540" s="50" t="str">
        <f t="shared" si="8"/>
        <v/>
      </c>
      <c r="B540" s="51"/>
      <c r="C540" s="52"/>
      <c r="D540" s="52"/>
      <c r="E540" s="53"/>
      <c r="F540" s="52"/>
      <c r="G540" s="52"/>
      <c r="H540" s="52"/>
      <c r="I540" s="52"/>
      <c r="J540" s="52"/>
      <c r="K540" s="52"/>
      <c r="L540" s="52"/>
      <c r="M540" s="52"/>
      <c r="N540" s="52"/>
      <c r="O540" s="55" t="str">
        <f>IF(J540="Non","Demande d'information",IF(AND(YEAR(I540)='Récapitulatif des données RASH'!$B$2,'Données relatives aux bénéf.'!J540="Oui",'Données relatives aux bénéf.'!K540="Non"),"Dossier ouvert au cours de l'année de référence",IF(AND(YEAR(I540)='Récapitulatif des données RASH'!$B$2,'Données relatives aux bénéf.'!J540="Oui",'Données relatives aux bénéf.'!K540="Oui"),"Dossier ouvert au cours de l'année de référence - dont clôturé au cours de l'année de référence",IF(AND(YEAR(I540)&lt;'Récapitulatif des données RASH'!$B$2,'Données relatives aux bénéf.'!K540="Non",'Données relatives aux bénéf.'!L540="Oui"),"Dossier actif valorisable dans le cadre de la subvention",IF(AND(YEAR(I540)&lt;'Récapitulatif des données RASH'!$B$2,'Données relatives aux bénéf.'!K540="Oui",'Données relatives aux bénéf.'!L540="Oui"),"Dossier actif valorisable dans le cadre de la subvention - dont cloturé au cours de l'année de référence",IF(AND(YEAR(I540)&lt;'Récapitulatif des données RASH'!$B$2,'Données relatives aux bénéf.'!K540="Non",'Données relatives aux bénéf.'!L540="Non"),"Dossier actif non-valorisable dans le cadre de la subvention",IF(AND(YEAR(I540)&lt;'Récapitulatif des données RASH'!$B$2,'Données relatives aux bénéf.'!K540="Oui",'Données relatives aux bénéf.'!L540="Non"),"Dossier actif non-valorisable dans le cadre de la subvention - dont cloturé au cours de l'année de référence","")))))))</f>
        <v/>
      </c>
      <c r="P540" s="16" t="str">
        <f>IF(ISBLANK(F540),"",'Récapitulatif des données RASH'!$B$2-YEAR('Données relatives aux bénéf.'!F540))</f>
        <v/>
      </c>
    </row>
    <row r="541" spans="1:16">
      <c r="A541" s="50" t="str">
        <f t="shared" si="8"/>
        <v/>
      </c>
      <c r="B541" s="51"/>
      <c r="C541" s="52"/>
      <c r="D541" s="52"/>
      <c r="E541" s="53"/>
      <c r="F541" s="52"/>
      <c r="G541" s="52"/>
      <c r="H541" s="52"/>
      <c r="I541" s="52"/>
      <c r="J541" s="52"/>
      <c r="K541" s="52"/>
      <c r="L541" s="52"/>
      <c r="M541" s="52"/>
      <c r="N541" s="52"/>
      <c r="O541" s="55" t="str">
        <f>IF(J541="Non","Demande d'information",IF(AND(YEAR(I541)='Récapitulatif des données RASH'!$B$2,'Données relatives aux bénéf.'!J541="Oui",'Données relatives aux bénéf.'!K541="Non"),"Dossier ouvert au cours de l'année de référence",IF(AND(YEAR(I541)='Récapitulatif des données RASH'!$B$2,'Données relatives aux bénéf.'!J541="Oui",'Données relatives aux bénéf.'!K541="Oui"),"Dossier ouvert au cours de l'année de référence - dont clôturé au cours de l'année de référence",IF(AND(YEAR(I541)&lt;'Récapitulatif des données RASH'!$B$2,'Données relatives aux bénéf.'!K541="Non",'Données relatives aux bénéf.'!L541="Oui"),"Dossier actif valorisable dans le cadre de la subvention",IF(AND(YEAR(I541)&lt;'Récapitulatif des données RASH'!$B$2,'Données relatives aux bénéf.'!K541="Oui",'Données relatives aux bénéf.'!L541="Oui"),"Dossier actif valorisable dans le cadre de la subvention - dont cloturé au cours de l'année de référence",IF(AND(YEAR(I541)&lt;'Récapitulatif des données RASH'!$B$2,'Données relatives aux bénéf.'!K541="Non",'Données relatives aux bénéf.'!L541="Non"),"Dossier actif non-valorisable dans le cadre de la subvention",IF(AND(YEAR(I541)&lt;'Récapitulatif des données RASH'!$B$2,'Données relatives aux bénéf.'!K541="Oui",'Données relatives aux bénéf.'!L541="Non"),"Dossier actif non-valorisable dans le cadre de la subvention - dont cloturé au cours de l'année de référence","")))))))</f>
        <v/>
      </c>
      <c r="P541" s="16" t="str">
        <f>IF(ISBLANK(F541),"",'Récapitulatif des données RASH'!$B$2-YEAR('Données relatives aux bénéf.'!F541))</f>
        <v/>
      </c>
    </row>
    <row r="542" spans="1:16">
      <c r="A542" s="50" t="str">
        <f t="shared" si="8"/>
        <v/>
      </c>
      <c r="B542" s="51"/>
      <c r="C542" s="52"/>
      <c r="D542" s="52"/>
      <c r="E542" s="53"/>
      <c r="F542" s="52"/>
      <c r="G542" s="52"/>
      <c r="H542" s="52"/>
      <c r="I542" s="52"/>
      <c r="J542" s="52"/>
      <c r="K542" s="52"/>
      <c r="L542" s="52"/>
      <c r="M542" s="52"/>
      <c r="N542" s="52"/>
      <c r="O542" s="55" t="str">
        <f>IF(J542="Non","Demande d'information",IF(AND(YEAR(I542)='Récapitulatif des données RASH'!$B$2,'Données relatives aux bénéf.'!J542="Oui",'Données relatives aux bénéf.'!K542="Non"),"Dossier ouvert au cours de l'année de référence",IF(AND(YEAR(I542)='Récapitulatif des données RASH'!$B$2,'Données relatives aux bénéf.'!J542="Oui",'Données relatives aux bénéf.'!K542="Oui"),"Dossier ouvert au cours de l'année de référence - dont clôturé au cours de l'année de référence",IF(AND(YEAR(I542)&lt;'Récapitulatif des données RASH'!$B$2,'Données relatives aux bénéf.'!K542="Non",'Données relatives aux bénéf.'!L542="Oui"),"Dossier actif valorisable dans le cadre de la subvention",IF(AND(YEAR(I542)&lt;'Récapitulatif des données RASH'!$B$2,'Données relatives aux bénéf.'!K542="Oui",'Données relatives aux bénéf.'!L542="Oui"),"Dossier actif valorisable dans le cadre de la subvention - dont cloturé au cours de l'année de référence",IF(AND(YEAR(I542)&lt;'Récapitulatif des données RASH'!$B$2,'Données relatives aux bénéf.'!K542="Non",'Données relatives aux bénéf.'!L542="Non"),"Dossier actif non-valorisable dans le cadre de la subvention",IF(AND(YEAR(I542)&lt;'Récapitulatif des données RASH'!$B$2,'Données relatives aux bénéf.'!K542="Oui",'Données relatives aux bénéf.'!L542="Non"),"Dossier actif non-valorisable dans le cadre de la subvention - dont cloturé au cours de l'année de référence","")))))))</f>
        <v/>
      </c>
      <c r="P542" s="16" t="str">
        <f>IF(ISBLANK(F542),"",'Récapitulatif des données RASH'!$B$2-YEAR('Données relatives aux bénéf.'!F542))</f>
        <v/>
      </c>
    </row>
    <row r="543" spans="1:16">
      <c r="A543" s="50" t="str">
        <f t="shared" si="8"/>
        <v/>
      </c>
      <c r="B543" s="51"/>
      <c r="C543" s="52"/>
      <c r="D543" s="52"/>
      <c r="E543" s="53"/>
      <c r="F543" s="52"/>
      <c r="G543" s="52"/>
      <c r="H543" s="52"/>
      <c r="I543" s="52"/>
      <c r="J543" s="52"/>
      <c r="K543" s="52"/>
      <c r="L543" s="52"/>
      <c r="M543" s="52"/>
      <c r="N543" s="52"/>
      <c r="O543" s="55" t="str">
        <f>IF(J543="Non","Demande d'information",IF(AND(YEAR(I543)='Récapitulatif des données RASH'!$B$2,'Données relatives aux bénéf.'!J543="Oui",'Données relatives aux bénéf.'!K543="Non"),"Dossier ouvert au cours de l'année de référence",IF(AND(YEAR(I543)='Récapitulatif des données RASH'!$B$2,'Données relatives aux bénéf.'!J543="Oui",'Données relatives aux bénéf.'!K543="Oui"),"Dossier ouvert au cours de l'année de référence - dont clôturé au cours de l'année de référence",IF(AND(YEAR(I543)&lt;'Récapitulatif des données RASH'!$B$2,'Données relatives aux bénéf.'!K543="Non",'Données relatives aux bénéf.'!L543="Oui"),"Dossier actif valorisable dans le cadre de la subvention",IF(AND(YEAR(I543)&lt;'Récapitulatif des données RASH'!$B$2,'Données relatives aux bénéf.'!K543="Oui",'Données relatives aux bénéf.'!L543="Oui"),"Dossier actif valorisable dans le cadre de la subvention - dont cloturé au cours de l'année de référence",IF(AND(YEAR(I543)&lt;'Récapitulatif des données RASH'!$B$2,'Données relatives aux bénéf.'!K543="Non",'Données relatives aux bénéf.'!L543="Non"),"Dossier actif non-valorisable dans le cadre de la subvention",IF(AND(YEAR(I543)&lt;'Récapitulatif des données RASH'!$B$2,'Données relatives aux bénéf.'!K543="Oui",'Données relatives aux bénéf.'!L543="Non"),"Dossier actif non-valorisable dans le cadre de la subvention - dont cloturé au cours de l'année de référence","")))))))</f>
        <v/>
      </c>
      <c r="P543" s="16" t="str">
        <f>IF(ISBLANK(F543),"",'Récapitulatif des données RASH'!$B$2-YEAR('Données relatives aux bénéf.'!F543))</f>
        <v/>
      </c>
    </row>
    <row r="544" spans="1:16">
      <c r="A544" s="50" t="str">
        <f t="shared" si="8"/>
        <v/>
      </c>
      <c r="B544" s="51"/>
      <c r="C544" s="52"/>
      <c r="D544" s="52"/>
      <c r="E544" s="53"/>
      <c r="F544" s="52"/>
      <c r="G544" s="52"/>
      <c r="H544" s="52"/>
      <c r="I544" s="52"/>
      <c r="J544" s="52"/>
      <c r="K544" s="52"/>
      <c r="L544" s="52"/>
      <c r="M544" s="52"/>
      <c r="N544" s="52"/>
      <c r="O544" s="55" t="str">
        <f>IF(J544="Non","Demande d'information",IF(AND(YEAR(I544)='Récapitulatif des données RASH'!$B$2,'Données relatives aux bénéf.'!J544="Oui",'Données relatives aux bénéf.'!K544="Non"),"Dossier ouvert au cours de l'année de référence",IF(AND(YEAR(I544)='Récapitulatif des données RASH'!$B$2,'Données relatives aux bénéf.'!J544="Oui",'Données relatives aux bénéf.'!K544="Oui"),"Dossier ouvert au cours de l'année de référence - dont clôturé au cours de l'année de référence",IF(AND(YEAR(I544)&lt;'Récapitulatif des données RASH'!$B$2,'Données relatives aux bénéf.'!K544="Non",'Données relatives aux bénéf.'!L544="Oui"),"Dossier actif valorisable dans le cadre de la subvention",IF(AND(YEAR(I544)&lt;'Récapitulatif des données RASH'!$B$2,'Données relatives aux bénéf.'!K544="Oui",'Données relatives aux bénéf.'!L544="Oui"),"Dossier actif valorisable dans le cadre de la subvention - dont cloturé au cours de l'année de référence",IF(AND(YEAR(I544)&lt;'Récapitulatif des données RASH'!$B$2,'Données relatives aux bénéf.'!K544="Non",'Données relatives aux bénéf.'!L544="Non"),"Dossier actif non-valorisable dans le cadre de la subvention",IF(AND(YEAR(I544)&lt;'Récapitulatif des données RASH'!$B$2,'Données relatives aux bénéf.'!K544="Oui",'Données relatives aux bénéf.'!L544="Non"),"Dossier actif non-valorisable dans le cadre de la subvention - dont cloturé au cours de l'année de référence","")))))))</f>
        <v/>
      </c>
      <c r="P544" s="16" t="str">
        <f>IF(ISBLANK(F544),"",'Récapitulatif des données RASH'!$B$2-YEAR('Données relatives aux bénéf.'!F544))</f>
        <v/>
      </c>
    </row>
    <row r="545" spans="1:16">
      <c r="A545" s="50" t="str">
        <f t="shared" si="8"/>
        <v/>
      </c>
      <c r="B545" s="51"/>
      <c r="C545" s="52"/>
      <c r="D545" s="52"/>
      <c r="E545" s="53"/>
      <c r="F545" s="52"/>
      <c r="G545" s="52"/>
      <c r="H545" s="52"/>
      <c r="I545" s="52"/>
      <c r="J545" s="52"/>
      <c r="K545" s="52"/>
      <c r="L545" s="52"/>
      <c r="M545" s="52"/>
      <c r="N545" s="52"/>
      <c r="O545" s="55" t="str">
        <f>IF(J545="Non","Demande d'information",IF(AND(YEAR(I545)='Récapitulatif des données RASH'!$B$2,'Données relatives aux bénéf.'!J545="Oui",'Données relatives aux bénéf.'!K545="Non"),"Dossier ouvert au cours de l'année de référence",IF(AND(YEAR(I545)='Récapitulatif des données RASH'!$B$2,'Données relatives aux bénéf.'!J545="Oui",'Données relatives aux bénéf.'!K545="Oui"),"Dossier ouvert au cours de l'année de référence - dont clôturé au cours de l'année de référence",IF(AND(YEAR(I545)&lt;'Récapitulatif des données RASH'!$B$2,'Données relatives aux bénéf.'!K545="Non",'Données relatives aux bénéf.'!L545="Oui"),"Dossier actif valorisable dans le cadre de la subvention",IF(AND(YEAR(I545)&lt;'Récapitulatif des données RASH'!$B$2,'Données relatives aux bénéf.'!K545="Oui",'Données relatives aux bénéf.'!L545="Oui"),"Dossier actif valorisable dans le cadre de la subvention - dont cloturé au cours de l'année de référence",IF(AND(YEAR(I545)&lt;'Récapitulatif des données RASH'!$B$2,'Données relatives aux bénéf.'!K545="Non",'Données relatives aux bénéf.'!L545="Non"),"Dossier actif non-valorisable dans le cadre de la subvention",IF(AND(YEAR(I545)&lt;'Récapitulatif des données RASH'!$B$2,'Données relatives aux bénéf.'!K545="Oui",'Données relatives aux bénéf.'!L545="Non"),"Dossier actif non-valorisable dans le cadre de la subvention - dont cloturé au cours de l'année de référence","")))))))</f>
        <v/>
      </c>
      <c r="P545" s="16" t="str">
        <f>IF(ISBLANK(F545),"",'Récapitulatif des données RASH'!$B$2-YEAR('Données relatives aux bénéf.'!F545))</f>
        <v/>
      </c>
    </row>
    <row r="546" spans="1:16">
      <c r="A546" s="50" t="str">
        <f t="shared" si="8"/>
        <v/>
      </c>
      <c r="B546" s="51"/>
      <c r="C546" s="52"/>
      <c r="D546" s="52"/>
      <c r="E546" s="53"/>
      <c r="F546" s="52"/>
      <c r="G546" s="52"/>
      <c r="H546" s="52"/>
      <c r="I546" s="52"/>
      <c r="J546" s="52"/>
      <c r="K546" s="52"/>
      <c r="L546" s="52"/>
      <c r="M546" s="52"/>
      <c r="N546" s="52"/>
      <c r="O546" s="55" t="str">
        <f>IF(J546="Non","Demande d'information",IF(AND(YEAR(I546)='Récapitulatif des données RASH'!$B$2,'Données relatives aux bénéf.'!J546="Oui",'Données relatives aux bénéf.'!K546="Non"),"Dossier ouvert au cours de l'année de référence",IF(AND(YEAR(I546)='Récapitulatif des données RASH'!$B$2,'Données relatives aux bénéf.'!J546="Oui",'Données relatives aux bénéf.'!K546="Oui"),"Dossier ouvert au cours de l'année de référence - dont clôturé au cours de l'année de référence",IF(AND(YEAR(I546)&lt;'Récapitulatif des données RASH'!$B$2,'Données relatives aux bénéf.'!K546="Non",'Données relatives aux bénéf.'!L546="Oui"),"Dossier actif valorisable dans le cadre de la subvention",IF(AND(YEAR(I546)&lt;'Récapitulatif des données RASH'!$B$2,'Données relatives aux bénéf.'!K546="Oui",'Données relatives aux bénéf.'!L546="Oui"),"Dossier actif valorisable dans le cadre de la subvention - dont cloturé au cours de l'année de référence",IF(AND(YEAR(I546)&lt;'Récapitulatif des données RASH'!$B$2,'Données relatives aux bénéf.'!K546="Non",'Données relatives aux bénéf.'!L546="Non"),"Dossier actif non-valorisable dans le cadre de la subvention",IF(AND(YEAR(I546)&lt;'Récapitulatif des données RASH'!$B$2,'Données relatives aux bénéf.'!K546="Oui",'Données relatives aux bénéf.'!L546="Non"),"Dossier actif non-valorisable dans le cadre de la subvention - dont cloturé au cours de l'année de référence","")))))))</f>
        <v/>
      </c>
      <c r="P546" s="16" t="str">
        <f>IF(ISBLANK(F546),"",'Récapitulatif des données RASH'!$B$2-YEAR('Données relatives aux bénéf.'!F546))</f>
        <v/>
      </c>
    </row>
    <row r="547" spans="1:16">
      <c r="A547" s="50" t="str">
        <f t="shared" si="8"/>
        <v/>
      </c>
      <c r="B547" s="51"/>
      <c r="C547" s="52"/>
      <c r="D547" s="52"/>
      <c r="E547" s="53"/>
      <c r="F547" s="52"/>
      <c r="G547" s="52"/>
      <c r="H547" s="52"/>
      <c r="I547" s="52"/>
      <c r="J547" s="52"/>
      <c r="K547" s="52"/>
      <c r="L547" s="52"/>
      <c r="M547" s="52"/>
      <c r="N547" s="52"/>
      <c r="O547" s="55" t="str">
        <f>IF(J547="Non","Demande d'information",IF(AND(YEAR(I547)='Récapitulatif des données RASH'!$B$2,'Données relatives aux bénéf.'!J547="Oui",'Données relatives aux bénéf.'!K547="Non"),"Dossier ouvert au cours de l'année de référence",IF(AND(YEAR(I547)='Récapitulatif des données RASH'!$B$2,'Données relatives aux bénéf.'!J547="Oui",'Données relatives aux bénéf.'!K547="Oui"),"Dossier ouvert au cours de l'année de référence - dont clôturé au cours de l'année de référence",IF(AND(YEAR(I547)&lt;'Récapitulatif des données RASH'!$B$2,'Données relatives aux bénéf.'!K547="Non",'Données relatives aux bénéf.'!L547="Oui"),"Dossier actif valorisable dans le cadre de la subvention",IF(AND(YEAR(I547)&lt;'Récapitulatif des données RASH'!$B$2,'Données relatives aux bénéf.'!K547="Oui",'Données relatives aux bénéf.'!L547="Oui"),"Dossier actif valorisable dans le cadre de la subvention - dont cloturé au cours de l'année de référence",IF(AND(YEAR(I547)&lt;'Récapitulatif des données RASH'!$B$2,'Données relatives aux bénéf.'!K547="Non",'Données relatives aux bénéf.'!L547="Non"),"Dossier actif non-valorisable dans le cadre de la subvention",IF(AND(YEAR(I547)&lt;'Récapitulatif des données RASH'!$B$2,'Données relatives aux bénéf.'!K547="Oui",'Données relatives aux bénéf.'!L547="Non"),"Dossier actif non-valorisable dans le cadre de la subvention - dont cloturé au cours de l'année de référence","")))))))</f>
        <v/>
      </c>
      <c r="P547" s="16" t="str">
        <f>IF(ISBLANK(F547),"",'Récapitulatif des données RASH'!$B$2-YEAR('Données relatives aux bénéf.'!F547))</f>
        <v/>
      </c>
    </row>
    <row r="548" spans="1:16">
      <c r="A548" s="50" t="str">
        <f t="shared" si="8"/>
        <v/>
      </c>
      <c r="B548" s="51"/>
      <c r="C548" s="52"/>
      <c r="D548" s="52"/>
      <c r="E548" s="53"/>
      <c r="F548" s="52"/>
      <c r="G548" s="52"/>
      <c r="H548" s="52"/>
      <c r="I548" s="52"/>
      <c r="J548" s="52"/>
      <c r="K548" s="52"/>
      <c r="L548" s="52"/>
      <c r="M548" s="52"/>
      <c r="N548" s="52"/>
      <c r="O548" s="55" t="str">
        <f>IF(J548="Non","Demande d'information",IF(AND(YEAR(I548)='Récapitulatif des données RASH'!$B$2,'Données relatives aux bénéf.'!J548="Oui",'Données relatives aux bénéf.'!K548="Non"),"Dossier ouvert au cours de l'année de référence",IF(AND(YEAR(I548)='Récapitulatif des données RASH'!$B$2,'Données relatives aux bénéf.'!J548="Oui",'Données relatives aux bénéf.'!K548="Oui"),"Dossier ouvert au cours de l'année de référence - dont clôturé au cours de l'année de référence",IF(AND(YEAR(I548)&lt;'Récapitulatif des données RASH'!$B$2,'Données relatives aux bénéf.'!K548="Non",'Données relatives aux bénéf.'!L548="Oui"),"Dossier actif valorisable dans le cadre de la subvention",IF(AND(YEAR(I548)&lt;'Récapitulatif des données RASH'!$B$2,'Données relatives aux bénéf.'!K548="Oui",'Données relatives aux bénéf.'!L548="Oui"),"Dossier actif valorisable dans le cadre de la subvention - dont cloturé au cours de l'année de référence",IF(AND(YEAR(I548)&lt;'Récapitulatif des données RASH'!$B$2,'Données relatives aux bénéf.'!K548="Non",'Données relatives aux bénéf.'!L548="Non"),"Dossier actif non-valorisable dans le cadre de la subvention",IF(AND(YEAR(I548)&lt;'Récapitulatif des données RASH'!$B$2,'Données relatives aux bénéf.'!K548="Oui",'Données relatives aux bénéf.'!L548="Non"),"Dossier actif non-valorisable dans le cadre de la subvention - dont cloturé au cours de l'année de référence","")))))))</f>
        <v/>
      </c>
      <c r="P548" s="16" t="str">
        <f>IF(ISBLANK(F548),"",'Récapitulatif des données RASH'!$B$2-YEAR('Données relatives aux bénéf.'!F548))</f>
        <v/>
      </c>
    </row>
    <row r="549" spans="1:16">
      <c r="A549" s="50" t="str">
        <f t="shared" si="8"/>
        <v/>
      </c>
      <c r="B549" s="51"/>
      <c r="C549" s="52"/>
      <c r="D549" s="52"/>
      <c r="E549" s="53"/>
      <c r="F549" s="52"/>
      <c r="G549" s="52"/>
      <c r="H549" s="52"/>
      <c r="I549" s="52"/>
      <c r="J549" s="52"/>
      <c r="K549" s="52"/>
      <c r="L549" s="52"/>
      <c r="M549" s="52"/>
      <c r="N549" s="52"/>
      <c r="O549" s="55" t="str">
        <f>IF(J549="Non","Demande d'information",IF(AND(YEAR(I549)='Récapitulatif des données RASH'!$B$2,'Données relatives aux bénéf.'!J549="Oui",'Données relatives aux bénéf.'!K549="Non"),"Dossier ouvert au cours de l'année de référence",IF(AND(YEAR(I549)='Récapitulatif des données RASH'!$B$2,'Données relatives aux bénéf.'!J549="Oui",'Données relatives aux bénéf.'!K549="Oui"),"Dossier ouvert au cours de l'année de référence - dont clôturé au cours de l'année de référence",IF(AND(YEAR(I549)&lt;'Récapitulatif des données RASH'!$B$2,'Données relatives aux bénéf.'!K549="Non",'Données relatives aux bénéf.'!L549="Oui"),"Dossier actif valorisable dans le cadre de la subvention",IF(AND(YEAR(I549)&lt;'Récapitulatif des données RASH'!$B$2,'Données relatives aux bénéf.'!K549="Oui",'Données relatives aux bénéf.'!L549="Oui"),"Dossier actif valorisable dans le cadre de la subvention - dont cloturé au cours de l'année de référence",IF(AND(YEAR(I549)&lt;'Récapitulatif des données RASH'!$B$2,'Données relatives aux bénéf.'!K549="Non",'Données relatives aux bénéf.'!L549="Non"),"Dossier actif non-valorisable dans le cadre de la subvention",IF(AND(YEAR(I549)&lt;'Récapitulatif des données RASH'!$B$2,'Données relatives aux bénéf.'!K549="Oui",'Données relatives aux bénéf.'!L549="Non"),"Dossier actif non-valorisable dans le cadre de la subvention - dont cloturé au cours de l'année de référence","")))))))</f>
        <v/>
      </c>
      <c r="P549" s="16" t="str">
        <f>IF(ISBLANK(F549),"",'Récapitulatif des données RASH'!$B$2-YEAR('Données relatives aux bénéf.'!F549))</f>
        <v/>
      </c>
    </row>
    <row r="550" spans="1:16">
      <c r="A550" s="50" t="str">
        <f t="shared" si="8"/>
        <v/>
      </c>
      <c r="B550" s="51"/>
      <c r="C550" s="52"/>
      <c r="D550" s="52"/>
      <c r="E550" s="53"/>
      <c r="F550" s="52"/>
      <c r="G550" s="52"/>
      <c r="H550" s="52"/>
      <c r="I550" s="52"/>
      <c r="J550" s="52"/>
      <c r="K550" s="52"/>
      <c r="L550" s="52"/>
      <c r="M550" s="52"/>
      <c r="N550" s="52"/>
      <c r="O550" s="55" t="str">
        <f>IF(J550="Non","Demande d'information",IF(AND(YEAR(I550)='Récapitulatif des données RASH'!$B$2,'Données relatives aux bénéf.'!J550="Oui",'Données relatives aux bénéf.'!K550="Non"),"Dossier ouvert au cours de l'année de référence",IF(AND(YEAR(I550)='Récapitulatif des données RASH'!$B$2,'Données relatives aux bénéf.'!J550="Oui",'Données relatives aux bénéf.'!K550="Oui"),"Dossier ouvert au cours de l'année de référence - dont clôturé au cours de l'année de référence",IF(AND(YEAR(I550)&lt;'Récapitulatif des données RASH'!$B$2,'Données relatives aux bénéf.'!K550="Non",'Données relatives aux bénéf.'!L550="Oui"),"Dossier actif valorisable dans le cadre de la subvention",IF(AND(YEAR(I550)&lt;'Récapitulatif des données RASH'!$B$2,'Données relatives aux bénéf.'!K550="Oui",'Données relatives aux bénéf.'!L550="Oui"),"Dossier actif valorisable dans le cadre de la subvention - dont cloturé au cours de l'année de référence",IF(AND(YEAR(I550)&lt;'Récapitulatif des données RASH'!$B$2,'Données relatives aux bénéf.'!K550="Non",'Données relatives aux bénéf.'!L550="Non"),"Dossier actif non-valorisable dans le cadre de la subvention",IF(AND(YEAR(I550)&lt;'Récapitulatif des données RASH'!$B$2,'Données relatives aux bénéf.'!K550="Oui",'Données relatives aux bénéf.'!L550="Non"),"Dossier actif non-valorisable dans le cadre de la subvention - dont cloturé au cours de l'année de référence","")))))))</f>
        <v/>
      </c>
      <c r="P550" s="16" t="str">
        <f>IF(ISBLANK(F550),"",'Récapitulatif des données RASH'!$B$2-YEAR('Données relatives aux bénéf.'!F550))</f>
        <v/>
      </c>
    </row>
    <row r="551" spans="1:16">
      <c r="A551" s="50" t="str">
        <f t="shared" si="8"/>
        <v/>
      </c>
      <c r="B551" s="51"/>
      <c r="C551" s="52"/>
      <c r="D551" s="52"/>
      <c r="E551" s="53"/>
      <c r="F551" s="52"/>
      <c r="G551" s="52"/>
      <c r="H551" s="52"/>
      <c r="I551" s="52"/>
      <c r="J551" s="52"/>
      <c r="K551" s="52"/>
      <c r="L551" s="52"/>
      <c r="M551" s="52"/>
      <c r="N551" s="52"/>
      <c r="O551" s="55" t="str">
        <f>IF(J551="Non","Demande d'information",IF(AND(YEAR(I551)='Récapitulatif des données RASH'!$B$2,'Données relatives aux bénéf.'!J551="Oui",'Données relatives aux bénéf.'!K551="Non"),"Dossier ouvert au cours de l'année de référence",IF(AND(YEAR(I551)='Récapitulatif des données RASH'!$B$2,'Données relatives aux bénéf.'!J551="Oui",'Données relatives aux bénéf.'!K551="Oui"),"Dossier ouvert au cours de l'année de référence - dont clôturé au cours de l'année de référence",IF(AND(YEAR(I551)&lt;'Récapitulatif des données RASH'!$B$2,'Données relatives aux bénéf.'!K551="Non",'Données relatives aux bénéf.'!L551="Oui"),"Dossier actif valorisable dans le cadre de la subvention",IF(AND(YEAR(I551)&lt;'Récapitulatif des données RASH'!$B$2,'Données relatives aux bénéf.'!K551="Oui",'Données relatives aux bénéf.'!L551="Oui"),"Dossier actif valorisable dans le cadre de la subvention - dont cloturé au cours de l'année de référence",IF(AND(YEAR(I551)&lt;'Récapitulatif des données RASH'!$B$2,'Données relatives aux bénéf.'!K551="Non",'Données relatives aux bénéf.'!L551="Non"),"Dossier actif non-valorisable dans le cadre de la subvention",IF(AND(YEAR(I551)&lt;'Récapitulatif des données RASH'!$B$2,'Données relatives aux bénéf.'!K551="Oui",'Données relatives aux bénéf.'!L551="Non"),"Dossier actif non-valorisable dans le cadre de la subvention - dont cloturé au cours de l'année de référence","")))))))</f>
        <v/>
      </c>
      <c r="P551" s="16" t="str">
        <f>IF(ISBLANK(F551),"",'Récapitulatif des données RASH'!$B$2-YEAR('Données relatives aux bénéf.'!F551))</f>
        <v/>
      </c>
    </row>
    <row r="552" spans="1:16">
      <c r="A552" s="50" t="str">
        <f t="shared" si="8"/>
        <v/>
      </c>
      <c r="B552" s="51"/>
      <c r="C552" s="52"/>
      <c r="D552" s="52"/>
      <c r="E552" s="53"/>
      <c r="F552" s="52"/>
      <c r="G552" s="52"/>
      <c r="H552" s="52"/>
      <c r="I552" s="52"/>
      <c r="J552" s="52"/>
      <c r="K552" s="52"/>
      <c r="L552" s="52"/>
      <c r="M552" s="52"/>
      <c r="N552" s="52"/>
      <c r="O552" s="55" t="str">
        <f>IF(J552="Non","Demande d'information",IF(AND(YEAR(I552)='Récapitulatif des données RASH'!$B$2,'Données relatives aux bénéf.'!J552="Oui",'Données relatives aux bénéf.'!K552="Non"),"Dossier ouvert au cours de l'année de référence",IF(AND(YEAR(I552)='Récapitulatif des données RASH'!$B$2,'Données relatives aux bénéf.'!J552="Oui",'Données relatives aux bénéf.'!K552="Oui"),"Dossier ouvert au cours de l'année de référence - dont clôturé au cours de l'année de référence",IF(AND(YEAR(I552)&lt;'Récapitulatif des données RASH'!$B$2,'Données relatives aux bénéf.'!K552="Non",'Données relatives aux bénéf.'!L552="Oui"),"Dossier actif valorisable dans le cadre de la subvention",IF(AND(YEAR(I552)&lt;'Récapitulatif des données RASH'!$B$2,'Données relatives aux bénéf.'!K552="Oui",'Données relatives aux bénéf.'!L552="Oui"),"Dossier actif valorisable dans le cadre de la subvention - dont cloturé au cours de l'année de référence",IF(AND(YEAR(I552)&lt;'Récapitulatif des données RASH'!$B$2,'Données relatives aux bénéf.'!K552="Non",'Données relatives aux bénéf.'!L552="Non"),"Dossier actif non-valorisable dans le cadre de la subvention",IF(AND(YEAR(I552)&lt;'Récapitulatif des données RASH'!$B$2,'Données relatives aux bénéf.'!K552="Oui",'Données relatives aux bénéf.'!L552="Non"),"Dossier actif non-valorisable dans le cadre de la subvention - dont cloturé au cours de l'année de référence","")))))))</f>
        <v/>
      </c>
      <c r="P552" s="16" t="str">
        <f>IF(ISBLANK(F552),"",'Récapitulatif des données RASH'!$B$2-YEAR('Données relatives aux bénéf.'!F552))</f>
        <v/>
      </c>
    </row>
    <row r="553" spans="1:16">
      <c r="A553" s="50" t="str">
        <f t="shared" si="8"/>
        <v/>
      </c>
      <c r="B553" s="51"/>
      <c r="C553" s="52"/>
      <c r="D553" s="52"/>
      <c r="E553" s="53"/>
      <c r="F553" s="52"/>
      <c r="G553" s="52"/>
      <c r="H553" s="52"/>
      <c r="I553" s="52"/>
      <c r="J553" s="52"/>
      <c r="K553" s="52"/>
      <c r="L553" s="52"/>
      <c r="M553" s="52"/>
      <c r="N553" s="52"/>
      <c r="O553" s="55" t="str">
        <f>IF(J553="Non","Demande d'information",IF(AND(YEAR(I553)='Récapitulatif des données RASH'!$B$2,'Données relatives aux bénéf.'!J553="Oui",'Données relatives aux bénéf.'!K553="Non"),"Dossier ouvert au cours de l'année de référence",IF(AND(YEAR(I553)='Récapitulatif des données RASH'!$B$2,'Données relatives aux bénéf.'!J553="Oui",'Données relatives aux bénéf.'!K553="Oui"),"Dossier ouvert au cours de l'année de référence - dont clôturé au cours de l'année de référence",IF(AND(YEAR(I553)&lt;'Récapitulatif des données RASH'!$B$2,'Données relatives aux bénéf.'!K553="Non",'Données relatives aux bénéf.'!L553="Oui"),"Dossier actif valorisable dans le cadre de la subvention",IF(AND(YEAR(I553)&lt;'Récapitulatif des données RASH'!$B$2,'Données relatives aux bénéf.'!K553="Oui",'Données relatives aux bénéf.'!L553="Oui"),"Dossier actif valorisable dans le cadre de la subvention - dont cloturé au cours de l'année de référence",IF(AND(YEAR(I553)&lt;'Récapitulatif des données RASH'!$B$2,'Données relatives aux bénéf.'!K553="Non",'Données relatives aux bénéf.'!L553="Non"),"Dossier actif non-valorisable dans le cadre de la subvention",IF(AND(YEAR(I553)&lt;'Récapitulatif des données RASH'!$B$2,'Données relatives aux bénéf.'!K553="Oui",'Données relatives aux bénéf.'!L553="Non"),"Dossier actif non-valorisable dans le cadre de la subvention - dont cloturé au cours de l'année de référence","")))))))</f>
        <v/>
      </c>
      <c r="P553" s="16" t="str">
        <f>IF(ISBLANK(F553),"",'Récapitulatif des données RASH'!$B$2-YEAR('Données relatives aux bénéf.'!F553))</f>
        <v/>
      </c>
    </row>
    <row r="554" spans="1:16">
      <c r="A554" s="50" t="str">
        <f t="shared" si="8"/>
        <v/>
      </c>
      <c r="B554" s="51"/>
      <c r="C554" s="52"/>
      <c r="D554" s="52"/>
      <c r="E554" s="53"/>
      <c r="F554" s="52"/>
      <c r="G554" s="52"/>
      <c r="H554" s="52"/>
      <c r="I554" s="52"/>
      <c r="J554" s="52"/>
      <c r="K554" s="52"/>
      <c r="L554" s="52"/>
      <c r="M554" s="52"/>
      <c r="N554" s="52"/>
      <c r="O554" s="55" t="str">
        <f>IF(J554="Non","Demande d'information",IF(AND(YEAR(I554)='Récapitulatif des données RASH'!$B$2,'Données relatives aux bénéf.'!J554="Oui",'Données relatives aux bénéf.'!K554="Non"),"Dossier ouvert au cours de l'année de référence",IF(AND(YEAR(I554)='Récapitulatif des données RASH'!$B$2,'Données relatives aux bénéf.'!J554="Oui",'Données relatives aux bénéf.'!K554="Oui"),"Dossier ouvert au cours de l'année de référence - dont clôturé au cours de l'année de référence",IF(AND(YEAR(I554)&lt;'Récapitulatif des données RASH'!$B$2,'Données relatives aux bénéf.'!K554="Non",'Données relatives aux bénéf.'!L554="Oui"),"Dossier actif valorisable dans le cadre de la subvention",IF(AND(YEAR(I554)&lt;'Récapitulatif des données RASH'!$B$2,'Données relatives aux bénéf.'!K554="Oui",'Données relatives aux bénéf.'!L554="Oui"),"Dossier actif valorisable dans le cadre de la subvention - dont cloturé au cours de l'année de référence",IF(AND(YEAR(I554)&lt;'Récapitulatif des données RASH'!$B$2,'Données relatives aux bénéf.'!K554="Non",'Données relatives aux bénéf.'!L554="Non"),"Dossier actif non-valorisable dans le cadre de la subvention",IF(AND(YEAR(I554)&lt;'Récapitulatif des données RASH'!$B$2,'Données relatives aux bénéf.'!K554="Oui",'Données relatives aux bénéf.'!L554="Non"),"Dossier actif non-valorisable dans le cadre de la subvention - dont cloturé au cours de l'année de référence","")))))))</f>
        <v/>
      </c>
      <c r="P554" s="16" t="str">
        <f>IF(ISBLANK(F554),"",'Récapitulatif des données RASH'!$B$2-YEAR('Données relatives aux bénéf.'!F554))</f>
        <v/>
      </c>
    </row>
    <row r="555" spans="1:16">
      <c r="A555" s="50" t="str">
        <f t="shared" si="8"/>
        <v/>
      </c>
      <c r="B555" s="51"/>
      <c r="C555" s="52"/>
      <c r="D555" s="52"/>
      <c r="E555" s="53"/>
      <c r="F555" s="52"/>
      <c r="G555" s="52"/>
      <c r="H555" s="52"/>
      <c r="I555" s="52"/>
      <c r="J555" s="52"/>
      <c r="K555" s="52"/>
      <c r="L555" s="52"/>
      <c r="M555" s="52"/>
      <c r="N555" s="52"/>
      <c r="O555" s="55" t="str">
        <f>IF(J555="Non","Demande d'information",IF(AND(YEAR(I555)='Récapitulatif des données RASH'!$B$2,'Données relatives aux bénéf.'!J555="Oui",'Données relatives aux bénéf.'!K555="Non"),"Dossier ouvert au cours de l'année de référence",IF(AND(YEAR(I555)='Récapitulatif des données RASH'!$B$2,'Données relatives aux bénéf.'!J555="Oui",'Données relatives aux bénéf.'!K555="Oui"),"Dossier ouvert au cours de l'année de référence - dont clôturé au cours de l'année de référence",IF(AND(YEAR(I555)&lt;'Récapitulatif des données RASH'!$B$2,'Données relatives aux bénéf.'!K555="Non",'Données relatives aux bénéf.'!L555="Oui"),"Dossier actif valorisable dans le cadre de la subvention",IF(AND(YEAR(I555)&lt;'Récapitulatif des données RASH'!$B$2,'Données relatives aux bénéf.'!K555="Oui",'Données relatives aux bénéf.'!L555="Oui"),"Dossier actif valorisable dans le cadre de la subvention - dont cloturé au cours de l'année de référence",IF(AND(YEAR(I555)&lt;'Récapitulatif des données RASH'!$B$2,'Données relatives aux bénéf.'!K555="Non",'Données relatives aux bénéf.'!L555="Non"),"Dossier actif non-valorisable dans le cadre de la subvention",IF(AND(YEAR(I555)&lt;'Récapitulatif des données RASH'!$B$2,'Données relatives aux bénéf.'!K555="Oui",'Données relatives aux bénéf.'!L555="Non"),"Dossier actif non-valorisable dans le cadre de la subvention - dont cloturé au cours de l'année de référence","")))))))</f>
        <v/>
      </c>
      <c r="P555" s="16" t="str">
        <f>IF(ISBLANK(F555),"",'Récapitulatif des données RASH'!$B$2-YEAR('Données relatives aux bénéf.'!F555))</f>
        <v/>
      </c>
    </row>
    <row r="556" spans="1:16">
      <c r="A556" s="50" t="str">
        <f t="shared" si="8"/>
        <v/>
      </c>
      <c r="B556" s="51"/>
      <c r="C556" s="52"/>
      <c r="D556" s="52"/>
      <c r="E556" s="53"/>
      <c r="F556" s="52"/>
      <c r="G556" s="52"/>
      <c r="H556" s="52"/>
      <c r="I556" s="52"/>
      <c r="J556" s="52"/>
      <c r="K556" s="52"/>
      <c r="L556" s="52"/>
      <c r="M556" s="52"/>
      <c r="N556" s="52"/>
      <c r="O556" s="55" t="str">
        <f>IF(J556="Non","Demande d'information",IF(AND(YEAR(I556)='Récapitulatif des données RASH'!$B$2,'Données relatives aux bénéf.'!J556="Oui",'Données relatives aux bénéf.'!K556="Non"),"Dossier ouvert au cours de l'année de référence",IF(AND(YEAR(I556)='Récapitulatif des données RASH'!$B$2,'Données relatives aux bénéf.'!J556="Oui",'Données relatives aux bénéf.'!K556="Oui"),"Dossier ouvert au cours de l'année de référence - dont clôturé au cours de l'année de référence",IF(AND(YEAR(I556)&lt;'Récapitulatif des données RASH'!$B$2,'Données relatives aux bénéf.'!K556="Non",'Données relatives aux bénéf.'!L556="Oui"),"Dossier actif valorisable dans le cadre de la subvention",IF(AND(YEAR(I556)&lt;'Récapitulatif des données RASH'!$B$2,'Données relatives aux bénéf.'!K556="Oui",'Données relatives aux bénéf.'!L556="Oui"),"Dossier actif valorisable dans le cadre de la subvention - dont cloturé au cours de l'année de référence",IF(AND(YEAR(I556)&lt;'Récapitulatif des données RASH'!$B$2,'Données relatives aux bénéf.'!K556="Non",'Données relatives aux bénéf.'!L556="Non"),"Dossier actif non-valorisable dans le cadre de la subvention",IF(AND(YEAR(I556)&lt;'Récapitulatif des données RASH'!$B$2,'Données relatives aux bénéf.'!K556="Oui",'Données relatives aux bénéf.'!L556="Non"),"Dossier actif non-valorisable dans le cadre de la subvention - dont cloturé au cours de l'année de référence","")))))))</f>
        <v/>
      </c>
      <c r="P556" s="16" t="str">
        <f>IF(ISBLANK(F556),"",'Récapitulatif des données RASH'!$B$2-YEAR('Données relatives aux bénéf.'!F556))</f>
        <v/>
      </c>
    </row>
    <row r="557" spans="1:16">
      <c r="A557" s="50" t="str">
        <f t="shared" si="8"/>
        <v/>
      </c>
      <c r="B557" s="51"/>
      <c r="C557" s="52"/>
      <c r="D557" s="52"/>
      <c r="E557" s="53"/>
      <c r="F557" s="52"/>
      <c r="G557" s="52"/>
      <c r="H557" s="52"/>
      <c r="I557" s="52"/>
      <c r="J557" s="52"/>
      <c r="K557" s="52"/>
      <c r="L557" s="52"/>
      <c r="M557" s="52"/>
      <c r="N557" s="52"/>
      <c r="O557" s="55" t="str">
        <f>IF(J557="Non","Demande d'information",IF(AND(YEAR(I557)='Récapitulatif des données RASH'!$B$2,'Données relatives aux bénéf.'!J557="Oui",'Données relatives aux bénéf.'!K557="Non"),"Dossier ouvert au cours de l'année de référence",IF(AND(YEAR(I557)='Récapitulatif des données RASH'!$B$2,'Données relatives aux bénéf.'!J557="Oui",'Données relatives aux bénéf.'!K557="Oui"),"Dossier ouvert au cours de l'année de référence - dont clôturé au cours de l'année de référence",IF(AND(YEAR(I557)&lt;'Récapitulatif des données RASH'!$B$2,'Données relatives aux bénéf.'!K557="Non",'Données relatives aux bénéf.'!L557="Oui"),"Dossier actif valorisable dans le cadre de la subvention",IF(AND(YEAR(I557)&lt;'Récapitulatif des données RASH'!$B$2,'Données relatives aux bénéf.'!K557="Oui",'Données relatives aux bénéf.'!L557="Oui"),"Dossier actif valorisable dans le cadre de la subvention - dont cloturé au cours de l'année de référence",IF(AND(YEAR(I557)&lt;'Récapitulatif des données RASH'!$B$2,'Données relatives aux bénéf.'!K557="Non",'Données relatives aux bénéf.'!L557="Non"),"Dossier actif non-valorisable dans le cadre de la subvention",IF(AND(YEAR(I557)&lt;'Récapitulatif des données RASH'!$B$2,'Données relatives aux bénéf.'!K557="Oui",'Données relatives aux bénéf.'!L557="Non"),"Dossier actif non-valorisable dans le cadre de la subvention - dont cloturé au cours de l'année de référence","")))))))</f>
        <v/>
      </c>
      <c r="P557" s="16" t="str">
        <f>IF(ISBLANK(F557),"",'Récapitulatif des données RASH'!$B$2-YEAR('Données relatives aux bénéf.'!F557))</f>
        <v/>
      </c>
    </row>
    <row r="558" spans="1:16">
      <c r="A558" s="50" t="str">
        <f t="shared" si="8"/>
        <v/>
      </c>
      <c r="B558" s="51"/>
      <c r="C558" s="52"/>
      <c r="D558" s="52"/>
      <c r="E558" s="53"/>
      <c r="F558" s="52"/>
      <c r="G558" s="52"/>
      <c r="H558" s="52"/>
      <c r="I558" s="52"/>
      <c r="J558" s="52"/>
      <c r="K558" s="52"/>
      <c r="L558" s="52"/>
      <c r="M558" s="52"/>
      <c r="N558" s="52"/>
      <c r="O558" s="55" t="str">
        <f>IF(J558="Non","Demande d'information",IF(AND(YEAR(I558)='Récapitulatif des données RASH'!$B$2,'Données relatives aux bénéf.'!J558="Oui",'Données relatives aux bénéf.'!K558="Non"),"Dossier ouvert au cours de l'année de référence",IF(AND(YEAR(I558)='Récapitulatif des données RASH'!$B$2,'Données relatives aux bénéf.'!J558="Oui",'Données relatives aux bénéf.'!K558="Oui"),"Dossier ouvert au cours de l'année de référence - dont clôturé au cours de l'année de référence",IF(AND(YEAR(I558)&lt;'Récapitulatif des données RASH'!$B$2,'Données relatives aux bénéf.'!K558="Non",'Données relatives aux bénéf.'!L558="Oui"),"Dossier actif valorisable dans le cadre de la subvention",IF(AND(YEAR(I558)&lt;'Récapitulatif des données RASH'!$B$2,'Données relatives aux bénéf.'!K558="Oui",'Données relatives aux bénéf.'!L558="Oui"),"Dossier actif valorisable dans le cadre de la subvention - dont cloturé au cours de l'année de référence",IF(AND(YEAR(I558)&lt;'Récapitulatif des données RASH'!$B$2,'Données relatives aux bénéf.'!K558="Non",'Données relatives aux bénéf.'!L558="Non"),"Dossier actif non-valorisable dans le cadre de la subvention",IF(AND(YEAR(I558)&lt;'Récapitulatif des données RASH'!$B$2,'Données relatives aux bénéf.'!K558="Oui",'Données relatives aux bénéf.'!L558="Non"),"Dossier actif non-valorisable dans le cadre de la subvention - dont cloturé au cours de l'année de référence","")))))))</f>
        <v/>
      </c>
      <c r="P558" s="16" t="str">
        <f>IF(ISBLANK(F558),"",'Récapitulatif des données RASH'!$B$2-YEAR('Données relatives aux bénéf.'!F558))</f>
        <v/>
      </c>
    </row>
    <row r="559" spans="1:16">
      <c r="A559" s="50" t="str">
        <f t="shared" si="8"/>
        <v/>
      </c>
      <c r="B559" s="51"/>
      <c r="C559" s="52"/>
      <c r="D559" s="52"/>
      <c r="E559" s="53"/>
      <c r="F559" s="52"/>
      <c r="G559" s="52"/>
      <c r="H559" s="52"/>
      <c r="I559" s="52"/>
      <c r="J559" s="52"/>
      <c r="K559" s="52"/>
      <c r="L559" s="52"/>
      <c r="M559" s="52"/>
      <c r="N559" s="52"/>
      <c r="O559" s="55" t="str">
        <f>IF(J559="Non","Demande d'information",IF(AND(YEAR(I559)='Récapitulatif des données RASH'!$B$2,'Données relatives aux bénéf.'!J559="Oui",'Données relatives aux bénéf.'!K559="Non"),"Dossier ouvert au cours de l'année de référence",IF(AND(YEAR(I559)='Récapitulatif des données RASH'!$B$2,'Données relatives aux bénéf.'!J559="Oui",'Données relatives aux bénéf.'!K559="Oui"),"Dossier ouvert au cours de l'année de référence - dont clôturé au cours de l'année de référence",IF(AND(YEAR(I559)&lt;'Récapitulatif des données RASH'!$B$2,'Données relatives aux bénéf.'!K559="Non",'Données relatives aux bénéf.'!L559="Oui"),"Dossier actif valorisable dans le cadre de la subvention",IF(AND(YEAR(I559)&lt;'Récapitulatif des données RASH'!$B$2,'Données relatives aux bénéf.'!K559="Oui",'Données relatives aux bénéf.'!L559="Oui"),"Dossier actif valorisable dans le cadre de la subvention - dont cloturé au cours de l'année de référence",IF(AND(YEAR(I559)&lt;'Récapitulatif des données RASH'!$B$2,'Données relatives aux bénéf.'!K559="Non",'Données relatives aux bénéf.'!L559="Non"),"Dossier actif non-valorisable dans le cadre de la subvention",IF(AND(YEAR(I559)&lt;'Récapitulatif des données RASH'!$B$2,'Données relatives aux bénéf.'!K559="Oui",'Données relatives aux bénéf.'!L559="Non"),"Dossier actif non-valorisable dans le cadre de la subvention - dont cloturé au cours de l'année de référence","")))))))</f>
        <v/>
      </c>
      <c r="P559" s="16" t="str">
        <f>IF(ISBLANK(F559),"",'Récapitulatif des données RASH'!$B$2-YEAR('Données relatives aux bénéf.'!F559))</f>
        <v/>
      </c>
    </row>
    <row r="560" spans="1:16">
      <c r="A560" s="50" t="str">
        <f t="shared" si="8"/>
        <v/>
      </c>
      <c r="B560" s="51"/>
      <c r="C560" s="52"/>
      <c r="D560" s="52"/>
      <c r="E560" s="53"/>
      <c r="F560" s="52"/>
      <c r="G560" s="52"/>
      <c r="H560" s="52"/>
      <c r="I560" s="52"/>
      <c r="J560" s="52"/>
      <c r="K560" s="52"/>
      <c r="L560" s="52"/>
      <c r="M560" s="52"/>
      <c r="N560" s="52"/>
      <c r="O560" s="55" t="str">
        <f>IF(J560="Non","Demande d'information",IF(AND(YEAR(I560)='Récapitulatif des données RASH'!$B$2,'Données relatives aux bénéf.'!J560="Oui",'Données relatives aux bénéf.'!K560="Non"),"Dossier ouvert au cours de l'année de référence",IF(AND(YEAR(I560)='Récapitulatif des données RASH'!$B$2,'Données relatives aux bénéf.'!J560="Oui",'Données relatives aux bénéf.'!K560="Oui"),"Dossier ouvert au cours de l'année de référence - dont clôturé au cours de l'année de référence",IF(AND(YEAR(I560)&lt;'Récapitulatif des données RASH'!$B$2,'Données relatives aux bénéf.'!K560="Non",'Données relatives aux bénéf.'!L560="Oui"),"Dossier actif valorisable dans le cadre de la subvention",IF(AND(YEAR(I560)&lt;'Récapitulatif des données RASH'!$B$2,'Données relatives aux bénéf.'!K560="Oui",'Données relatives aux bénéf.'!L560="Oui"),"Dossier actif valorisable dans le cadre de la subvention - dont cloturé au cours de l'année de référence",IF(AND(YEAR(I560)&lt;'Récapitulatif des données RASH'!$B$2,'Données relatives aux bénéf.'!K560="Non",'Données relatives aux bénéf.'!L560="Non"),"Dossier actif non-valorisable dans le cadre de la subvention",IF(AND(YEAR(I560)&lt;'Récapitulatif des données RASH'!$B$2,'Données relatives aux bénéf.'!K560="Oui",'Données relatives aux bénéf.'!L560="Non"),"Dossier actif non-valorisable dans le cadre de la subvention - dont cloturé au cours de l'année de référence","")))))))</f>
        <v/>
      </c>
      <c r="P560" s="16" t="str">
        <f>IF(ISBLANK(F560),"",'Récapitulatif des données RASH'!$B$2-YEAR('Données relatives aux bénéf.'!F560))</f>
        <v/>
      </c>
    </row>
    <row r="561" spans="1:16">
      <c r="A561" s="50" t="str">
        <f t="shared" si="8"/>
        <v/>
      </c>
      <c r="B561" s="51"/>
      <c r="C561" s="52"/>
      <c r="D561" s="52"/>
      <c r="E561" s="53"/>
      <c r="F561" s="52"/>
      <c r="G561" s="52"/>
      <c r="H561" s="52"/>
      <c r="I561" s="52"/>
      <c r="J561" s="52"/>
      <c r="K561" s="52"/>
      <c r="L561" s="52"/>
      <c r="M561" s="52"/>
      <c r="N561" s="52"/>
      <c r="O561" s="55" t="str">
        <f>IF(J561="Non","Demande d'information",IF(AND(YEAR(I561)='Récapitulatif des données RASH'!$B$2,'Données relatives aux bénéf.'!J561="Oui",'Données relatives aux bénéf.'!K561="Non"),"Dossier ouvert au cours de l'année de référence",IF(AND(YEAR(I561)='Récapitulatif des données RASH'!$B$2,'Données relatives aux bénéf.'!J561="Oui",'Données relatives aux bénéf.'!K561="Oui"),"Dossier ouvert au cours de l'année de référence - dont clôturé au cours de l'année de référence",IF(AND(YEAR(I561)&lt;'Récapitulatif des données RASH'!$B$2,'Données relatives aux bénéf.'!K561="Non",'Données relatives aux bénéf.'!L561="Oui"),"Dossier actif valorisable dans le cadre de la subvention",IF(AND(YEAR(I561)&lt;'Récapitulatif des données RASH'!$B$2,'Données relatives aux bénéf.'!K561="Oui",'Données relatives aux bénéf.'!L561="Oui"),"Dossier actif valorisable dans le cadre de la subvention - dont cloturé au cours de l'année de référence",IF(AND(YEAR(I561)&lt;'Récapitulatif des données RASH'!$B$2,'Données relatives aux bénéf.'!K561="Non",'Données relatives aux bénéf.'!L561="Non"),"Dossier actif non-valorisable dans le cadre de la subvention",IF(AND(YEAR(I561)&lt;'Récapitulatif des données RASH'!$B$2,'Données relatives aux bénéf.'!K561="Oui",'Données relatives aux bénéf.'!L561="Non"),"Dossier actif non-valorisable dans le cadre de la subvention - dont cloturé au cours de l'année de référence","")))))))</f>
        <v/>
      </c>
      <c r="P561" s="16" t="str">
        <f>IF(ISBLANK(F561),"",'Récapitulatif des données RASH'!$B$2-YEAR('Données relatives aux bénéf.'!F561))</f>
        <v/>
      </c>
    </row>
    <row r="562" spans="1:16">
      <c r="A562" s="50" t="str">
        <f t="shared" si="8"/>
        <v/>
      </c>
      <c r="B562" s="51"/>
      <c r="C562" s="52"/>
      <c r="D562" s="52"/>
      <c r="E562" s="53"/>
      <c r="F562" s="52"/>
      <c r="G562" s="52"/>
      <c r="H562" s="52"/>
      <c r="I562" s="52"/>
      <c r="J562" s="52"/>
      <c r="K562" s="52"/>
      <c r="L562" s="52"/>
      <c r="M562" s="52"/>
      <c r="N562" s="52"/>
      <c r="O562" s="55" t="str">
        <f>IF(J562="Non","Demande d'information",IF(AND(YEAR(I562)='Récapitulatif des données RASH'!$B$2,'Données relatives aux bénéf.'!J562="Oui",'Données relatives aux bénéf.'!K562="Non"),"Dossier ouvert au cours de l'année de référence",IF(AND(YEAR(I562)='Récapitulatif des données RASH'!$B$2,'Données relatives aux bénéf.'!J562="Oui",'Données relatives aux bénéf.'!K562="Oui"),"Dossier ouvert au cours de l'année de référence - dont clôturé au cours de l'année de référence",IF(AND(YEAR(I562)&lt;'Récapitulatif des données RASH'!$B$2,'Données relatives aux bénéf.'!K562="Non",'Données relatives aux bénéf.'!L562="Oui"),"Dossier actif valorisable dans le cadre de la subvention",IF(AND(YEAR(I562)&lt;'Récapitulatif des données RASH'!$B$2,'Données relatives aux bénéf.'!K562="Oui",'Données relatives aux bénéf.'!L562="Oui"),"Dossier actif valorisable dans le cadre de la subvention - dont cloturé au cours de l'année de référence",IF(AND(YEAR(I562)&lt;'Récapitulatif des données RASH'!$B$2,'Données relatives aux bénéf.'!K562="Non",'Données relatives aux bénéf.'!L562="Non"),"Dossier actif non-valorisable dans le cadre de la subvention",IF(AND(YEAR(I562)&lt;'Récapitulatif des données RASH'!$B$2,'Données relatives aux bénéf.'!K562="Oui",'Données relatives aux bénéf.'!L562="Non"),"Dossier actif non-valorisable dans le cadre de la subvention - dont cloturé au cours de l'année de référence","")))))))</f>
        <v/>
      </c>
      <c r="P562" s="16" t="str">
        <f>IF(ISBLANK(F562),"",'Récapitulatif des données RASH'!$B$2-YEAR('Données relatives aux bénéf.'!F562))</f>
        <v/>
      </c>
    </row>
    <row r="563" spans="1:16">
      <c r="A563" s="50" t="str">
        <f t="shared" si="8"/>
        <v/>
      </c>
      <c r="B563" s="51"/>
      <c r="C563" s="52"/>
      <c r="D563" s="52"/>
      <c r="E563" s="53"/>
      <c r="F563" s="52"/>
      <c r="G563" s="52"/>
      <c r="H563" s="52"/>
      <c r="I563" s="52"/>
      <c r="J563" s="52"/>
      <c r="K563" s="52"/>
      <c r="L563" s="52"/>
      <c r="M563" s="52"/>
      <c r="N563" s="52"/>
      <c r="O563" s="55" t="str">
        <f>IF(J563="Non","Demande d'information",IF(AND(YEAR(I563)='Récapitulatif des données RASH'!$B$2,'Données relatives aux bénéf.'!J563="Oui",'Données relatives aux bénéf.'!K563="Non"),"Dossier ouvert au cours de l'année de référence",IF(AND(YEAR(I563)='Récapitulatif des données RASH'!$B$2,'Données relatives aux bénéf.'!J563="Oui",'Données relatives aux bénéf.'!K563="Oui"),"Dossier ouvert au cours de l'année de référence - dont clôturé au cours de l'année de référence",IF(AND(YEAR(I563)&lt;'Récapitulatif des données RASH'!$B$2,'Données relatives aux bénéf.'!K563="Non",'Données relatives aux bénéf.'!L563="Oui"),"Dossier actif valorisable dans le cadre de la subvention",IF(AND(YEAR(I563)&lt;'Récapitulatif des données RASH'!$B$2,'Données relatives aux bénéf.'!K563="Oui",'Données relatives aux bénéf.'!L563="Oui"),"Dossier actif valorisable dans le cadre de la subvention - dont cloturé au cours de l'année de référence",IF(AND(YEAR(I563)&lt;'Récapitulatif des données RASH'!$B$2,'Données relatives aux bénéf.'!K563="Non",'Données relatives aux bénéf.'!L563="Non"),"Dossier actif non-valorisable dans le cadre de la subvention",IF(AND(YEAR(I563)&lt;'Récapitulatif des données RASH'!$B$2,'Données relatives aux bénéf.'!K563="Oui",'Données relatives aux bénéf.'!L563="Non"),"Dossier actif non-valorisable dans le cadre de la subvention - dont cloturé au cours de l'année de référence","")))))))</f>
        <v/>
      </c>
      <c r="P563" s="16" t="str">
        <f>IF(ISBLANK(F563),"",'Récapitulatif des données RASH'!$B$2-YEAR('Données relatives aux bénéf.'!F563))</f>
        <v/>
      </c>
    </row>
    <row r="564" spans="1:16">
      <c r="A564" s="50" t="str">
        <f t="shared" si="8"/>
        <v/>
      </c>
      <c r="B564" s="51"/>
      <c r="C564" s="52"/>
      <c r="D564" s="52"/>
      <c r="E564" s="53"/>
      <c r="F564" s="52"/>
      <c r="G564" s="52"/>
      <c r="H564" s="52"/>
      <c r="I564" s="52"/>
      <c r="J564" s="52"/>
      <c r="K564" s="52"/>
      <c r="L564" s="52"/>
      <c r="M564" s="52"/>
      <c r="N564" s="52"/>
      <c r="O564" s="55" t="str">
        <f>IF(J564="Non","Demande d'information",IF(AND(YEAR(I564)='Récapitulatif des données RASH'!$B$2,'Données relatives aux bénéf.'!J564="Oui",'Données relatives aux bénéf.'!K564="Non"),"Dossier ouvert au cours de l'année de référence",IF(AND(YEAR(I564)='Récapitulatif des données RASH'!$B$2,'Données relatives aux bénéf.'!J564="Oui",'Données relatives aux bénéf.'!K564="Oui"),"Dossier ouvert au cours de l'année de référence - dont clôturé au cours de l'année de référence",IF(AND(YEAR(I564)&lt;'Récapitulatif des données RASH'!$B$2,'Données relatives aux bénéf.'!K564="Non",'Données relatives aux bénéf.'!L564="Oui"),"Dossier actif valorisable dans le cadre de la subvention",IF(AND(YEAR(I564)&lt;'Récapitulatif des données RASH'!$B$2,'Données relatives aux bénéf.'!K564="Oui",'Données relatives aux bénéf.'!L564="Oui"),"Dossier actif valorisable dans le cadre de la subvention - dont cloturé au cours de l'année de référence",IF(AND(YEAR(I564)&lt;'Récapitulatif des données RASH'!$B$2,'Données relatives aux bénéf.'!K564="Non",'Données relatives aux bénéf.'!L564="Non"),"Dossier actif non-valorisable dans le cadre de la subvention",IF(AND(YEAR(I564)&lt;'Récapitulatif des données RASH'!$B$2,'Données relatives aux bénéf.'!K564="Oui",'Données relatives aux bénéf.'!L564="Non"),"Dossier actif non-valorisable dans le cadre de la subvention - dont cloturé au cours de l'année de référence","")))))))</f>
        <v/>
      </c>
      <c r="P564" s="16" t="str">
        <f>IF(ISBLANK(F564),"",'Récapitulatif des données RASH'!$B$2-YEAR('Données relatives aux bénéf.'!F564))</f>
        <v/>
      </c>
    </row>
    <row r="565" spans="1:16">
      <c r="A565" s="50" t="str">
        <f t="shared" si="8"/>
        <v/>
      </c>
      <c r="B565" s="51"/>
      <c r="C565" s="52"/>
      <c r="D565" s="52"/>
      <c r="E565" s="53"/>
      <c r="F565" s="52"/>
      <c r="G565" s="52"/>
      <c r="H565" s="52"/>
      <c r="I565" s="52"/>
      <c r="J565" s="52"/>
      <c r="K565" s="52"/>
      <c r="L565" s="52"/>
      <c r="M565" s="52"/>
      <c r="N565" s="52"/>
      <c r="O565" s="55" t="str">
        <f>IF(J565="Non","Demande d'information",IF(AND(YEAR(I565)='Récapitulatif des données RASH'!$B$2,'Données relatives aux bénéf.'!J565="Oui",'Données relatives aux bénéf.'!K565="Non"),"Dossier ouvert au cours de l'année de référence",IF(AND(YEAR(I565)='Récapitulatif des données RASH'!$B$2,'Données relatives aux bénéf.'!J565="Oui",'Données relatives aux bénéf.'!K565="Oui"),"Dossier ouvert au cours de l'année de référence - dont clôturé au cours de l'année de référence",IF(AND(YEAR(I565)&lt;'Récapitulatif des données RASH'!$B$2,'Données relatives aux bénéf.'!K565="Non",'Données relatives aux bénéf.'!L565="Oui"),"Dossier actif valorisable dans le cadre de la subvention",IF(AND(YEAR(I565)&lt;'Récapitulatif des données RASH'!$B$2,'Données relatives aux bénéf.'!K565="Oui",'Données relatives aux bénéf.'!L565="Oui"),"Dossier actif valorisable dans le cadre de la subvention - dont cloturé au cours de l'année de référence",IF(AND(YEAR(I565)&lt;'Récapitulatif des données RASH'!$B$2,'Données relatives aux bénéf.'!K565="Non",'Données relatives aux bénéf.'!L565="Non"),"Dossier actif non-valorisable dans le cadre de la subvention",IF(AND(YEAR(I565)&lt;'Récapitulatif des données RASH'!$B$2,'Données relatives aux bénéf.'!K565="Oui",'Données relatives aux bénéf.'!L565="Non"),"Dossier actif non-valorisable dans le cadre de la subvention - dont cloturé au cours de l'année de référence","")))))))</f>
        <v/>
      </c>
      <c r="P565" s="16" t="str">
        <f>IF(ISBLANK(F565),"",'Récapitulatif des données RASH'!$B$2-YEAR('Données relatives aux bénéf.'!F565))</f>
        <v/>
      </c>
    </row>
    <row r="566" spans="1:16">
      <c r="A566" s="50" t="str">
        <f t="shared" si="8"/>
        <v/>
      </c>
      <c r="B566" s="51"/>
      <c r="C566" s="52"/>
      <c r="D566" s="52"/>
      <c r="E566" s="53"/>
      <c r="F566" s="52"/>
      <c r="G566" s="52"/>
      <c r="H566" s="52"/>
      <c r="I566" s="52"/>
      <c r="J566" s="52"/>
      <c r="K566" s="52"/>
      <c r="L566" s="52"/>
      <c r="M566" s="52"/>
      <c r="N566" s="52"/>
      <c r="O566" s="55" t="str">
        <f>IF(J566="Non","Demande d'information",IF(AND(YEAR(I566)='Récapitulatif des données RASH'!$B$2,'Données relatives aux bénéf.'!J566="Oui",'Données relatives aux bénéf.'!K566="Non"),"Dossier ouvert au cours de l'année de référence",IF(AND(YEAR(I566)='Récapitulatif des données RASH'!$B$2,'Données relatives aux bénéf.'!J566="Oui",'Données relatives aux bénéf.'!K566="Oui"),"Dossier ouvert au cours de l'année de référence - dont clôturé au cours de l'année de référence",IF(AND(YEAR(I566)&lt;'Récapitulatif des données RASH'!$B$2,'Données relatives aux bénéf.'!K566="Non",'Données relatives aux bénéf.'!L566="Oui"),"Dossier actif valorisable dans le cadre de la subvention",IF(AND(YEAR(I566)&lt;'Récapitulatif des données RASH'!$B$2,'Données relatives aux bénéf.'!K566="Oui",'Données relatives aux bénéf.'!L566="Oui"),"Dossier actif valorisable dans le cadre de la subvention - dont cloturé au cours de l'année de référence",IF(AND(YEAR(I566)&lt;'Récapitulatif des données RASH'!$B$2,'Données relatives aux bénéf.'!K566="Non",'Données relatives aux bénéf.'!L566="Non"),"Dossier actif non-valorisable dans le cadre de la subvention",IF(AND(YEAR(I566)&lt;'Récapitulatif des données RASH'!$B$2,'Données relatives aux bénéf.'!K566="Oui",'Données relatives aux bénéf.'!L566="Non"),"Dossier actif non-valorisable dans le cadre de la subvention - dont cloturé au cours de l'année de référence","")))))))</f>
        <v/>
      </c>
      <c r="P566" s="16" t="str">
        <f>IF(ISBLANK(F566),"",'Récapitulatif des données RASH'!$B$2-YEAR('Données relatives aux bénéf.'!F566))</f>
        <v/>
      </c>
    </row>
    <row r="567" spans="1:16">
      <c r="A567" s="50" t="str">
        <f t="shared" si="8"/>
        <v/>
      </c>
      <c r="B567" s="51"/>
      <c r="C567" s="52"/>
      <c r="D567" s="52"/>
      <c r="E567" s="53"/>
      <c r="F567" s="52"/>
      <c r="G567" s="52"/>
      <c r="H567" s="52"/>
      <c r="I567" s="52"/>
      <c r="J567" s="52"/>
      <c r="K567" s="52"/>
      <c r="L567" s="52"/>
      <c r="M567" s="52"/>
      <c r="N567" s="52"/>
      <c r="O567" s="55" t="str">
        <f>IF(J567="Non","Demande d'information",IF(AND(YEAR(I567)='Récapitulatif des données RASH'!$B$2,'Données relatives aux bénéf.'!J567="Oui",'Données relatives aux bénéf.'!K567="Non"),"Dossier ouvert au cours de l'année de référence",IF(AND(YEAR(I567)='Récapitulatif des données RASH'!$B$2,'Données relatives aux bénéf.'!J567="Oui",'Données relatives aux bénéf.'!K567="Oui"),"Dossier ouvert au cours de l'année de référence - dont clôturé au cours de l'année de référence",IF(AND(YEAR(I567)&lt;'Récapitulatif des données RASH'!$B$2,'Données relatives aux bénéf.'!K567="Non",'Données relatives aux bénéf.'!L567="Oui"),"Dossier actif valorisable dans le cadre de la subvention",IF(AND(YEAR(I567)&lt;'Récapitulatif des données RASH'!$B$2,'Données relatives aux bénéf.'!K567="Oui",'Données relatives aux bénéf.'!L567="Oui"),"Dossier actif valorisable dans le cadre de la subvention - dont cloturé au cours de l'année de référence",IF(AND(YEAR(I567)&lt;'Récapitulatif des données RASH'!$B$2,'Données relatives aux bénéf.'!K567="Non",'Données relatives aux bénéf.'!L567="Non"),"Dossier actif non-valorisable dans le cadre de la subvention",IF(AND(YEAR(I567)&lt;'Récapitulatif des données RASH'!$B$2,'Données relatives aux bénéf.'!K567="Oui",'Données relatives aux bénéf.'!L567="Non"),"Dossier actif non-valorisable dans le cadre de la subvention - dont cloturé au cours de l'année de référence","")))))))</f>
        <v/>
      </c>
      <c r="P567" s="16" t="str">
        <f>IF(ISBLANK(F567),"",'Récapitulatif des données RASH'!$B$2-YEAR('Données relatives aux bénéf.'!F567))</f>
        <v/>
      </c>
    </row>
    <row r="568" spans="1:16">
      <c r="A568" s="50" t="str">
        <f t="shared" si="8"/>
        <v/>
      </c>
      <c r="B568" s="51"/>
      <c r="C568" s="52"/>
      <c r="D568" s="52"/>
      <c r="E568" s="53"/>
      <c r="F568" s="52"/>
      <c r="G568" s="52"/>
      <c r="H568" s="52"/>
      <c r="I568" s="52"/>
      <c r="J568" s="52"/>
      <c r="K568" s="52"/>
      <c r="L568" s="52"/>
      <c r="M568" s="52"/>
      <c r="N568" s="52"/>
      <c r="O568" s="55" t="str">
        <f>IF(J568="Non","Demande d'information",IF(AND(YEAR(I568)='Récapitulatif des données RASH'!$B$2,'Données relatives aux bénéf.'!J568="Oui",'Données relatives aux bénéf.'!K568="Non"),"Dossier ouvert au cours de l'année de référence",IF(AND(YEAR(I568)='Récapitulatif des données RASH'!$B$2,'Données relatives aux bénéf.'!J568="Oui",'Données relatives aux bénéf.'!K568="Oui"),"Dossier ouvert au cours de l'année de référence - dont clôturé au cours de l'année de référence",IF(AND(YEAR(I568)&lt;'Récapitulatif des données RASH'!$B$2,'Données relatives aux bénéf.'!K568="Non",'Données relatives aux bénéf.'!L568="Oui"),"Dossier actif valorisable dans le cadre de la subvention",IF(AND(YEAR(I568)&lt;'Récapitulatif des données RASH'!$B$2,'Données relatives aux bénéf.'!K568="Oui",'Données relatives aux bénéf.'!L568="Oui"),"Dossier actif valorisable dans le cadre de la subvention - dont cloturé au cours de l'année de référence",IF(AND(YEAR(I568)&lt;'Récapitulatif des données RASH'!$B$2,'Données relatives aux bénéf.'!K568="Non",'Données relatives aux bénéf.'!L568="Non"),"Dossier actif non-valorisable dans le cadre de la subvention",IF(AND(YEAR(I568)&lt;'Récapitulatif des données RASH'!$B$2,'Données relatives aux bénéf.'!K568="Oui",'Données relatives aux bénéf.'!L568="Non"),"Dossier actif non-valorisable dans le cadre de la subvention - dont cloturé au cours de l'année de référence","")))))))</f>
        <v/>
      </c>
      <c r="P568" s="16" t="str">
        <f>IF(ISBLANK(F568),"",'Récapitulatif des données RASH'!$B$2-YEAR('Données relatives aux bénéf.'!F568))</f>
        <v/>
      </c>
    </row>
    <row r="569" spans="1:16">
      <c r="A569" s="50" t="str">
        <f t="shared" si="8"/>
        <v/>
      </c>
      <c r="B569" s="51"/>
      <c r="C569" s="52"/>
      <c r="D569" s="52"/>
      <c r="E569" s="53"/>
      <c r="F569" s="52"/>
      <c r="G569" s="52"/>
      <c r="H569" s="52"/>
      <c r="I569" s="52"/>
      <c r="J569" s="52"/>
      <c r="K569" s="52"/>
      <c r="L569" s="52"/>
      <c r="M569" s="52"/>
      <c r="N569" s="52"/>
      <c r="O569" s="55" t="str">
        <f>IF(J569="Non","Demande d'information",IF(AND(YEAR(I569)='Récapitulatif des données RASH'!$B$2,'Données relatives aux bénéf.'!J569="Oui",'Données relatives aux bénéf.'!K569="Non"),"Dossier ouvert au cours de l'année de référence",IF(AND(YEAR(I569)='Récapitulatif des données RASH'!$B$2,'Données relatives aux bénéf.'!J569="Oui",'Données relatives aux bénéf.'!K569="Oui"),"Dossier ouvert au cours de l'année de référence - dont clôturé au cours de l'année de référence",IF(AND(YEAR(I569)&lt;'Récapitulatif des données RASH'!$B$2,'Données relatives aux bénéf.'!K569="Non",'Données relatives aux bénéf.'!L569="Oui"),"Dossier actif valorisable dans le cadre de la subvention",IF(AND(YEAR(I569)&lt;'Récapitulatif des données RASH'!$B$2,'Données relatives aux bénéf.'!K569="Oui",'Données relatives aux bénéf.'!L569="Oui"),"Dossier actif valorisable dans le cadre de la subvention - dont cloturé au cours de l'année de référence",IF(AND(YEAR(I569)&lt;'Récapitulatif des données RASH'!$B$2,'Données relatives aux bénéf.'!K569="Non",'Données relatives aux bénéf.'!L569="Non"),"Dossier actif non-valorisable dans le cadre de la subvention",IF(AND(YEAR(I569)&lt;'Récapitulatif des données RASH'!$B$2,'Données relatives aux bénéf.'!K569="Oui",'Données relatives aux bénéf.'!L569="Non"),"Dossier actif non-valorisable dans le cadre de la subvention - dont cloturé au cours de l'année de référence","")))))))</f>
        <v/>
      </c>
      <c r="P569" s="16" t="str">
        <f>IF(ISBLANK(F569),"",'Récapitulatif des données RASH'!$B$2-YEAR('Données relatives aux bénéf.'!F569))</f>
        <v/>
      </c>
    </row>
    <row r="570" spans="1:16">
      <c r="A570" s="50" t="str">
        <f t="shared" si="8"/>
        <v/>
      </c>
      <c r="B570" s="51"/>
      <c r="C570" s="52"/>
      <c r="D570" s="52"/>
      <c r="E570" s="53"/>
      <c r="F570" s="52"/>
      <c r="G570" s="52"/>
      <c r="H570" s="52"/>
      <c r="I570" s="52"/>
      <c r="J570" s="52"/>
      <c r="K570" s="52"/>
      <c r="L570" s="52"/>
      <c r="M570" s="52"/>
      <c r="N570" s="52"/>
      <c r="O570" s="55" t="str">
        <f>IF(J570="Non","Demande d'information",IF(AND(YEAR(I570)='Récapitulatif des données RASH'!$B$2,'Données relatives aux bénéf.'!J570="Oui",'Données relatives aux bénéf.'!K570="Non"),"Dossier ouvert au cours de l'année de référence",IF(AND(YEAR(I570)='Récapitulatif des données RASH'!$B$2,'Données relatives aux bénéf.'!J570="Oui",'Données relatives aux bénéf.'!K570="Oui"),"Dossier ouvert au cours de l'année de référence - dont clôturé au cours de l'année de référence",IF(AND(YEAR(I570)&lt;'Récapitulatif des données RASH'!$B$2,'Données relatives aux bénéf.'!K570="Non",'Données relatives aux bénéf.'!L570="Oui"),"Dossier actif valorisable dans le cadre de la subvention",IF(AND(YEAR(I570)&lt;'Récapitulatif des données RASH'!$B$2,'Données relatives aux bénéf.'!K570="Oui",'Données relatives aux bénéf.'!L570="Oui"),"Dossier actif valorisable dans le cadre de la subvention - dont cloturé au cours de l'année de référence",IF(AND(YEAR(I570)&lt;'Récapitulatif des données RASH'!$B$2,'Données relatives aux bénéf.'!K570="Non",'Données relatives aux bénéf.'!L570="Non"),"Dossier actif non-valorisable dans le cadre de la subvention",IF(AND(YEAR(I570)&lt;'Récapitulatif des données RASH'!$B$2,'Données relatives aux bénéf.'!K570="Oui",'Données relatives aux bénéf.'!L570="Non"),"Dossier actif non-valorisable dans le cadre de la subvention - dont cloturé au cours de l'année de référence","")))))))</f>
        <v/>
      </c>
      <c r="P570" s="16" t="str">
        <f>IF(ISBLANK(F570),"",'Récapitulatif des données RASH'!$B$2-YEAR('Données relatives aux bénéf.'!F570))</f>
        <v/>
      </c>
    </row>
    <row r="571" spans="1:16">
      <c r="A571" s="50" t="str">
        <f t="shared" si="8"/>
        <v/>
      </c>
      <c r="B571" s="51"/>
      <c r="C571" s="52"/>
      <c r="D571" s="52"/>
      <c r="E571" s="53"/>
      <c r="F571" s="52"/>
      <c r="G571" s="52"/>
      <c r="H571" s="52"/>
      <c r="I571" s="52"/>
      <c r="J571" s="52"/>
      <c r="K571" s="52"/>
      <c r="L571" s="52"/>
      <c r="M571" s="52"/>
      <c r="N571" s="52"/>
      <c r="O571" s="55" t="str">
        <f>IF(J571="Non","Demande d'information",IF(AND(YEAR(I571)='Récapitulatif des données RASH'!$B$2,'Données relatives aux bénéf.'!J571="Oui",'Données relatives aux bénéf.'!K571="Non"),"Dossier ouvert au cours de l'année de référence",IF(AND(YEAR(I571)='Récapitulatif des données RASH'!$B$2,'Données relatives aux bénéf.'!J571="Oui",'Données relatives aux bénéf.'!K571="Oui"),"Dossier ouvert au cours de l'année de référence - dont clôturé au cours de l'année de référence",IF(AND(YEAR(I571)&lt;'Récapitulatif des données RASH'!$B$2,'Données relatives aux bénéf.'!K571="Non",'Données relatives aux bénéf.'!L571="Oui"),"Dossier actif valorisable dans le cadre de la subvention",IF(AND(YEAR(I571)&lt;'Récapitulatif des données RASH'!$B$2,'Données relatives aux bénéf.'!K571="Oui",'Données relatives aux bénéf.'!L571="Oui"),"Dossier actif valorisable dans le cadre de la subvention - dont cloturé au cours de l'année de référence",IF(AND(YEAR(I571)&lt;'Récapitulatif des données RASH'!$B$2,'Données relatives aux bénéf.'!K571="Non",'Données relatives aux bénéf.'!L571="Non"),"Dossier actif non-valorisable dans le cadre de la subvention",IF(AND(YEAR(I571)&lt;'Récapitulatif des données RASH'!$B$2,'Données relatives aux bénéf.'!K571="Oui",'Données relatives aux bénéf.'!L571="Non"),"Dossier actif non-valorisable dans le cadre de la subvention - dont cloturé au cours de l'année de référence","")))))))</f>
        <v/>
      </c>
      <c r="P571" s="16" t="str">
        <f>IF(ISBLANK(F571),"",'Récapitulatif des données RASH'!$B$2-YEAR('Données relatives aux bénéf.'!F571))</f>
        <v/>
      </c>
    </row>
    <row r="572" spans="1:16">
      <c r="A572" s="50" t="str">
        <f t="shared" si="8"/>
        <v/>
      </c>
      <c r="B572" s="51"/>
      <c r="C572" s="52"/>
      <c r="D572" s="52"/>
      <c r="E572" s="53"/>
      <c r="F572" s="52"/>
      <c r="G572" s="52"/>
      <c r="H572" s="52"/>
      <c r="I572" s="52"/>
      <c r="J572" s="52"/>
      <c r="K572" s="52"/>
      <c r="L572" s="52"/>
      <c r="M572" s="52"/>
      <c r="N572" s="52"/>
      <c r="O572" s="55" t="str">
        <f>IF(J572="Non","Demande d'information",IF(AND(YEAR(I572)='Récapitulatif des données RASH'!$B$2,'Données relatives aux bénéf.'!J572="Oui",'Données relatives aux bénéf.'!K572="Non"),"Dossier ouvert au cours de l'année de référence",IF(AND(YEAR(I572)='Récapitulatif des données RASH'!$B$2,'Données relatives aux bénéf.'!J572="Oui",'Données relatives aux bénéf.'!K572="Oui"),"Dossier ouvert au cours de l'année de référence - dont clôturé au cours de l'année de référence",IF(AND(YEAR(I572)&lt;'Récapitulatif des données RASH'!$B$2,'Données relatives aux bénéf.'!K572="Non",'Données relatives aux bénéf.'!L572="Oui"),"Dossier actif valorisable dans le cadre de la subvention",IF(AND(YEAR(I572)&lt;'Récapitulatif des données RASH'!$B$2,'Données relatives aux bénéf.'!K572="Oui",'Données relatives aux bénéf.'!L572="Oui"),"Dossier actif valorisable dans le cadre de la subvention - dont cloturé au cours de l'année de référence",IF(AND(YEAR(I572)&lt;'Récapitulatif des données RASH'!$B$2,'Données relatives aux bénéf.'!K572="Non",'Données relatives aux bénéf.'!L572="Non"),"Dossier actif non-valorisable dans le cadre de la subvention",IF(AND(YEAR(I572)&lt;'Récapitulatif des données RASH'!$B$2,'Données relatives aux bénéf.'!K572="Oui",'Données relatives aux bénéf.'!L572="Non"),"Dossier actif non-valorisable dans le cadre de la subvention - dont cloturé au cours de l'année de référence","")))))))</f>
        <v/>
      </c>
      <c r="P572" s="16" t="str">
        <f>IF(ISBLANK(F572),"",'Récapitulatif des données RASH'!$B$2-YEAR('Données relatives aux bénéf.'!F572))</f>
        <v/>
      </c>
    </row>
    <row r="573" spans="1:16">
      <c r="A573" s="50" t="str">
        <f t="shared" si="8"/>
        <v/>
      </c>
      <c r="B573" s="51"/>
      <c r="C573" s="52"/>
      <c r="D573" s="52"/>
      <c r="E573" s="53"/>
      <c r="F573" s="52"/>
      <c r="G573" s="52"/>
      <c r="H573" s="52"/>
      <c r="I573" s="52"/>
      <c r="J573" s="52"/>
      <c r="K573" s="52"/>
      <c r="L573" s="52"/>
      <c r="M573" s="52"/>
      <c r="N573" s="52"/>
      <c r="O573" s="55" t="str">
        <f>IF(J573="Non","Demande d'information",IF(AND(YEAR(I573)='Récapitulatif des données RASH'!$B$2,'Données relatives aux bénéf.'!J573="Oui",'Données relatives aux bénéf.'!K573="Non"),"Dossier ouvert au cours de l'année de référence",IF(AND(YEAR(I573)='Récapitulatif des données RASH'!$B$2,'Données relatives aux bénéf.'!J573="Oui",'Données relatives aux bénéf.'!K573="Oui"),"Dossier ouvert au cours de l'année de référence - dont clôturé au cours de l'année de référence",IF(AND(YEAR(I573)&lt;'Récapitulatif des données RASH'!$B$2,'Données relatives aux bénéf.'!K573="Non",'Données relatives aux bénéf.'!L573="Oui"),"Dossier actif valorisable dans le cadre de la subvention",IF(AND(YEAR(I573)&lt;'Récapitulatif des données RASH'!$B$2,'Données relatives aux bénéf.'!K573="Oui",'Données relatives aux bénéf.'!L573="Oui"),"Dossier actif valorisable dans le cadre de la subvention - dont cloturé au cours de l'année de référence",IF(AND(YEAR(I573)&lt;'Récapitulatif des données RASH'!$B$2,'Données relatives aux bénéf.'!K573="Non",'Données relatives aux bénéf.'!L573="Non"),"Dossier actif non-valorisable dans le cadre de la subvention",IF(AND(YEAR(I573)&lt;'Récapitulatif des données RASH'!$B$2,'Données relatives aux bénéf.'!K573="Oui",'Données relatives aux bénéf.'!L573="Non"),"Dossier actif non-valorisable dans le cadre de la subvention - dont cloturé au cours de l'année de référence","")))))))</f>
        <v/>
      </c>
      <c r="P573" s="16" t="str">
        <f>IF(ISBLANK(F573),"",'Récapitulatif des données RASH'!$B$2-YEAR('Données relatives aux bénéf.'!F573))</f>
        <v/>
      </c>
    </row>
    <row r="574" spans="1:16">
      <c r="A574" s="50" t="str">
        <f t="shared" si="8"/>
        <v/>
      </c>
      <c r="B574" s="51"/>
      <c r="C574" s="52"/>
      <c r="D574" s="52"/>
      <c r="E574" s="53"/>
      <c r="F574" s="52"/>
      <c r="G574" s="52"/>
      <c r="H574" s="52"/>
      <c r="I574" s="52"/>
      <c r="J574" s="52"/>
      <c r="K574" s="52"/>
      <c r="L574" s="52"/>
      <c r="M574" s="52"/>
      <c r="N574" s="52"/>
      <c r="O574" s="55" t="str">
        <f>IF(J574="Non","Demande d'information",IF(AND(YEAR(I574)='Récapitulatif des données RASH'!$B$2,'Données relatives aux bénéf.'!J574="Oui",'Données relatives aux bénéf.'!K574="Non"),"Dossier ouvert au cours de l'année de référence",IF(AND(YEAR(I574)='Récapitulatif des données RASH'!$B$2,'Données relatives aux bénéf.'!J574="Oui",'Données relatives aux bénéf.'!K574="Oui"),"Dossier ouvert au cours de l'année de référence - dont clôturé au cours de l'année de référence",IF(AND(YEAR(I574)&lt;'Récapitulatif des données RASH'!$B$2,'Données relatives aux bénéf.'!K574="Non",'Données relatives aux bénéf.'!L574="Oui"),"Dossier actif valorisable dans le cadre de la subvention",IF(AND(YEAR(I574)&lt;'Récapitulatif des données RASH'!$B$2,'Données relatives aux bénéf.'!K574="Oui",'Données relatives aux bénéf.'!L574="Oui"),"Dossier actif valorisable dans le cadre de la subvention - dont cloturé au cours de l'année de référence",IF(AND(YEAR(I574)&lt;'Récapitulatif des données RASH'!$B$2,'Données relatives aux bénéf.'!K574="Non",'Données relatives aux bénéf.'!L574="Non"),"Dossier actif non-valorisable dans le cadre de la subvention",IF(AND(YEAR(I574)&lt;'Récapitulatif des données RASH'!$B$2,'Données relatives aux bénéf.'!K574="Oui",'Données relatives aux bénéf.'!L574="Non"),"Dossier actif non-valorisable dans le cadre de la subvention - dont cloturé au cours de l'année de référence","")))))))</f>
        <v/>
      </c>
      <c r="P574" s="16" t="str">
        <f>IF(ISBLANK(F574),"",'Récapitulatif des données RASH'!$B$2-YEAR('Données relatives aux bénéf.'!F574))</f>
        <v/>
      </c>
    </row>
    <row r="575" spans="1:16">
      <c r="A575" s="50" t="str">
        <f t="shared" si="8"/>
        <v/>
      </c>
      <c r="B575" s="51"/>
      <c r="C575" s="52"/>
      <c r="D575" s="52"/>
      <c r="E575" s="53"/>
      <c r="F575" s="52"/>
      <c r="G575" s="52"/>
      <c r="H575" s="52"/>
      <c r="I575" s="52"/>
      <c r="J575" s="52"/>
      <c r="K575" s="52"/>
      <c r="L575" s="52"/>
      <c r="M575" s="52"/>
      <c r="N575" s="52"/>
      <c r="O575" s="55" t="str">
        <f>IF(J575="Non","Demande d'information",IF(AND(YEAR(I575)='Récapitulatif des données RASH'!$B$2,'Données relatives aux bénéf.'!J575="Oui",'Données relatives aux bénéf.'!K575="Non"),"Dossier ouvert au cours de l'année de référence",IF(AND(YEAR(I575)='Récapitulatif des données RASH'!$B$2,'Données relatives aux bénéf.'!J575="Oui",'Données relatives aux bénéf.'!K575="Oui"),"Dossier ouvert au cours de l'année de référence - dont clôturé au cours de l'année de référence",IF(AND(YEAR(I575)&lt;'Récapitulatif des données RASH'!$B$2,'Données relatives aux bénéf.'!K575="Non",'Données relatives aux bénéf.'!L575="Oui"),"Dossier actif valorisable dans le cadre de la subvention",IF(AND(YEAR(I575)&lt;'Récapitulatif des données RASH'!$B$2,'Données relatives aux bénéf.'!K575="Oui",'Données relatives aux bénéf.'!L575="Oui"),"Dossier actif valorisable dans le cadre de la subvention - dont cloturé au cours de l'année de référence",IF(AND(YEAR(I575)&lt;'Récapitulatif des données RASH'!$B$2,'Données relatives aux bénéf.'!K575="Non",'Données relatives aux bénéf.'!L575="Non"),"Dossier actif non-valorisable dans le cadre de la subvention",IF(AND(YEAR(I575)&lt;'Récapitulatif des données RASH'!$B$2,'Données relatives aux bénéf.'!K575="Oui",'Données relatives aux bénéf.'!L575="Non"),"Dossier actif non-valorisable dans le cadre de la subvention - dont cloturé au cours de l'année de référence","")))))))</f>
        <v/>
      </c>
      <c r="P575" s="16" t="str">
        <f>IF(ISBLANK(F575),"",'Récapitulatif des données RASH'!$B$2-YEAR('Données relatives aux bénéf.'!F575))</f>
        <v/>
      </c>
    </row>
    <row r="576" spans="1:16">
      <c r="A576" s="50" t="str">
        <f t="shared" si="8"/>
        <v/>
      </c>
      <c r="B576" s="51"/>
      <c r="C576" s="52"/>
      <c r="D576" s="52"/>
      <c r="E576" s="53"/>
      <c r="F576" s="52"/>
      <c r="G576" s="52"/>
      <c r="H576" s="52"/>
      <c r="I576" s="52"/>
      <c r="J576" s="52"/>
      <c r="K576" s="52"/>
      <c r="L576" s="52"/>
      <c r="M576" s="52"/>
      <c r="N576" s="52"/>
      <c r="O576" s="55" t="str">
        <f>IF(J576="Non","Demande d'information",IF(AND(YEAR(I576)='Récapitulatif des données RASH'!$B$2,'Données relatives aux bénéf.'!J576="Oui",'Données relatives aux bénéf.'!K576="Non"),"Dossier ouvert au cours de l'année de référence",IF(AND(YEAR(I576)='Récapitulatif des données RASH'!$B$2,'Données relatives aux bénéf.'!J576="Oui",'Données relatives aux bénéf.'!K576="Oui"),"Dossier ouvert au cours de l'année de référence - dont clôturé au cours de l'année de référence",IF(AND(YEAR(I576)&lt;'Récapitulatif des données RASH'!$B$2,'Données relatives aux bénéf.'!K576="Non",'Données relatives aux bénéf.'!L576="Oui"),"Dossier actif valorisable dans le cadre de la subvention",IF(AND(YEAR(I576)&lt;'Récapitulatif des données RASH'!$B$2,'Données relatives aux bénéf.'!K576="Oui",'Données relatives aux bénéf.'!L576="Oui"),"Dossier actif valorisable dans le cadre de la subvention - dont cloturé au cours de l'année de référence",IF(AND(YEAR(I576)&lt;'Récapitulatif des données RASH'!$B$2,'Données relatives aux bénéf.'!K576="Non",'Données relatives aux bénéf.'!L576="Non"),"Dossier actif non-valorisable dans le cadre de la subvention",IF(AND(YEAR(I576)&lt;'Récapitulatif des données RASH'!$B$2,'Données relatives aux bénéf.'!K576="Oui",'Données relatives aux bénéf.'!L576="Non"),"Dossier actif non-valorisable dans le cadre de la subvention - dont cloturé au cours de l'année de référence","")))))))</f>
        <v/>
      </c>
      <c r="P576" s="16" t="str">
        <f>IF(ISBLANK(F576),"",'Récapitulatif des données RASH'!$B$2-YEAR('Données relatives aux bénéf.'!F576))</f>
        <v/>
      </c>
    </row>
    <row r="577" spans="1:16">
      <c r="A577" s="50" t="str">
        <f t="shared" si="8"/>
        <v/>
      </c>
      <c r="B577" s="51"/>
      <c r="C577" s="52"/>
      <c r="D577" s="52"/>
      <c r="E577" s="53"/>
      <c r="F577" s="52"/>
      <c r="G577" s="52"/>
      <c r="H577" s="52"/>
      <c r="I577" s="52"/>
      <c r="J577" s="52"/>
      <c r="K577" s="52"/>
      <c r="L577" s="52"/>
      <c r="M577" s="52"/>
      <c r="N577" s="52"/>
      <c r="O577" s="55" t="str">
        <f>IF(J577="Non","Demande d'information",IF(AND(YEAR(I577)='Récapitulatif des données RASH'!$B$2,'Données relatives aux bénéf.'!J577="Oui",'Données relatives aux bénéf.'!K577="Non"),"Dossier ouvert au cours de l'année de référence",IF(AND(YEAR(I577)='Récapitulatif des données RASH'!$B$2,'Données relatives aux bénéf.'!J577="Oui",'Données relatives aux bénéf.'!K577="Oui"),"Dossier ouvert au cours de l'année de référence - dont clôturé au cours de l'année de référence",IF(AND(YEAR(I577)&lt;'Récapitulatif des données RASH'!$B$2,'Données relatives aux bénéf.'!K577="Non",'Données relatives aux bénéf.'!L577="Oui"),"Dossier actif valorisable dans le cadre de la subvention",IF(AND(YEAR(I577)&lt;'Récapitulatif des données RASH'!$B$2,'Données relatives aux bénéf.'!K577="Oui",'Données relatives aux bénéf.'!L577="Oui"),"Dossier actif valorisable dans le cadre de la subvention - dont cloturé au cours de l'année de référence",IF(AND(YEAR(I577)&lt;'Récapitulatif des données RASH'!$B$2,'Données relatives aux bénéf.'!K577="Non",'Données relatives aux bénéf.'!L577="Non"),"Dossier actif non-valorisable dans le cadre de la subvention",IF(AND(YEAR(I577)&lt;'Récapitulatif des données RASH'!$B$2,'Données relatives aux bénéf.'!K577="Oui",'Données relatives aux bénéf.'!L577="Non"),"Dossier actif non-valorisable dans le cadre de la subvention - dont cloturé au cours de l'année de référence","")))))))</f>
        <v/>
      </c>
      <c r="P577" s="16" t="str">
        <f>IF(ISBLANK(F577),"",'Récapitulatif des données RASH'!$B$2-YEAR('Données relatives aux bénéf.'!F577))</f>
        <v/>
      </c>
    </row>
    <row r="578" spans="1:16">
      <c r="A578" s="50" t="str">
        <f t="shared" si="8"/>
        <v/>
      </c>
      <c r="B578" s="51"/>
      <c r="C578" s="52"/>
      <c r="D578" s="52"/>
      <c r="E578" s="53"/>
      <c r="F578" s="52"/>
      <c r="G578" s="52"/>
      <c r="H578" s="52"/>
      <c r="I578" s="52"/>
      <c r="J578" s="52"/>
      <c r="K578" s="52"/>
      <c r="L578" s="52"/>
      <c r="M578" s="52"/>
      <c r="N578" s="52"/>
      <c r="O578" s="55" t="str">
        <f>IF(J578="Non","Demande d'information",IF(AND(YEAR(I578)='Récapitulatif des données RASH'!$B$2,'Données relatives aux bénéf.'!J578="Oui",'Données relatives aux bénéf.'!K578="Non"),"Dossier ouvert au cours de l'année de référence",IF(AND(YEAR(I578)='Récapitulatif des données RASH'!$B$2,'Données relatives aux bénéf.'!J578="Oui",'Données relatives aux bénéf.'!K578="Oui"),"Dossier ouvert au cours de l'année de référence - dont clôturé au cours de l'année de référence",IF(AND(YEAR(I578)&lt;'Récapitulatif des données RASH'!$B$2,'Données relatives aux bénéf.'!K578="Non",'Données relatives aux bénéf.'!L578="Oui"),"Dossier actif valorisable dans le cadre de la subvention",IF(AND(YEAR(I578)&lt;'Récapitulatif des données RASH'!$B$2,'Données relatives aux bénéf.'!K578="Oui",'Données relatives aux bénéf.'!L578="Oui"),"Dossier actif valorisable dans le cadre de la subvention - dont cloturé au cours de l'année de référence",IF(AND(YEAR(I578)&lt;'Récapitulatif des données RASH'!$B$2,'Données relatives aux bénéf.'!K578="Non",'Données relatives aux bénéf.'!L578="Non"),"Dossier actif non-valorisable dans le cadre de la subvention",IF(AND(YEAR(I578)&lt;'Récapitulatif des données RASH'!$B$2,'Données relatives aux bénéf.'!K578="Oui",'Données relatives aux bénéf.'!L578="Non"),"Dossier actif non-valorisable dans le cadre de la subvention - dont cloturé au cours de l'année de référence","")))))))</f>
        <v/>
      </c>
      <c r="P578" s="16" t="str">
        <f>IF(ISBLANK(F578),"",'Récapitulatif des données RASH'!$B$2-YEAR('Données relatives aux bénéf.'!F578))</f>
        <v/>
      </c>
    </row>
    <row r="579" spans="1:16">
      <c r="A579" s="50" t="str">
        <f t="shared" si="8"/>
        <v/>
      </c>
      <c r="B579" s="51"/>
      <c r="C579" s="52"/>
      <c r="D579" s="52"/>
      <c r="E579" s="53"/>
      <c r="F579" s="52"/>
      <c r="G579" s="52"/>
      <c r="H579" s="52"/>
      <c r="I579" s="52"/>
      <c r="J579" s="52"/>
      <c r="K579" s="52"/>
      <c r="L579" s="52"/>
      <c r="M579" s="52"/>
      <c r="N579" s="52"/>
      <c r="O579" s="55" t="str">
        <f>IF(J579="Non","Demande d'information",IF(AND(YEAR(I579)='Récapitulatif des données RASH'!$B$2,'Données relatives aux bénéf.'!J579="Oui",'Données relatives aux bénéf.'!K579="Non"),"Dossier ouvert au cours de l'année de référence",IF(AND(YEAR(I579)='Récapitulatif des données RASH'!$B$2,'Données relatives aux bénéf.'!J579="Oui",'Données relatives aux bénéf.'!K579="Oui"),"Dossier ouvert au cours de l'année de référence - dont clôturé au cours de l'année de référence",IF(AND(YEAR(I579)&lt;'Récapitulatif des données RASH'!$B$2,'Données relatives aux bénéf.'!K579="Non",'Données relatives aux bénéf.'!L579="Oui"),"Dossier actif valorisable dans le cadre de la subvention",IF(AND(YEAR(I579)&lt;'Récapitulatif des données RASH'!$B$2,'Données relatives aux bénéf.'!K579="Oui",'Données relatives aux bénéf.'!L579="Oui"),"Dossier actif valorisable dans le cadre de la subvention - dont cloturé au cours de l'année de référence",IF(AND(YEAR(I579)&lt;'Récapitulatif des données RASH'!$B$2,'Données relatives aux bénéf.'!K579="Non",'Données relatives aux bénéf.'!L579="Non"),"Dossier actif non-valorisable dans le cadre de la subvention",IF(AND(YEAR(I579)&lt;'Récapitulatif des données RASH'!$B$2,'Données relatives aux bénéf.'!K579="Oui",'Données relatives aux bénéf.'!L579="Non"),"Dossier actif non-valorisable dans le cadre de la subvention - dont cloturé au cours de l'année de référence","")))))))</f>
        <v/>
      </c>
      <c r="P579" s="16" t="str">
        <f>IF(ISBLANK(F579),"",'Récapitulatif des données RASH'!$B$2-YEAR('Données relatives aux bénéf.'!F579))</f>
        <v/>
      </c>
    </row>
    <row r="580" spans="1:16">
      <c r="A580" s="50" t="str">
        <f t="shared" si="8"/>
        <v/>
      </c>
      <c r="B580" s="51"/>
      <c r="C580" s="52"/>
      <c r="D580" s="52"/>
      <c r="E580" s="53"/>
      <c r="F580" s="52"/>
      <c r="G580" s="52"/>
      <c r="H580" s="52"/>
      <c r="I580" s="52"/>
      <c r="J580" s="52"/>
      <c r="K580" s="52"/>
      <c r="L580" s="52"/>
      <c r="M580" s="52"/>
      <c r="N580" s="52"/>
      <c r="O580" s="55" t="str">
        <f>IF(J580="Non","Demande d'information",IF(AND(YEAR(I580)='Récapitulatif des données RASH'!$B$2,'Données relatives aux bénéf.'!J580="Oui",'Données relatives aux bénéf.'!K580="Non"),"Dossier ouvert au cours de l'année de référence",IF(AND(YEAR(I580)='Récapitulatif des données RASH'!$B$2,'Données relatives aux bénéf.'!J580="Oui",'Données relatives aux bénéf.'!K580="Oui"),"Dossier ouvert au cours de l'année de référence - dont clôturé au cours de l'année de référence",IF(AND(YEAR(I580)&lt;'Récapitulatif des données RASH'!$B$2,'Données relatives aux bénéf.'!K580="Non",'Données relatives aux bénéf.'!L580="Oui"),"Dossier actif valorisable dans le cadre de la subvention",IF(AND(YEAR(I580)&lt;'Récapitulatif des données RASH'!$B$2,'Données relatives aux bénéf.'!K580="Oui",'Données relatives aux bénéf.'!L580="Oui"),"Dossier actif valorisable dans le cadre de la subvention - dont cloturé au cours de l'année de référence",IF(AND(YEAR(I580)&lt;'Récapitulatif des données RASH'!$B$2,'Données relatives aux bénéf.'!K580="Non",'Données relatives aux bénéf.'!L580="Non"),"Dossier actif non-valorisable dans le cadre de la subvention",IF(AND(YEAR(I580)&lt;'Récapitulatif des données RASH'!$B$2,'Données relatives aux bénéf.'!K580="Oui",'Données relatives aux bénéf.'!L580="Non"),"Dossier actif non-valorisable dans le cadre de la subvention - dont cloturé au cours de l'année de référence","")))))))</f>
        <v/>
      </c>
      <c r="P580" s="16" t="str">
        <f>IF(ISBLANK(F580),"",'Récapitulatif des données RASH'!$B$2-YEAR('Données relatives aux bénéf.'!F580))</f>
        <v/>
      </c>
    </row>
    <row r="581" spans="1:16">
      <c r="A581" s="50" t="str">
        <f t="shared" ref="A581:A644" si="9">IF(ISBLANK(C581),"",A580+1)</f>
        <v/>
      </c>
      <c r="B581" s="51"/>
      <c r="C581" s="52"/>
      <c r="D581" s="52"/>
      <c r="E581" s="53"/>
      <c r="F581" s="52"/>
      <c r="G581" s="52"/>
      <c r="H581" s="52"/>
      <c r="I581" s="52"/>
      <c r="J581" s="52"/>
      <c r="K581" s="52"/>
      <c r="L581" s="52"/>
      <c r="M581" s="52"/>
      <c r="N581" s="52"/>
      <c r="O581" s="55" t="str">
        <f>IF(J581="Non","Demande d'information",IF(AND(YEAR(I581)='Récapitulatif des données RASH'!$B$2,'Données relatives aux bénéf.'!J581="Oui",'Données relatives aux bénéf.'!K581="Non"),"Dossier ouvert au cours de l'année de référence",IF(AND(YEAR(I581)='Récapitulatif des données RASH'!$B$2,'Données relatives aux bénéf.'!J581="Oui",'Données relatives aux bénéf.'!K581="Oui"),"Dossier ouvert au cours de l'année de référence - dont clôturé au cours de l'année de référence",IF(AND(YEAR(I581)&lt;'Récapitulatif des données RASH'!$B$2,'Données relatives aux bénéf.'!K581="Non",'Données relatives aux bénéf.'!L581="Oui"),"Dossier actif valorisable dans le cadre de la subvention",IF(AND(YEAR(I581)&lt;'Récapitulatif des données RASH'!$B$2,'Données relatives aux bénéf.'!K581="Oui",'Données relatives aux bénéf.'!L581="Oui"),"Dossier actif valorisable dans le cadre de la subvention - dont cloturé au cours de l'année de référence",IF(AND(YEAR(I581)&lt;'Récapitulatif des données RASH'!$B$2,'Données relatives aux bénéf.'!K581="Non",'Données relatives aux bénéf.'!L581="Non"),"Dossier actif non-valorisable dans le cadre de la subvention",IF(AND(YEAR(I581)&lt;'Récapitulatif des données RASH'!$B$2,'Données relatives aux bénéf.'!K581="Oui",'Données relatives aux bénéf.'!L581="Non"),"Dossier actif non-valorisable dans le cadre de la subvention - dont cloturé au cours de l'année de référence","")))))))</f>
        <v/>
      </c>
      <c r="P581" s="16" t="str">
        <f>IF(ISBLANK(F581),"",'Récapitulatif des données RASH'!$B$2-YEAR('Données relatives aux bénéf.'!F581))</f>
        <v/>
      </c>
    </row>
    <row r="582" spans="1:16">
      <c r="A582" s="50" t="str">
        <f t="shared" si="9"/>
        <v/>
      </c>
      <c r="B582" s="51"/>
      <c r="C582" s="52"/>
      <c r="D582" s="52"/>
      <c r="E582" s="53"/>
      <c r="F582" s="52"/>
      <c r="G582" s="52"/>
      <c r="H582" s="52"/>
      <c r="I582" s="52"/>
      <c r="J582" s="52"/>
      <c r="K582" s="52"/>
      <c r="L582" s="52"/>
      <c r="M582" s="52"/>
      <c r="N582" s="52"/>
      <c r="O582" s="55" t="str">
        <f>IF(J582="Non","Demande d'information",IF(AND(YEAR(I582)='Récapitulatif des données RASH'!$B$2,'Données relatives aux bénéf.'!J582="Oui",'Données relatives aux bénéf.'!K582="Non"),"Dossier ouvert au cours de l'année de référence",IF(AND(YEAR(I582)='Récapitulatif des données RASH'!$B$2,'Données relatives aux bénéf.'!J582="Oui",'Données relatives aux bénéf.'!K582="Oui"),"Dossier ouvert au cours de l'année de référence - dont clôturé au cours de l'année de référence",IF(AND(YEAR(I582)&lt;'Récapitulatif des données RASH'!$B$2,'Données relatives aux bénéf.'!K582="Non",'Données relatives aux bénéf.'!L582="Oui"),"Dossier actif valorisable dans le cadre de la subvention",IF(AND(YEAR(I582)&lt;'Récapitulatif des données RASH'!$B$2,'Données relatives aux bénéf.'!K582="Oui",'Données relatives aux bénéf.'!L582="Oui"),"Dossier actif valorisable dans le cadre de la subvention - dont cloturé au cours de l'année de référence",IF(AND(YEAR(I582)&lt;'Récapitulatif des données RASH'!$B$2,'Données relatives aux bénéf.'!K582="Non",'Données relatives aux bénéf.'!L582="Non"),"Dossier actif non-valorisable dans le cadre de la subvention",IF(AND(YEAR(I582)&lt;'Récapitulatif des données RASH'!$B$2,'Données relatives aux bénéf.'!K582="Oui",'Données relatives aux bénéf.'!L582="Non"),"Dossier actif non-valorisable dans le cadre de la subvention - dont cloturé au cours de l'année de référence","")))))))</f>
        <v/>
      </c>
      <c r="P582" s="16" t="str">
        <f>IF(ISBLANK(F582),"",'Récapitulatif des données RASH'!$B$2-YEAR('Données relatives aux bénéf.'!F582))</f>
        <v/>
      </c>
    </row>
    <row r="583" spans="1:16">
      <c r="A583" s="50" t="str">
        <f t="shared" si="9"/>
        <v/>
      </c>
      <c r="B583" s="51"/>
      <c r="C583" s="52"/>
      <c r="D583" s="52"/>
      <c r="E583" s="53"/>
      <c r="F583" s="52"/>
      <c r="G583" s="52"/>
      <c r="H583" s="52"/>
      <c r="I583" s="52"/>
      <c r="J583" s="52"/>
      <c r="K583" s="52"/>
      <c r="L583" s="52"/>
      <c r="M583" s="52"/>
      <c r="N583" s="52"/>
      <c r="O583" s="55" t="str">
        <f>IF(J583="Non","Demande d'information",IF(AND(YEAR(I583)='Récapitulatif des données RASH'!$B$2,'Données relatives aux bénéf.'!J583="Oui",'Données relatives aux bénéf.'!K583="Non"),"Dossier ouvert au cours de l'année de référence",IF(AND(YEAR(I583)='Récapitulatif des données RASH'!$B$2,'Données relatives aux bénéf.'!J583="Oui",'Données relatives aux bénéf.'!K583="Oui"),"Dossier ouvert au cours de l'année de référence - dont clôturé au cours de l'année de référence",IF(AND(YEAR(I583)&lt;'Récapitulatif des données RASH'!$B$2,'Données relatives aux bénéf.'!K583="Non",'Données relatives aux bénéf.'!L583="Oui"),"Dossier actif valorisable dans le cadre de la subvention",IF(AND(YEAR(I583)&lt;'Récapitulatif des données RASH'!$B$2,'Données relatives aux bénéf.'!K583="Oui",'Données relatives aux bénéf.'!L583="Oui"),"Dossier actif valorisable dans le cadre de la subvention - dont cloturé au cours de l'année de référence",IF(AND(YEAR(I583)&lt;'Récapitulatif des données RASH'!$B$2,'Données relatives aux bénéf.'!K583="Non",'Données relatives aux bénéf.'!L583="Non"),"Dossier actif non-valorisable dans le cadre de la subvention",IF(AND(YEAR(I583)&lt;'Récapitulatif des données RASH'!$B$2,'Données relatives aux bénéf.'!K583="Oui",'Données relatives aux bénéf.'!L583="Non"),"Dossier actif non-valorisable dans le cadre de la subvention - dont cloturé au cours de l'année de référence","")))))))</f>
        <v/>
      </c>
      <c r="P583" s="16" t="str">
        <f>IF(ISBLANK(F583),"",'Récapitulatif des données RASH'!$B$2-YEAR('Données relatives aux bénéf.'!F583))</f>
        <v/>
      </c>
    </row>
    <row r="584" spans="1:16">
      <c r="A584" s="50" t="str">
        <f t="shared" si="9"/>
        <v/>
      </c>
      <c r="B584" s="51"/>
      <c r="C584" s="52"/>
      <c r="D584" s="52"/>
      <c r="E584" s="53"/>
      <c r="F584" s="52"/>
      <c r="G584" s="52"/>
      <c r="H584" s="52"/>
      <c r="I584" s="52"/>
      <c r="J584" s="52"/>
      <c r="K584" s="52"/>
      <c r="L584" s="52"/>
      <c r="M584" s="52"/>
      <c r="N584" s="52"/>
      <c r="O584" s="55" t="str">
        <f>IF(J584="Non","Demande d'information",IF(AND(YEAR(I584)='Récapitulatif des données RASH'!$B$2,'Données relatives aux bénéf.'!J584="Oui",'Données relatives aux bénéf.'!K584="Non"),"Dossier ouvert au cours de l'année de référence",IF(AND(YEAR(I584)='Récapitulatif des données RASH'!$B$2,'Données relatives aux bénéf.'!J584="Oui",'Données relatives aux bénéf.'!K584="Oui"),"Dossier ouvert au cours de l'année de référence - dont clôturé au cours de l'année de référence",IF(AND(YEAR(I584)&lt;'Récapitulatif des données RASH'!$B$2,'Données relatives aux bénéf.'!K584="Non",'Données relatives aux bénéf.'!L584="Oui"),"Dossier actif valorisable dans le cadre de la subvention",IF(AND(YEAR(I584)&lt;'Récapitulatif des données RASH'!$B$2,'Données relatives aux bénéf.'!K584="Oui",'Données relatives aux bénéf.'!L584="Oui"),"Dossier actif valorisable dans le cadre de la subvention - dont cloturé au cours de l'année de référence",IF(AND(YEAR(I584)&lt;'Récapitulatif des données RASH'!$B$2,'Données relatives aux bénéf.'!K584="Non",'Données relatives aux bénéf.'!L584="Non"),"Dossier actif non-valorisable dans le cadre de la subvention",IF(AND(YEAR(I584)&lt;'Récapitulatif des données RASH'!$B$2,'Données relatives aux bénéf.'!K584="Oui",'Données relatives aux bénéf.'!L584="Non"),"Dossier actif non-valorisable dans le cadre de la subvention - dont cloturé au cours de l'année de référence","")))))))</f>
        <v/>
      </c>
      <c r="P584" s="16" t="str">
        <f>IF(ISBLANK(F584),"",'Récapitulatif des données RASH'!$B$2-YEAR('Données relatives aux bénéf.'!F584))</f>
        <v/>
      </c>
    </row>
    <row r="585" spans="1:16">
      <c r="A585" s="50" t="str">
        <f t="shared" si="9"/>
        <v/>
      </c>
      <c r="B585" s="51"/>
      <c r="C585" s="52"/>
      <c r="D585" s="52"/>
      <c r="E585" s="53"/>
      <c r="F585" s="52"/>
      <c r="G585" s="52"/>
      <c r="H585" s="52"/>
      <c r="I585" s="52"/>
      <c r="J585" s="52"/>
      <c r="K585" s="52"/>
      <c r="L585" s="52"/>
      <c r="M585" s="52"/>
      <c r="N585" s="52"/>
      <c r="O585" s="55" t="str">
        <f>IF(J585="Non","Demande d'information",IF(AND(YEAR(I585)='Récapitulatif des données RASH'!$B$2,'Données relatives aux bénéf.'!J585="Oui",'Données relatives aux bénéf.'!K585="Non"),"Dossier ouvert au cours de l'année de référence",IF(AND(YEAR(I585)='Récapitulatif des données RASH'!$B$2,'Données relatives aux bénéf.'!J585="Oui",'Données relatives aux bénéf.'!K585="Oui"),"Dossier ouvert au cours de l'année de référence - dont clôturé au cours de l'année de référence",IF(AND(YEAR(I585)&lt;'Récapitulatif des données RASH'!$B$2,'Données relatives aux bénéf.'!K585="Non",'Données relatives aux bénéf.'!L585="Oui"),"Dossier actif valorisable dans le cadre de la subvention",IF(AND(YEAR(I585)&lt;'Récapitulatif des données RASH'!$B$2,'Données relatives aux bénéf.'!K585="Oui",'Données relatives aux bénéf.'!L585="Oui"),"Dossier actif valorisable dans le cadre de la subvention - dont cloturé au cours de l'année de référence",IF(AND(YEAR(I585)&lt;'Récapitulatif des données RASH'!$B$2,'Données relatives aux bénéf.'!K585="Non",'Données relatives aux bénéf.'!L585="Non"),"Dossier actif non-valorisable dans le cadre de la subvention",IF(AND(YEAR(I585)&lt;'Récapitulatif des données RASH'!$B$2,'Données relatives aux bénéf.'!K585="Oui",'Données relatives aux bénéf.'!L585="Non"),"Dossier actif non-valorisable dans le cadre de la subvention - dont cloturé au cours de l'année de référence","")))))))</f>
        <v/>
      </c>
      <c r="P585" s="16" t="str">
        <f>IF(ISBLANK(F585),"",'Récapitulatif des données RASH'!$B$2-YEAR('Données relatives aux bénéf.'!F585))</f>
        <v/>
      </c>
    </row>
    <row r="586" spans="1:16">
      <c r="A586" s="50" t="str">
        <f t="shared" si="9"/>
        <v/>
      </c>
      <c r="B586" s="51"/>
      <c r="C586" s="52"/>
      <c r="D586" s="52"/>
      <c r="E586" s="53"/>
      <c r="F586" s="52"/>
      <c r="G586" s="52"/>
      <c r="H586" s="52"/>
      <c r="I586" s="52"/>
      <c r="J586" s="52"/>
      <c r="K586" s="52"/>
      <c r="L586" s="52"/>
      <c r="M586" s="52"/>
      <c r="N586" s="52"/>
      <c r="O586" s="55" t="str">
        <f>IF(J586="Non","Demande d'information",IF(AND(YEAR(I586)='Récapitulatif des données RASH'!$B$2,'Données relatives aux bénéf.'!J586="Oui",'Données relatives aux bénéf.'!K586="Non"),"Dossier ouvert au cours de l'année de référence",IF(AND(YEAR(I586)='Récapitulatif des données RASH'!$B$2,'Données relatives aux bénéf.'!J586="Oui",'Données relatives aux bénéf.'!K586="Oui"),"Dossier ouvert au cours de l'année de référence - dont clôturé au cours de l'année de référence",IF(AND(YEAR(I586)&lt;'Récapitulatif des données RASH'!$B$2,'Données relatives aux bénéf.'!K586="Non",'Données relatives aux bénéf.'!L586="Oui"),"Dossier actif valorisable dans le cadre de la subvention",IF(AND(YEAR(I586)&lt;'Récapitulatif des données RASH'!$B$2,'Données relatives aux bénéf.'!K586="Oui",'Données relatives aux bénéf.'!L586="Oui"),"Dossier actif valorisable dans le cadre de la subvention - dont cloturé au cours de l'année de référence",IF(AND(YEAR(I586)&lt;'Récapitulatif des données RASH'!$B$2,'Données relatives aux bénéf.'!K586="Non",'Données relatives aux bénéf.'!L586="Non"),"Dossier actif non-valorisable dans le cadre de la subvention",IF(AND(YEAR(I586)&lt;'Récapitulatif des données RASH'!$B$2,'Données relatives aux bénéf.'!K586="Oui",'Données relatives aux bénéf.'!L586="Non"),"Dossier actif non-valorisable dans le cadre de la subvention - dont cloturé au cours de l'année de référence","")))))))</f>
        <v/>
      </c>
      <c r="P586" s="16" t="str">
        <f>IF(ISBLANK(F586),"",'Récapitulatif des données RASH'!$B$2-YEAR('Données relatives aux bénéf.'!F586))</f>
        <v/>
      </c>
    </row>
    <row r="587" spans="1:16">
      <c r="A587" s="50" t="str">
        <f t="shared" si="9"/>
        <v/>
      </c>
      <c r="B587" s="51"/>
      <c r="C587" s="52"/>
      <c r="D587" s="52"/>
      <c r="E587" s="53"/>
      <c r="F587" s="52"/>
      <c r="G587" s="52"/>
      <c r="H587" s="52"/>
      <c r="I587" s="52"/>
      <c r="J587" s="52"/>
      <c r="K587" s="52"/>
      <c r="L587" s="52"/>
      <c r="M587" s="52"/>
      <c r="N587" s="52"/>
      <c r="O587" s="55" t="str">
        <f>IF(J587="Non","Demande d'information",IF(AND(YEAR(I587)='Récapitulatif des données RASH'!$B$2,'Données relatives aux bénéf.'!J587="Oui",'Données relatives aux bénéf.'!K587="Non"),"Dossier ouvert au cours de l'année de référence",IF(AND(YEAR(I587)='Récapitulatif des données RASH'!$B$2,'Données relatives aux bénéf.'!J587="Oui",'Données relatives aux bénéf.'!K587="Oui"),"Dossier ouvert au cours de l'année de référence - dont clôturé au cours de l'année de référence",IF(AND(YEAR(I587)&lt;'Récapitulatif des données RASH'!$B$2,'Données relatives aux bénéf.'!K587="Non",'Données relatives aux bénéf.'!L587="Oui"),"Dossier actif valorisable dans le cadre de la subvention",IF(AND(YEAR(I587)&lt;'Récapitulatif des données RASH'!$B$2,'Données relatives aux bénéf.'!K587="Oui",'Données relatives aux bénéf.'!L587="Oui"),"Dossier actif valorisable dans le cadre de la subvention - dont cloturé au cours de l'année de référence",IF(AND(YEAR(I587)&lt;'Récapitulatif des données RASH'!$B$2,'Données relatives aux bénéf.'!K587="Non",'Données relatives aux bénéf.'!L587="Non"),"Dossier actif non-valorisable dans le cadre de la subvention",IF(AND(YEAR(I587)&lt;'Récapitulatif des données RASH'!$B$2,'Données relatives aux bénéf.'!K587="Oui",'Données relatives aux bénéf.'!L587="Non"),"Dossier actif non-valorisable dans le cadre de la subvention - dont cloturé au cours de l'année de référence","")))))))</f>
        <v/>
      </c>
      <c r="P587" s="16" t="str">
        <f>IF(ISBLANK(F587),"",'Récapitulatif des données RASH'!$B$2-YEAR('Données relatives aux bénéf.'!F587))</f>
        <v/>
      </c>
    </row>
    <row r="588" spans="1:16">
      <c r="A588" s="50" t="str">
        <f t="shared" si="9"/>
        <v/>
      </c>
      <c r="B588" s="51"/>
      <c r="C588" s="52"/>
      <c r="D588" s="52"/>
      <c r="E588" s="53"/>
      <c r="F588" s="52"/>
      <c r="G588" s="52"/>
      <c r="H588" s="52"/>
      <c r="I588" s="52"/>
      <c r="J588" s="52"/>
      <c r="K588" s="52"/>
      <c r="L588" s="52"/>
      <c r="M588" s="52"/>
      <c r="N588" s="52"/>
      <c r="O588" s="55" t="str">
        <f>IF(J588="Non","Demande d'information",IF(AND(YEAR(I588)='Récapitulatif des données RASH'!$B$2,'Données relatives aux bénéf.'!J588="Oui",'Données relatives aux bénéf.'!K588="Non"),"Dossier ouvert au cours de l'année de référence",IF(AND(YEAR(I588)='Récapitulatif des données RASH'!$B$2,'Données relatives aux bénéf.'!J588="Oui",'Données relatives aux bénéf.'!K588="Oui"),"Dossier ouvert au cours de l'année de référence - dont clôturé au cours de l'année de référence",IF(AND(YEAR(I588)&lt;'Récapitulatif des données RASH'!$B$2,'Données relatives aux bénéf.'!K588="Non",'Données relatives aux bénéf.'!L588="Oui"),"Dossier actif valorisable dans le cadre de la subvention",IF(AND(YEAR(I588)&lt;'Récapitulatif des données RASH'!$B$2,'Données relatives aux bénéf.'!K588="Oui",'Données relatives aux bénéf.'!L588="Oui"),"Dossier actif valorisable dans le cadre de la subvention - dont cloturé au cours de l'année de référence",IF(AND(YEAR(I588)&lt;'Récapitulatif des données RASH'!$B$2,'Données relatives aux bénéf.'!K588="Non",'Données relatives aux bénéf.'!L588="Non"),"Dossier actif non-valorisable dans le cadre de la subvention",IF(AND(YEAR(I588)&lt;'Récapitulatif des données RASH'!$B$2,'Données relatives aux bénéf.'!K588="Oui",'Données relatives aux bénéf.'!L588="Non"),"Dossier actif non-valorisable dans le cadre de la subvention - dont cloturé au cours de l'année de référence","")))))))</f>
        <v/>
      </c>
      <c r="P588" s="16" t="str">
        <f>IF(ISBLANK(F588),"",'Récapitulatif des données RASH'!$B$2-YEAR('Données relatives aux bénéf.'!F588))</f>
        <v/>
      </c>
    </row>
    <row r="589" spans="1:16">
      <c r="A589" s="50" t="str">
        <f t="shared" si="9"/>
        <v/>
      </c>
      <c r="B589" s="51"/>
      <c r="C589" s="52"/>
      <c r="D589" s="52"/>
      <c r="E589" s="53"/>
      <c r="F589" s="52"/>
      <c r="G589" s="52"/>
      <c r="H589" s="52"/>
      <c r="I589" s="52"/>
      <c r="J589" s="52"/>
      <c r="K589" s="52"/>
      <c r="L589" s="52"/>
      <c r="M589" s="52"/>
      <c r="N589" s="52"/>
      <c r="O589" s="55" t="str">
        <f>IF(J589="Non","Demande d'information",IF(AND(YEAR(I589)='Récapitulatif des données RASH'!$B$2,'Données relatives aux bénéf.'!J589="Oui",'Données relatives aux bénéf.'!K589="Non"),"Dossier ouvert au cours de l'année de référence",IF(AND(YEAR(I589)='Récapitulatif des données RASH'!$B$2,'Données relatives aux bénéf.'!J589="Oui",'Données relatives aux bénéf.'!K589="Oui"),"Dossier ouvert au cours de l'année de référence - dont clôturé au cours de l'année de référence",IF(AND(YEAR(I589)&lt;'Récapitulatif des données RASH'!$B$2,'Données relatives aux bénéf.'!K589="Non",'Données relatives aux bénéf.'!L589="Oui"),"Dossier actif valorisable dans le cadre de la subvention",IF(AND(YEAR(I589)&lt;'Récapitulatif des données RASH'!$B$2,'Données relatives aux bénéf.'!K589="Oui",'Données relatives aux bénéf.'!L589="Oui"),"Dossier actif valorisable dans le cadre de la subvention - dont cloturé au cours de l'année de référence",IF(AND(YEAR(I589)&lt;'Récapitulatif des données RASH'!$B$2,'Données relatives aux bénéf.'!K589="Non",'Données relatives aux bénéf.'!L589="Non"),"Dossier actif non-valorisable dans le cadre de la subvention",IF(AND(YEAR(I589)&lt;'Récapitulatif des données RASH'!$B$2,'Données relatives aux bénéf.'!K589="Oui",'Données relatives aux bénéf.'!L589="Non"),"Dossier actif non-valorisable dans le cadre de la subvention - dont cloturé au cours de l'année de référence","")))))))</f>
        <v/>
      </c>
      <c r="P589" s="16" t="str">
        <f>IF(ISBLANK(F589),"",'Récapitulatif des données RASH'!$B$2-YEAR('Données relatives aux bénéf.'!F589))</f>
        <v/>
      </c>
    </row>
    <row r="590" spans="1:16">
      <c r="A590" s="50" t="str">
        <f t="shared" si="9"/>
        <v/>
      </c>
      <c r="B590" s="51"/>
      <c r="C590" s="52"/>
      <c r="D590" s="52"/>
      <c r="E590" s="53"/>
      <c r="F590" s="52"/>
      <c r="G590" s="52"/>
      <c r="H590" s="52"/>
      <c r="I590" s="52"/>
      <c r="J590" s="52"/>
      <c r="K590" s="52"/>
      <c r="L590" s="52"/>
      <c r="M590" s="52"/>
      <c r="N590" s="52"/>
      <c r="O590" s="55" t="str">
        <f>IF(J590="Non","Demande d'information",IF(AND(YEAR(I590)='Récapitulatif des données RASH'!$B$2,'Données relatives aux bénéf.'!J590="Oui",'Données relatives aux bénéf.'!K590="Non"),"Dossier ouvert au cours de l'année de référence",IF(AND(YEAR(I590)='Récapitulatif des données RASH'!$B$2,'Données relatives aux bénéf.'!J590="Oui",'Données relatives aux bénéf.'!K590="Oui"),"Dossier ouvert au cours de l'année de référence - dont clôturé au cours de l'année de référence",IF(AND(YEAR(I590)&lt;'Récapitulatif des données RASH'!$B$2,'Données relatives aux bénéf.'!K590="Non",'Données relatives aux bénéf.'!L590="Oui"),"Dossier actif valorisable dans le cadre de la subvention",IF(AND(YEAR(I590)&lt;'Récapitulatif des données RASH'!$B$2,'Données relatives aux bénéf.'!K590="Oui",'Données relatives aux bénéf.'!L590="Oui"),"Dossier actif valorisable dans le cadre de la subvention - dont cloturé au cours de l'année de référence",IF(AND(YEAR(I590)&lt;'Récapitulatif des données RASH'!$B$2,'Données relatives aux bénéf.'!K590="Non",'Données relatives aux bénéf.'!L590="Non"),"Dossier actif non-valorisable dans le cadre de la subvention",IF(AND(YEAR(I590)&lt;'Récapitulatif des données RASH'!$B$2,'Données relatives aux bénéf.'!K590="Oui",'Données relatives aux bénéf.'!L590="Non"),"Dossier actif non-valorisable dans le cadre de la subvention - dont cloturé au cours de l'année de référence","")))))))</f>
        <v/>
      </c>
      <c r="P590" s="16" t="str">
        <f>IF(ISBLANK(F590),"",'Récapitulatif des données RASH'!$B$2-YEAR('Données relatives aux bénéf.'!F590))</f>
        <v/>
      </c>
    </row>
    <row r="591" spans="1:16">
      <c r="A591" s="50" t="str">
        <f t="shared" si="9"/>
        <v/>
      </c>
      <c r="B591" s="51"/>
      <c r="C591" s="52"/>
      <c r="D591" s="52"/>
      <c r="E591" s="53"/>
      <c r="F591" s="52"/>
      <c r="G591" s="52"/>
      <c r="H591" s="52"/>
      <c r="I591" s="52"/>
      <c r="J591" s="52"/>
      <c r="K591" s="52"/>
      <c r="L591" s="52"/>
      <c r="M591" s="52"/>
      <c r="N591" s="52"/>
      <c r="O591" s="55" t="str">
        <f>IF(J591="Non","Demande d'information",IF(AND(YEAR(I591)='Récapitulatif des données RASH'!$B$2,'Données relatives aux bénéf.'!J591="Oui",'Données relatives aux bénéf.'!K591="Non"),"Dossier ouvert au cours de l'année de référence",IF(AND(YEAR(I591)='Récapitulatif des données RASH'!$B$2,'Données relatives aux bénéf.'!J591="Oui",'Données relatives aux bénéf.'!K591="Oui"),"Dossier ouvert au cours de l'année de référence - dont clôturé au cours de l'année de référence",IF(AND(YEAR(I591)&lt;'Récapitulatif des données RASH'!$B$2,'Données relatives aux bénéf.'!K591="Non",'Données relatives aux bénéf.'!L591="Oui"),"Dossier actif valorisable dans le cadre de la subvention",IF(AND(YEAR(I591)&lt;'Récapitulatif des données RASH'!$B$2,'Données relatives aux bénéf.'!K591="Oui",'Données relatives aux bénéf.'!L591="Oui"),"Dossier actif valorisable dans le cadre de la subvention - dont cloturé au cours de l'année de référence",IF(AND(YEAR(I591)&lt;'Récapitulatif des données RASH'!$B$2,'Données relatives aux bénéf.'!K591="Non",'Données relatives aux bénéf.'!L591="Non"),"Dossier actif non-valorisable dans le cadre de la subvention",IF(AND(YEAR(I591)&lt;'Récapitulatif des données RASH'!$B$2,'Données relatives aux bénéf.'!K591="Oui",'Données relatives aux bénéf.'!L591="Non"),"Dossier actif non-valorisable dans le cadre de la subvention - dont cloturé au cours de l'année de référence","")))))))</f>
        <v/>
      </c>
      <c r="P591" s="16" t="str">
        <f>IF(ISBLANK(F591),"",'Récapitulatif des données RASH'!$B$2-YEAR('Données relatives aux bénéf.'!F591))</f>
        <v/>
      </c>
    </row>
    <row r="592" spans="1:16">
      <c r="A592" s="50" t="str">
        <f t="shared" si="9"/>
        <v/>
      </c>
      <c r="B592" s="51"/>
      <c r="C592" s="52"/>
      <c r="D592" s="52"/>
      <c r="E592" s="53"/>
      <c r="F592" s="52"/>
      <c r="G592" s="52"/>
      <c r="H592" s="52"/>
      <c r="I592" s="52"/>
      <c r="J592" s="52"/>
      <c r="K592" s="52"/>
      <c r="L592" s="52"/>
      <c r="M592" s="52"/>
      <c r="N592" s="52"/>
      <c r="O592" s="55" t="str">
        <f>IF(J592="Non","Demande d'information",IF(AND(YEAR(I592)='Récapitulatif des données RASH'!$B$2,'Données relatives aux bénéf.'!J592="Oui",'Données relatives aux bénéf.'!K592="Non"),"Dossier ouvert au cours de l'année de référence",IF(AND(YEAR(I592)='Récapitulatif des données RASH'!$B$2,'Données relatives aux bénéf.'!J592="Oui",'Données relatives aux bénéf.'!K592="Oui"),"Dossier ouvert au cours de l'année de référence - dont clôturé au cours de l'année de référence",IF(AND(YEAR(I592)&lt;'Récapitulatif des données RASH'!$B$2,'Données relatives aux bénéf.'!K592="Non",'Données relatives aux bénéf.'!L592="Oui"),"Dossier actif valorisable dans le cadre de la subvention",IF(AND(YEAR(I592)&lt;'Récapitulatif des données RASH'!$B$2,'Données relatives aux bénéf.'!K592="Oui",'Données relatives aux bénéf.'!L592="Oui"),"Dossier actif valorisable dans le cadre de la subvention - dont cloturé au cours de l'année de référence",IF(AND(YEAR(I592)&lt;'Récapitulatif des données RASH'!$B$2,'Données relatives aux bénéf.'!K592="Non",'Données relatives aux bénéf.'!L592="Non"),"Dossier actif non-valorisable dans le cadre de la subvention",IF(AND(YEAR(I592)&lt;'Récapitulatif des données RASH'!$B$2,'Données relatives aux bénéf.'!K592="Oui",'Données relatives aux bénéf.'!L592="Non"),"Dossier actif non-valorisable dans le cadre de la subvention - dont cloturé au cours de l'année de référence","")))))))</f>
        <v/>
      </c>
      <c r="P592" s="16" t="str">
        <f>IF(ISBLANK(F592),"",'Récapitulatif des données RASH'!$B$2-YEAR('Données relatives aux bénéf.'!F592))</f>
        <v/>
      </c>
    </row>
    <row r="593" spans="1:16">
      <c r="A593" s="50" t="str">
        <f t="shared" si="9"/>
        <v/>
      </c>
      <c r="B593" s="51"/>
      <c r="C593" s="52"/>
      <c r="D593" s="52"/>
      <c r="E593" s="53"/>
      <c r="F593" s="52"/>
      <c r="G593" s="52"/>
      <c r="H593" s="52"/>
      <c r="I593" s="52"/>
      <c r="J593" s="52"/>
      <c r="K593" s="52"/>
      <c r="L593" s="52"/>
      <c r="M593" s="52"/>
      <c r="N593" s="52"/>
      <c r="O593" s="55" t="str">
        <f>IF(J593="Non","Demande d'information",IF(AND(YEAR(I593)='Récapitulatif des données RASH'!$B$2,'Données relatives aux bénéf.'!J593="Oui",'Données relatives aux bénéf.'!K593="Non"),"Dossier ouvert au cours de l'année de référence",IF(AND(YEAR(I593)='Récapitulatif des données RASH'!$B$2,'Données relatives aux bénéf.'!J593="Oui",'Données relatives aux bénéf.'!K593="Oui"),"Dossier ouvert au cours de l'année de référence - dont clôturé au cours de l'année de référence",IF(AND(YEAR(I593)&lt;'Récapitulatif des données RASH'!$B$2,'Données relatives aux bénéf.'!K593="Non",'Données relatives aux bénéf.'!L593="Oui"),"Dossier actif valorisable dans le cadre de la subvention",IF(AND(YEAR(I593)&lt;'Récapitulatif des données RASH'!$B$2,'Données relatives aux bénéf.'!K593="Oui",'Données relatives aux bénéf.'!L593="Oui"),"Dossier actif valorisable dans le cadre de la subvention - dont cloturé au cours de l'année de référence",IF(AND(YEAR(I593)&lt;'Récapitulatif des données RASH'!$B$2,'Données relatives aux bénéf.'!K593="Non",'Données relatives aux bénéf.'!L593="Non"),"Dossier actif non-valorisable dans le cadre de la subvention",IF(AND(YEAR(I593)&lt;'Récapitulatif des données RASH'!$B$2,'Données relatives aux bénéf.'!K593="Oui",'Données relatives aux bénéf.'!L593="Non"),"Dossier actif non-valorisable dans le cadre de la subvention - dont cloturé au cours de l'année de référence","")))))))</f>
        <v/>
      </c>
      <c r="P593" s="16" t="str">
        <f>IF(ISBLANK(F593),"",'Récapitulatif des données RASH'!$B$2-YEAR('Données relatives aux bénéf.'!F593))</f>
        <v/>
      </c>
    </row>
    <row r="594" spans="1:16">
      <c r="A594" s="50" t="str">
        <f t="shared" si="9"/>
        <v/>
      </c>
      <c r="B594" s="51"/>
      <c r="C594" s="52"/>
      <c r="D594" s="52"/>
      <c r="E594" s="53"/>
      <c r="F594" s="52"/>
      <c r="G594" s="52"/>
      <c r="H594" s="52"/>
      <c r="I594" s="52"/>
      <c r="J594" s="52"/>
      <c r="K594" s="52"/>
      <c r="L594" s="52"/>
      <c r="M594" s="52"/>
      <c r="N594" s="52"/>
      <c r="O594" s="55" t="str">
        <f>IF(J594="Non","Demande d'information",IF(AND(YEAR(I594)='Récapitulatif des données RASH'!$B$2,'Données relatives aux bénéf.'!J594="Oui",'Données relatives aux bénéf.'!K594="Non"),"Dossier ouvert au cours de l'année de référence",IF(AND(YEAR(I594)='Récapitulatif des données RASH'!$B$2,'Données relatives aux bénéf.'!J594="Oui",'Données relatives aux bénéf.'!K594="Oui"),"Dossier ouvert au cours de l'année de référence - dont clôturé au cours de l'année de référence",IF(AND(YEAR(I594)&lt;'Récapitulatif des données RASH'!$B$2,'Données relatives aux bénéf.'!K594="Non",'Données relatives aux bénéf.'!L594="Oui"),"Dossier actif valorisable dans le cadre de la subvention",IF(AND(YEAR(I594)&lt;'Récapitulatif des données RASH'!$B$2,'Données relatives aux bénéf.'!K594="Oui",'Données relatives aux bénéf.'!L594="Oui"),"Dossier actif valorisable dans le cadre de la subvention - dont cloturé au cours de l'année de référence",IF(AND(YEAR(I594)&lt;'Récapitulatif des données RASH'!$B$2,'Données relatives aux bénéf.'!K594="Non",'Données relatives aux bénéf.'!L594="Non"),"Dossier actif non-valorisable dans le cadre de la subvention",IF(AND(YEAR(I594)&lt;'Récapitulatif des données RASH'!$B$2,'Données relatives aux bénéf.'!K594="Oui",'Données relatives aux bénéf.'!L594="Non"),"Dossier actif non-valorisable dans le cadre de la subvention - dont cloturé au cours de l'année de référence","")))))))</f>
        <v/>
      </c>
      <c r="P594" s="16" t="str">
        <f>IF(ISBLANK(F594),"",'Récapitulatif des données RASH'!$B$2-YEAR('Données relatives aux bénéf.'!F594))</f>
        <v/>
      </c>
    </row>
    <row r="595" spans="1:16">
      <c r="A595" s="50" t="str">
        <f t="shared" si="9"/>
        <v/>
      </c>
      <c r="B595" s="51"/>
      <c r="C595" s="52"/>
      <c r="D595" s="52"/>
      <c r="E595" s="53"/>
      <c r="F595" s="52"/>
      <c r="G595" s="52"/>
      <c r="H595" s="52"/>
      <c r="I595" s="52"/>
      <c r="J595" s="52"/>
      <c r="K595" s="52"/>
      <c r="L595" s="52"/>
      <c r="M595" s="52"/>
      <c r="N595" s="52"/>
      <c r="O595" s="55" t="str">
        <f>IF(J595="Non","Demande d'information",IF(AND(YEAR(I595)='Récapitulatif des données RASH'!$B$2,'Données relatives aux bénéf.'!J595="Oui",'Données relatives aux bénéf.'!K595="Non"),"Dossier ouvert au cours de l'année de référence",IF(AND(YEAR(I595)='Récapitulatif des données RASH'!$B$2,'Données relatives aux bénéf.'!J595="Oui",'Données relatives aux bénéf.'!K595="Oui"),"Dossier ouvert au cours de l'année de référence - dont clôturé au cours de l'année de référence",IF(AND(YEAR(I595)&lt;'Récapitulatif des données RASH'!$B$2,'Données relatives aux bénéf.'!K595="Non",'Données relatives aux bénéf.'!L595="Oui"),"Dossier actif valorisable dans le cadre de la subvention",IF(AND(YEAR(I595)&lt;'Récapitulatif des données RASH'!$B$2,'Données relatives aux bénéf.'!K595="Oui",'Données relatives aux bénéf.'!L595="Oui"),"Dossier actif valorisable dans le cadre de la subvention - dont cloturé au cours de l'année de référence",IF(AND(YEAR(I595)&lt;'Récapitulatif des données RASH'!$B$2,'Données relatives aux bénéf.'!K595="Non",'Données relatives aux bénéf.'!L595="Non"),"Dossier actif non-valorisable dans le cadre de la subvention",IF(AND(YEAR(I595)&lt;'Récapitulatif des données RASH'!$B$2,'Données relatives aux bénéf.'!K595="Oui",'Données relatives aux bénéf.'!L595="Non"),"Dossier actif non-valorisable dans le cadre de la subvention - dont cloturé au cours de l'année de référence","")))))))</f>
        <v/>
      </c>
      <c r="P595" s="16" t="str">
        <f>IF(ISBLANK(F595),"",'Récapitulatif des données RASH'!$B$2-YEAR('Données relatives aux bénéf.'!F595))</f>
        <v/>
      </c>
    </row>
    <row r="596" spans="1:16">
      <c r="A596" s="50" t="str">
        <f t="shared" si="9"/>
        <v/>
      </c>
      <c r="B596" s="51"/>
      <c r="C596" s="52"/>
      <c r="D596" s="52"/>
      <c r="E596" s="53"/>
      <c r="F596" s="52"/>
      <c r="G596" s="52"/>
      <c r="H596" s="52"/>
      <c r="I596" s="52"/>
      <c r="J596" s="52"/>
      <c r="K596" s="52"/>
      <c r="L596" s="52"/>
      <c r="M596" s="52"/>
      <c r="N596" s="52"/>
      <c r="O596" s="55" t="str">
        <f>IF(J596="Non","Demande d'information",IF(AND(YEAR(I596)='Récapitulatif des données RASH'!$B$2,'Données relatives aux bénéf.'!J596="Oui",'Données relatives aux bénéf.'!K596="Non"),"Dossier ouvert au cours de l'année de référence",IF(AND(YEAR(I596)='Récapitulatif des données RASH'!$B$2,'Données relatives aux bénéf.'!J596="Oui",'Données relatives aux bénéf.'!K596="Oui"),"Dossier ouvert au cours de l'année de référence - dont clôturé au cours de l'année de référence",IF(AND(YEAR(I596)&lt;'Récapitulatif des données RASH'!$B$2,'Données relatives aux bénéf.'!K596="Non",'Données relatives aux bénéf.'!L596="Oui"),"Dossier actif valorisable dans le cadre de la subvention",IF(AND(YEAR(I596)&lt;'Récapitulatif des données RASH'!$B$2,'Données relatives aux bénéf.'!K596="Oui",'Données relatives aux bénéf.'!L596="Oui"),"Dossier actif valorisable dans le cadre de la subvention - dont cloturé au cours de l'année de référence",IF(AND(YEAR(I596)&lt;'Récapitulatif des données RASH'!$B$2,'Données relatives aux bénéf.'!K596="Non",'Données relatives aux bénéf.'!L596="Non"),"Dossier actif non-valorisable dans le cadre de la subvention",IF(AND(YEAR(I596)&lt;'Récapitulatif des données RASH'!$B$2,'Données relatives aux bénéf.'!K596="Oui",'Données relatives aux bénéf.'!L596="Non"),"Dossier actif non-valorisable dans le cadre de la subvention - dont cloturé au cours de l'année de référence","")))))))</f>
        <v/>
      </c>
      <c r="P596" s="16" t="str">
        <f>IF(ISBLANK(F596),"",'Récapitulatif des données RASH'!$B$2-YEAR('Données relatives aux bénéf.'!F596))</f>
        <v/>
      </c>
    </row>
    <row r="597" spans="1:16">
      <c r="A597" s="50" t="str">
        <f t="shared" si="9"/>
        <v/>
      </c>
      <c r="B597" s="51"/>
      <c r="C597" s="52"/>
      <c r="D597" s="52"/>
      <c r="E597" s="53"/>
      <c r="F597" s="52"/>
      <c r="G597" s="52"/>
      <c r="H597" s="52"/>
      <c r="I597" s="52"/>
      <c r="J597" s="52"/>
      <c r="K597" s="52"/>
      <c r="L597" s="52"/>
      <c r="M597" s="52"/>
      <c r="N597" s="52"/>
      <c r="O597" s="55" t="str">
        <f>IF(J597="Non","Demande d'information",IF(AND(YEAR(I597)='Récapitulatif des données RASH'!$B$2,'Données relatives aux bénéf.'!J597="Oui",'Données relatives aux bénéf.'!K597="Non"),"Dossier ouvert au cours de l'année de référence",IF(AND(YEAR(I597)='Récapitulatif des données RASH'!$B$2,'Données relatives aux bénéf.'!J597="Oui",'Données relatives aux bénéf.'!K597="Oui"),"Dossier ouvert au cours de l'année de référence - dont clôturé au cours de l'année de référence",IF(AND(YEAR(I597)&lt;'Récapitulatif des données RASH'!$B$2,'Données relatives aux bénéf.'!K597="Non",'Données relatives aux bénéf.'!L597="Oui"),"Dossier actif valorisable dans le cadre de la subvention",IF(AND(YEAR(I597)&lt;'Récapitulatif des données RASH'!$B$2,'Données relatives aux bénéf.'!K597="Oui",'Données relatives aux bénéf.'!L597="Oui"),"Dossier actif valorisable dans le cadre de la subvention - dont cloturé au cours de l'année de référence",IF(AND(YEAR(I597)&lt;'Récapitulatif des données RASH'!$B$2,'Données relatives aux bénéf.'!K597="Non",'Données relatives aux bénéf.'!L597="Non"),"Dossier actif non-valorisable dans le cadre de la subvention",IF(AND(YEAR(I597)&lt;'Récapitulatif des données RASH'!$B$2,'Données relatives aux bénéf.'!K597="Oui",'Données relatives aux bénéf.'!L597="Non"),"Dossier actif non-valorisable dans le cadre de la subvention - dont cloturé au cours de l'année de référence","")))))))</f>
        <v/>
      </c>
      <c r="P597" s="16" t="str">
        <f>IF(ISBLANK(F597),"",'Récapitulatif des données RASH'!$B$2-YEAR('Données relatives aux bénéf.'!F597))</f>
        <v/>
      </c>
    </row>
    <row r="598" spans="1:16">
      <c r="A598" s="50" t="str">
        <f t="shared" si="9"/>
        <v/>
      </c>
      <c r="B598" s="51"/>
      <c r="C598" s="52"/>
      <c r="D598" s="52"/>
      <c r="E598" s="53"/>
      <c r="F598" s="52"/>
      <c r="G598" s="52"/>
      <c r="H598" s="52"/>
      <c r="I598" s="52"/>
      <c r="J598" s="52"/>
      <c r="K598" s="52"/>
      <c r="L598" s="52"/>
      <c r="M598" s="52"/>
      <c r="N598" s="52"/>
      <c r="O598" s="55" t="str">
        <f>IF(J598="Non","Demande d'information",IF(AND(YEAR(I598)='Récapitulatif des données RASH'!$B$2,'Données relatives aux bénéf.'!J598="Oui",'Données relatives aux bénéf.'!K598="Non"),"Dossier ouvert au cours de l'année de référence",IF(AND(YEAR(I598)='Récapitulatif des données RASH'!$B$2,'Données relatives aux bénéf.'!J598="Oui",'Données relatives aux bénéf.'!K598="Oui"),"Dossier ouvert au cours de l'année de référence - dont clôturé au cours de l'année de référence",IF(AND(YEAR(I598)&lt;'Récapitulatif des données RASH'!$B$2,'Données relatives aux bénéf.'!K598="Non",'Données relatives aux bénéf.'!L598="Oui"),"Dossier actif valorisable dans le cadre de la subvention",IF(AND(YEAR(I598)&lt;'Récapitulatif des données RASH'!$B$2,'Données relatives aux bénéf.'!K598="Oui",'Données relatives aux bénéf.'!L598="Oui"),"Dossier actif valorisable dans le cadre de la subvention - dont cloturé au cours de l'année de référence",IF(AND(YEAR(I598)&lt;'Récapitulatif des données RASH'!$B$2,'Données relatives aux bénéf.'!K598="Non",'Données relatives aux bénéf.'!L598="Non"),"Dossier actif non-valorisable dans le cadre de la subvention",IF(AND(YEAR(I598)&lt;'Récapitulatif des données RASH'!$B$2,'Données relatives aux bénéf.'!K598="Oui",'Données relatives aux bénéf.'!L598="Non"),"Dossier actif non-valorisable dans le cadre de la subvention - dont cloturé au cours de l'année de référence","")))))))</f>
        <v/>
      </c>
      <c r="P598" s="16" t="str">
        <f>IF(ISBLANK(F598),"",'Récapitulatif des données RASH'!$B$2-YEAR('Données relatives aux bénéf.'!F598))</f>
        <v/>
      </c>
    </row>
    <row r="599" spans="1:16">
      <c r="A599" s="50" t="str">
        <f t="shared" si="9"/>
        <v/>
      </c>
      <c r="B599" s="51"/>
      <c r="C599" s="52"/>
      <c r="D599" s="52"/>
      <c r="E599" s="53"/>
      <c r="F599" s="52"/>
      <c r="G599" s="52"/>
      <c r="H599" s="52"/>
      <c r="I599" s="52"/>
      <c r="J599" s="52"/>
      <c r="K599" s="52"/>
      <c r="L599" s="52"/>
      <c r="M599" s="52"/>
      <c r="N599" s="52"/>
      <c r="O599" s="55" t="str">
        <f>IF(J599="Non","Demande d'information",IF(AND(YEAR(I599)='Récapitulatif des données RASH'!$B$2,'Données relatives aux bénéf.'!J599="Oui",'Données relatives aux bénéf.'!K599="Non"),"Dossier ouvert au cours de l'année de référence",IF(AND(YEAR(I599)='Récapitulatif des données RASH'!$B$2,'Données relatives aux bénéf.'!J599="Oui",'Données relatives aux bénéf.'!K599="Oui"),"Dossier ouvert au cours de l'année de référence - dont clôturé au cours de l'année de référence",IF(AND(YEAR(I599)&lt;'Récapitulatif des données RASH'!$B$2,'Données relatives aux bénéf.'!K599="Non",'Données relatives aux bénéf.'!L599="Oui"),"Dossier actif valorisable dans le cadre de la subvention",IF(AND(YEAR(I599)&lt;'Récapitulatif des données RASH'!$B$2,'Données relatives aux bénéf.'!K599="Oui",'Données relatives aux bénéf.'!L599="Oui"),"Dossier actif valorisable dans le cadre de la subvention - dont cloturé au cours de l'année de référence",IF(AND(YEAR(I599)&lt;'Récapitulatif des données RASH'!$B$2,'Données relatives aux bénéf.'!K599="Non",'Données relatives aux bénéf.'!L599="Non"),"Dossier actif non-valorisable dans le cadre de la subvention",IF(AND(YEAR(I599)&lt;'Récapitulatif des données RASH'!$B$2,'Données relatives aux bénéf.'!K599="Oui",'Données relatives aux bénéf.'!L599="Non"),"Dossier actif non-valorisable dans le cadre de la subvention - dont cloturé au cours de l'année de référence","")))))))</f>
        <v/>
      </c>
      <c r="P599" s="16" t="str">
        <f>IF(ISBLANK(F599),"",'Récapitulatif des données RASH'!$B$2-YEAR('Données relatives aux bénéf.'!F599))</f>
        <v/>
      </c>
    </row>
    <row r="600" spans="1:16">
      <c r="A600" s="50" t="str">
        <f t="shared" si="9"/>
        <v/>
      </c>
      <c r="B600" s="51"/>
      <c r="C600" s="52"/>
      <c r="D600" s="52"/>
      <c r="E600" s="53"/>
      <c r="F600" s="52"/>
      <c r="G600" s="52"/>
      <c r="H600" s="52"/>
      <c r="I600" s="52"/>
      <c r="J600" s="52"/>
      <c r="K600" s="52"/>
      <c r="L600" s="52"/>
      <c r="M600" s="52"/>
      <c r="N600" s="52"/>
      <c r="O600" s="55" t="str">
        <f>IF(J600="Non","Demande d'information",IF(AND(YEAR(I600)='Récapitulatif des données RASH'!$B$2,'Données relatives aux bénéf.'!J600="Oui",'Données relatives aux bénéf.'!K600="Non"),"Dossier ouvert au cours de l'année de référence",IF(AND(YEAR(I600)='Récapitulatif des données RASH'!$B$2,'Données relatives aux bénéf.'!J600="Oui",'Données relatives aux bénéf.'!K600="Oui"),"Dossier ouvert au cours de l'année de référence - dont clôturé au cours de l'année de référence",IF(AND(YEAR(I600)&lt;'Récapitulatif des données RASH'!$B$2,'Données relatives aux bénéf.'!K600="Non",'Données relatives aux bénéf.'!L600="Oui"),"Dossier actif valorisable dans le cadre de la subvention",IF(AND(YEAR(I600)&lt;'Récapitulatif des données RASH'!$B$2,'Données relatives aux bénéf.'!K600="Oui",'Données relatives aux bénéf.'!L600="Oui"),"Dossier actif valorisable dans le cadre de la subvention - dont cloturé au cours de l'année de référence",IF(AND(YEAR(I600)&lt;'Récapitulatif des données RASH'!$B$2,'Données relatives aux bénéf.'!K600="Non",'Données relatives aux bénéf.'!L600="Non"),"Dossier actif non-valorisable dans le cadre de la subvention",IF(AND(YEAR(I600)&lt;'Récapitulatif des données RASH'!$B$2,'Données relatives aux bénéf.'!K600="Oui",'Données relatives aux bénéf.'!L600="Non"),"Dossier actif non-valorisable dans le cadre de la subvention - dont cloturé au cours de l'année de référence","")))))))</f>
        <v/>
      </c>
      <c r="P600" s="16" t="str">
        <f>IF(ISBLANK(F600),"",'Récapitulatif des données RASH'!$B$2-YEAR('Données relatives aux bénéf.'!F600))</f>
        <v/>
      </c>
    </row>
    <row r="601" spans="1:16">
      <c r="A601" s="50" t="str">
        <f t="shared" si="9"/>
        <v/>
      </c>
      <c r="B601" s="51"/>
      <c r="C601" s="52"/>
      <c r="D601" s="52"/>
      <c r="E601" s="53"/>
      <c r="F601" s="52"/>
      <c r="G601" s="52"/>
      <c r="H601" s="52"/>
      <c r="I601" s="52"/>
      <c r="J601" s="52"/>
      <c r="K601" s="52"/>
      <c r="L601" s="52"/>
      <c r="M601" s="52"/>
      <c r="N601" s="52"/>
      <c r="O601" s="55" t="str">
        <f>IF(J601="Non","Demande d'information",IF(AND(YEAR(I601)='Récapitulatif des données RASH'!$B$2,'Données relatives aux bénéf.'!J601="Oui",'Données relatives aux bénéf.'!K601="Non"),"Dossier ouvert au cours de l'année de référence",IF(AND(YEAR(I601)='Récapitulatif des données RASH'!$B$2,'Données relatives aux bénéf.'!J601="Oui",'Données relatives aux bénéf.'!K601="Oui"),"Dossier ouvert au cours de l'année de référence - dont clôturé au cours de l'année de référence",IF(AND(YEAR(I601)&lt;'Récapitulatif des données RASH'!$B$2,'Données relatives aux bénéf.'!K601="Non",'Données relatives aux bénéf.'!L601="Oui"),"Dossier actif valorisable dans le cadre de la subvention",IF(AND(YEAR(I601)&lt;'Récapitulatif des données RASH'!$B$2,'Données relatives aux bénéf.'!K601="Oui",'Données relatives aux bénéf.'!L601="Oui"),"Dossier actif valorisable dans le cadre de la subvention - dont cloturé au cours de l'année de référence",IF(AND(YEAR(I601)&lt;'Récapitulatif des données RASH'!$B$2,'Données relatives aux bénéf.'!K601="Non",'Données relatives aux bénéf.'!L601="Non"),"Dossier actif non-valorisable dans le cadre de la subvention",IF(AND(YEAR(I601)&lt;'Récapitulatif des données RASH'!$B$2,'Données relatives aux bénéf.'!K601="Oui",'Données relatives aux bénéf.'!L601="Non"),"Dossier actif non-valorisable dans le cadre de la subvention - dont cloturé au cours de l'année de référence","")))))))</f>
        <v/>
      </c>
      <c r="P601" s="16" t="str">
        <f>IF(ISBLANK(F601),"",'Récapitulatif des données RASH'!$B$2-YEAR('Données relatives aux bénéf.'!F601))</f>
        <v/>
      </c>
    </row>
    <row r="602" spans="1:16">
      <c r="A602" s="50" t="str">
        <f t="shared" si="9"/>
        <v/>
      </c>
      <c r="B602" s="51"/>
      <c r="C602" s="52"/>
      <c r="D602" s="52"/>
      <c r="E602" s="53"/>
      <c r="F602" s="52"/>
      <c r="G602" s="52"/>
      <c r="H602" s="52"/>
      <c r="I602" s="52"/>
      <c r="J602" s="52"/>
      <c r="K602" s="52"/>
      <c r="L602" s="52"/>
      <c r="M602" s="52"/>
      <c r="N602" s="52"/>
      <c r="O602" s="55" t="str">
        <f>IF(J602="Non","Demande d'information",IF(AND(YEAR(I602)='Récapitulatif des données RASH'!$B$2,'Données relatives aux bénéf.'!J602="Oui",'Données relatives aux bénéf.'!K602="Non"),"Dossier ouvert au cours de l'année de référence",IF(AND(YEAR(I602)='Récapitulatif des données RASH'!$B$2,'Données relatives aux bénéf.'!J602="Oui",'Données relatives aux bénéf.'!K602="Oui"),"Dossier ouvert au cours de l'année de référence - dont clôturé au cours de l'année de référence",IF(AND(YEAR(I602)&lt;'Récapitulatif des données RASH'!$B$2,'Données relatives aux bénéf.'!K602="Non",'Données relatives aux bénéf.'!L602="Oui"),"Dossier actif valorisable dans le cadre de la subvention",IF(AND(YEAR(I602)&lt;'Récapitulatif des données RASH'!$B$2,'Données relatives aux bénéf.'!K602="Oui",'Données relatives aux bénéf.'!L602="Oui"),"Dossier actif valorisable dans le cadre de la subvention - dont cloturé au cours de l'année de référence",IF(AND(YEAR(I602)&lt;'Récapitulatif des données RASH'!$B$2,'Données relatives aux bénéf.'!K602="Non",'Données relatives aux bénéf.'!L602="Non"),"Dossier actif non-valorisable dans le cadre de la subvention",IF(AND(YEAR(I602)&lt;'Récapitulatif des données RASH'!$B$2,'Données relatives aux bénéf.'!K602="Oui",'Données relatives aux bénéf.'!L602="Non"),"Dossier actif non-valorisable dans le cadre de la subvention - dont cloturé au cours de l'année de référence","")))))))</f>
        <v/>
      </c>
      <c r="P602" s="16" t="str">
        <f>IF(ISBLANK(F602),"",'Récapitulatif des données RASH'!$B$2-YEAR('Données relatives aux bénéf.'!F602))</f>
        <v/>
      </c>
    </row>
    <row r="603" spans="1:16">
      <c r="A603" s="50" t="str">
        <f t="shared" si="9"/>
        <v/>
      </c>
      <c r="B603" s="51"/>
      <c r="C603" s="52"/>
      <c r="D603" s="52"/>
      <c r="E603" s="53"/>
      <c r="F603" s="52"/>
      <c r="G603" s="52"/>
      <c r="H603" s="52"/>
      <c r="I603" s="52"/>
      <c r="J603" s="52"/>
      <c r="K603" s="52"/>
      <c r="L603" s="52"/>
      <c r="M603" s="52"/>
      <c r="N603" s="52"/>
      <c r="O603" s="55" t="str">
        <f>IF(J603="Non","Demande d'information",IF(AND(YEAR(I603)='Récapitulatif des données RASH'!$B$2,'Données relatives aux bénéf.'!J603="Oui",'Données relatives aux bénéf.'!K603="Non"),"Dossier ouvert au cours de l'année de référence",IF(AND(YEAR(I603)='Récapitulatif des données RASH'!$B$2,'Données relatives aux bénéf.'!J603="Oui",'Données relatives aux bénéf.'!K603="Oui"),"Dossier ouvert au cours de l'année de référence - dont clôturé au cours de l'année de référence",IF(AND(YEAR(I603)&lt;'Récapitulatif des données RASH'!$B$2,'Données relatives aux bénéf.'!K603="Non",'Données relatives aux bénéf.'!L603="Oui"),"Dossier actif valorisable dans le cadre de la subvention",IF(AND(YEAR(I603)&lt;'Récapitulatif des données RASH'!$B$2,'Données relatives aux bénéf.'!K603="Oui",'Données relatives aux bénéf.'!L603="Oui"),"Dossier actif valorisable dans le cadre de la subvention - dont cloturé au cours de l'année de référence",IF(AND(YEAR(I603)&lt;'Récapitulatif des données RASH'!$B$2,'Données relatives aux bénéf.'!K603="Non",'Données relatives aux bénéf.'!L603="Non"),"Dossier actif non-valorisable dans le cadre de la subvention",IF(AND(YEAR(I603)&lt;'Récapitulatif des données RASH'!$B$2,'Données relatives aux bénéf.'!K603="Oui",'Données relatives aux bénéf.'!L603="Non"),"Dossier actif non-valorisable dans le cadre de la subvention - dont cloturé au cours de l'année de référence","")))))))</f>
        <v/>
      </c>
      <c r="P603" s="16" t="str">
        <f>IF(ISBLANK(F603),"",'Récapitulatif des données RASH'!$B$2-YEAR('Données relatives aux bénéf.'!F603))</f>
        <v/>
      </c>
    </row>
    <row r="604" spans="1:16">
      <c r="A604" s="50" t="str">
        <f t="shared" si="9"/>
        <v/>
      </c>
      <c r="B604" s="51"/>
      <c r="C604" s="52"/>
      <c r="D604" s="52"/>
      <c r="E604" s="53"/>
      <c r="F604" s="52"/>
      <c r="G604" s="52"/>
      <c r="H604" s="52"/>
      <c r="I604" s="52"/>
      <c r="J604" s="52"/>
      <c r="K604" s="52"/>
      <c r="L604" s="52"/>
      <c r="M604" s="52"/>
      <c r="N604" s="52"/>
      <c r="O604" s="55" t="str">
        <f>IF(J604="Non","Demande d'information",IF(AND(YEAR(I604)='Récapitulatif des données RASH'!$B$2,'Données relatives aux bénéf.'!J604="Oui",'Données relatives aux bénéf.'!K604="Non"),"Dossier ouvert au cours de l'année de référence",IF(AND(YEAR(I604)='Récapitulatif des données RASH'!$B$2,'Données relatives aux bénéf.'!J604="Oui",'Données relatives aux bénéf.'!K604="Oui"),"Dossier ouvert au cours de l'année de référence - dont clôturé au cours de l'année de référence",IF(AND(YEAR(I604)&lt;'Récapitulatif des données RASH'!$B$2,'Données relatives aux bénéf.'!K604="Non",'Données relatives aux bénéf.'!L604="Oui"),"Dossier actif valorisable dans le cadre de la subvention",IF(AND(YEAR(I604)&lt;'Récapitulatif des données RASH'!$B$2,'Données relatives aux bénéf.'!K604="Oui",'Données relatives aux bénéf.'!L604="Oui"),"Dossier actif valorisable dans le cadre de la subvention - dont cloturé au cours de l'année de référence",IF(AND(YEAR(I604)&lt;'Récapitulatif des données RASH'!$B$2,'Données relatives aux bénéf.'!K604="Non",'Données relatives aux bénéf.'!L604="Non"),"Dossier actif non-valorisable dans le cadre de la subvention",IF(AND(YEAR(I604)&lt;'Récapitulatif des données RASH'!$B$2,'Données relatives aux bénéf.'!K604="Oui",'Données relatives aux bénéf.'!L604="Non"),"Dossier actif non-valorisable dans le cadre de la subvention - dont cloturé au cours de l'année de référence","")))))))</f>
        <v/>
      </c>
      <c r="P604" s="16" t="str">
        <f>IF(ISBLANK(F604),"",'Récapitulatif des données RASH'!$B$2-YEAR('Données relatives aux bénéf.'!F604))</f>
        <v/>
      </c>
    </row>
    <row r="605" spans="1:16">
      <c r="A605" s="50" t="str">
        <f t="shared" si="9"/>
        <v/>
      </c>
      <c r="B605" s="51"/>
      <c r="C605" s="52"/>
      <c r="D605" s="52"/>
      <c r="E605" s="53"/>
      <c r="F605" s="52"/>
      <c r="G605" s="52"/>
      <c r="H605" s="52"/>
      <c r="I605" s="52"/>
      <c r="J605" s="52"/>
      <c r="K605" s="52"/>
      <c r="L605" s="52"/>
      <c r="M605" s="52"/>
      <c r="N605" s="52"/>
      <c r="O605" s="55" t="str">
        <f>IF(J605="Non","Demande d'information",IF(AND(YEAR(I605)='Récapitulatif des données RASH'!$B$2,'Données relatives aux bénéf.'!J605="Oui",'Données relatives aux bénéf.'!K605="Non"),"Dossier ouvert au cours de l'année de référence",IF(AND(YEAR(I605)='Récapitulatif des données RASH'!$B$2,'Données relatives aux bénéf.'!J605="Oui",'Données relatives aux bénéf.'!K605="Oui"),"Dossier ouvert au cours de l'année de référence - dont clôturé au cours de l'année de référence",IF(AND(YEAR(I605)&lt;'Récapitulatif des données RASH'!$B$2,'Données relatives aux bénéf.'!K605="Non",'Données relatives aux bénéf.'!L605="Oui"),"Dossier actif valorisable dans le cadre de la subvention",IF(AND(YEAR(I605)&lt;'Récapitulatif des données RASH'!$B$2,'Données relatives aux bénéf.'!K605="Oui",'Données relatives aux bénéf.'!L605="Oui"),"Dossier actif valorisable dans le cadre de la subvention - dont cloturé au cours de l'année de référence",IF(AND(YEAR(I605)&lt;'Récapitulatif des données RASH'!$B$2,'Données relatives aux bénéf.'!K605="Non",'Données relatives aux bénéf.'!L605="Non"),"Dossier actif non-valorisable dans le cadre de la subvention",IF(AND(YEAR(I605)&lt;'Récapitulatif des données RASH'!$B$2,'Données relatives aux bénéf.'!K605="Oui",'Données relatives aux bénéf.'!L605="Non"),"Dossier actif non-valorisable dans le cadre de la subvention - dont cloturé au cours de l'année de référence","")))))))</f>
        <v/>
      </c>
      <c r="P605" s="16" t="str">
        <f>IF(ISBLANK(F605),"",'Récapitulatif des données RASH'!$B$2-YEAR('Données relatives aux bénéf.'!F605))</f>
        <v/>
      </c>
    </row>
    <row r="606" spans="1:16">
      <c r="A606" s="50" t="str">
        <f t="shared" si="9"/>
        <v/>
      </c>
      <c r="B606" s="51"/>
      <c r="C606" s="52"/>
      <c r="D606" s="52"/>
      <c r="E606" s="53"/>
      <c r="F606" s="52"/>
      <c r="G606" s="52"/>
      <c r="H606" s="52"/>
      <c r="I606" s="52"/>
      <c r="J606" s="52"/>
      <c r="K606" s="52"/>
      <c r="L606" s="52"/>
      <c r="M606" s="52"/>
      <c r="N606" s="52"/>
      <c r="O606" s="55" t="str">
        <f>IF(J606="Non","Demande d'information",IF(AND(YEAR(I606)='Récapitulatif des données RASH'!$B$2,'Données relatives aux bénéf.'!J606="Oui",'Données relatives aux bénéf.'!K606="Non"),"Dossier ouvert au cours de l'année de référence",IF(AND(YEAR(I606)='Récapitulatif des données RASH'!$B$2,'Données relatives aux bénéf.'!J606="Oui",'Données relatives aux bénéf.'!K606="Oui"),"Dossier ouvert au cours de l'année de référence - dont clôturé au cours de l'année de référence",IF(AND(YEAR(I606)&lt;'Récapitulatif des données RASH'!$B$2,'Données relatives aux bénéf.'!K606="Non",'Données relatives aux bénéf.'!L606="Oui"),"Dossier actif valorisable dans le cadre de la subvention",IF(AND(YEAR(I606)&lt;'Récapitulatif des données RASH'!$B$2,'Données relatives aux bénéf.'!K606="Oui",'Données relatives aux bénéf.'!L606="Oui"),"Dossier actif valorisable dans le cadre de la subvention - dont cloturé au cours de l'année de référence",IF(AND(YEAR(I606)&lt;'Récapitulatif des données RASH'!$B$2,'Données relatives aux bénéf.'!K606="Non",'Données relatives aux bénéf.'!L606="Non"),"Dossier actif non-valorisable dans le cadre de la subvention",IF(AND(YEAR(I606)&lt;'Récapitulatif des données RASH'!$B$2,'Données relatives aux bénéf.'!K606="Oui",'Données relatives aux bénéf.'!L606="Non"),"Dossier actif non-valorisable dans le cadre de la subvention - dont cloturé au cours de l'année de référence","")))))))</f>
        <v/>
      </c>
      <c r="P606" s="16" t="str">
        <f>IF(ISBLANK(F606),"",'Récapitulatif des données RASH'!$B$2-YEAR('Données relatives aux bénéf.'!F606))</f>
        <v/>
      </c>
    </row>
    <row r="607" spans="1:16">
      <c r="A607" s="50" t="str">
        <f t="shared" si="9"/>
        <v/>
      </c>
      <c r="B607" s="51"/>
      <c r="C607" s="52"/>
      <c r="D607" s="52"/>
      <c r="E607" s="53"/>
      <c r="F607" s="52"/>
      <c r="G607" s="52"/>
      <c r="H607" s="52"/>
      <c r="I607" s="52"/>
      <c r="J607" s="52"/>
      <c r="K607" s="52"/>
      <c r="L607" s="52"/>
      <c r="M607" s="52"/>
      <c r="N607" s="52"/>
      <c r="O607" s="55" t="str">
        <f>IF(J607="Non","Demande d'information",IF(AND(YEAR(I607)='Récapitulatif des données RASH'!$B$2,'Données relatives aux bénéf.'!J607="Oui",'Données relatives aux bénéf.'!K607="Non"),"Dossier ouvert au cours de l'année de référence",IF(AND(YEAR(I607)='Récapitulatif des données RASH'!$B$2,'Données relatives aux bénéf.'!J607="Oui",'Données relatives aux bénéf.'!K607="Oui"),"Dossier ouvert au cours de l'année de référence - dont clôturé au cours de l'année de référence",IF(AND(YEAR(I607)&lt;'Récapitulatif des données RASH'!$B$2,'Données relatives aux bénéf.'!K607="Non",'Données relatives aux bénéf.'!L607="Oui"),"Dossier actif valorisable dans le cadre de la subvention",IF(AND(YEAR(I607)&lt;'Récapitulatif des données RASH'!$B$2,'Données relatives aux bénéf.'!K607="Oui",'Données relatives aux bénéf.'!L607="Oui"),"Dossier actif valorisable dans le cadre de la subvention - dont cloturé au cours de l'année de référence",IF(AND(YEAR(I607)&lt;'Récapitulatif des données RASH'!$B$2,'Données relatives aux bénéf.'!K607="Non",'Données relatives aux bénéf.'!L607="Non"),"Dossier actif non-valorisable dans le cadre de la subvention",IF(AND(YEAR(I607)&lt;'Récapitulatif des données RASH'!$B$2,'Données relatives aux bénéf.'!K607="Oui",'Données relatives aux bénéf.'!L607="Non"),"Dossier actif non-valorisable dans le cadre de la subvention - dont cloturé au cours de l'année de référence","")))))))</f>
        <v/>
      </c>
      <c r="P607" s="16" t="str">
        <f>IF(ISBLANK(F607),"",'Récapitulatif des données RASH'!$B$2-YEAR('Données relatives aux bénéf.'!F607))</f>
        <v/>
      </c>
    </row>
    <row r="608" spans="1:16">
      <c r="A608" s="50" t="str">
        <f t="shared" si="9"/>
        <v/>
      </c>
      <c r="B608" s="51"/>
      <c r="C608" s="52"/>
      <c r="D608" s="52"/>
      <c r="E608" s="53"/>
      <c r="F608" s="52"/>
      <c r="G608" s="52"/>
      <c r="H608" s="52"/>
      <c r="I608" s="52"/>
      <c r="J608" s="52"/>
      <c r="K608" s="52"/>
      <c r="L608" s="52"/>
      <c r="M608" s="52"/>
      <c r="N608" s="52"/>
      <c r="O608" s="55" t="str">
        <f>IF(J608="Non","Demande d'information",IF(AND(YEAR(I608)='Récapitulatif des données RASH'!$B$2,'Données relatives aux bénéf.'!J608="Oui",'Données relatives aux bénéf.'!K608="Non"),"Dossier ouvert au cours de l'année de référence",IF(AND(YEAR(I608)='Récapitulatif des données RASH'!$B$2,'Données relatives aux bénéf.'!J608="Oui",'Données relatives aux bénéf.'!K608="Oui"),"Dossier ouvert au cours de l'année de référence - dont clôturé au cours de l'année de référence",IF(AND(YEAR(I608)&lt;'Récapitulatif des données RASH'!$B$2,'Données relatives aux bénéf.'!K608="Non",'Données relatives aux bénéf.'!L608="Oui"),"Dossier actif valorisable dans le cadre de la subvention",IF(AND(YEAR(I608)&lt;'Récapitulatif des données RASH'!$B$2,'Données relatives aux bénéf.'!K608="Oui",'Données relatives aux bénéf.'!L608="Oui"),"Dossier actif valorisable dans le cadre de la subvention - dont cloturé au cours de l'année de référence",IF(AND(YEAR(I608)&lt;'Récapitulatif des données RASH'!$B$2,'Données relatives aux bénéf.'!K608="Non",'Données relatives aux bénéf.'!L608="Non"),"Dossier actif non-valorisable dans le cadre de la subvention",IF(AND(YEAR(I608)&lt;'Récapitulatif des données RASH'!$B$2,'Données relatives aux bénéf.'!K608="Oui",'Données relatives aux bénéf.'!L608="Non"),"Dossier actif non-valorisable dans le cadre de la subvention - dont cloturé au cours de l'année de référence","")))))))</f>
        <v/>
      </c>
      <c r="P608" s="16" t="str">
        <f>IF(ISBLANK(F608),"",'Récapitulatif des données RASH'!$B$2-YEAR('Données relatives aux bénéf.'!F608))</f>
        <v/>
      </c>
    </row>
    <row r="609" spans="1:16">
      <c r="A609" s="50" t="str">
        <f t="shared" si="9"/>
        <v/>
      </c>
      <c r="B609" s="51"/>
      <c r="C609" s="52"/>
      <c r="D609" s="52"/>
      <c r="E609" s="53"/>
      <c r="F609" s="52"/>
      <c r="G609" s="52"/>
      <c r="H609" s="52"/>
      <c r="I609" s="52"/>
      <c r="J609" s="52"/>
      <c r="K609" s="52"/>
      <c r="L609" s="52"/>
      <c r="M609" s="52"/>
      <c r="N609" s="52"/>
      <c r="O609" s="55" t="str">
        <f>IF(J609="Non","Demande d'information",IF(AND(YEAR(I609)='Récapitulatif des données RASH'!$B$2,'Données relatives aux bénéf.'!J609="Oui",'Données relatives aux bénéf.'!K609="Non"),"Dossier ouvert au cours de l'année de référence",IF(AND(YEAR(I609)='Récapitulatif des données RASH'!$B$2,'Données relatives aux bénéf.'!J609="Oui",'Données relatives aux bénéf.'!K609="Oui"),"Dossier ouvert au cours de l'année de référence - dont clôturé au cours de l'année de référence",IF(AND(YEAR(I609)&lt;'Récapitulatif des données RASH'!$B$2,'Données relatives aux bénéf.'!K609="Non",'Données relatives aux bénéf.'!L609="Oui"),"Dossier actif valorisable dans le cadre de la subvention",IF(AND(YEAR(I609)&lt;'Récapitulatif des données RASH'!$B$2,'Données relatives aux bénéf.'!K609="Oui",'Données relatives aux bénéf.'!L609="Oui"),"Dossier actif valorisable dans le cadre de la subvention - dont cloturé au cours de l'année de référence",IF(AND(YEAR(I609)&lt;'Récapitulatif des données RASH'!$B$2,'Données relatives aux bénéf.'!K609="Non",'Données relatives aux bénéf.'!L609="Non"),"Dossier actif non-valorisable dans le cadre de la subvention",IF(AND(YEAR(I609)&lt;'Récapitulatif des données RASH'!$B$2,'Données relatives aux bénéf.'!K609="Oui",'Données relatives aux bénéf.'!L609="Non"),"Dossier actif non-valorisable dans le cadre de la subvention - dont cloturé au cours de l'année de référence","")))))))</f>
        <v/>
      </c>
      <c r="P609" s="16" t="str">
        <f>IF(ISBLANK(F609),"",'Récapitulatif des données RASH'!$B$2-YEAR('Données relatives aux bénéf.'!F609))</f>
        <v/>
      </c>
    </row>
    <row r="610" spans="1:16">
      <c r="A610" s="50" t="str">
        <f t="shared" si="9"/>
        <v/>
      </c>
      <c r="B610" s="51"/>
      <c r="C610" s="52"/>
      <c r="D610" s="52"/>
      <c r="E610" s="53"/>
      <c r="F610" s="52"/>
      <c r="G610" s="52"/>
      <c r="H610" s="52"/>
      <c r="I610" s="52"/>
      <c r="J610" s="52"/>
      <c r="K610" s="52"/>
      <c r="L610" s="52"/>
      <c r="M610" s="52"/>
      <c r="N610" s="52"/>
      <c r="O610" s="55" t="str">
        <f>IF(J610="Non","Demande d'information",IF(AND(YEAR(I610)='Récapitulatif des données RASH'!$B$2,'Données relatives aux bénéf.'!J610="Oui",'Données relatives aux bénéf.'!K610="Non"),"Dossier ouvert au cours de l'année de référence",IF(AND(YEAR(I610)='Récapitulatif des données RASH'!$B$2,'Données relatives aux bénéf.'!J610="Oui",'Données relatives aux bénéf.'!K610="Oui"),"Dossier ouvert au cours de l'année de référence - dont clôturé au cours de l'année de référence",IF(AND(YEAR(I610)&lt;'Récapitulatif des données RASH'!$B$2,'Données relatives aux bénéf.'!K610="Non",'Données relatives aux bénéf.'!L610="Oui"),"Dossier actif valorisable dans le cadre de la subvention",IF(AND(YEAR(I610)&lt;'Récapitulatif des données RASH'!$B$2,'Données relatives aux bénéf.'!K610="Oui",'Données relatives aux bénéf.'!L610="Oui"),"Dossier actif valorisable dans le cadre de la subvention - dont cloturé au cours de l'année de référence",IF(AND(YEAR(I610)&lt;'Récapitulatif des données RASH'!$B$2,'Données relatives aux bénéf.'!K610="Non",'Données relatives aux bénéf.'!L610="Non"),"Dossier actif non-valorisable dans le cadre de la subvention",IF(AND(YEAR(I610)&lt;'Récapitulatif des données RASH'!$B$2,'Données relatives aux bénéf.'!K610="Oui",'Données relatives aux bénéf.'!L610="Non"),"Dossier actif non-valorisable dans le cadre de la subvention - dont cloturé au cours de l'année de référence","")))))))</f>
        <v/>
      </c>
      <c r="P610" s="16" t="str">
        <f>IF(ISBLANK(F610),"",'Récapitulatif des données RASH'!$B$2-YEAR('Données relatives aux bénéf.'!F610))</f>
        <v/>
      </c>
    </row>
    <row r="611" spans="1:16">
      <c r="A611" s="50" t="str">
        <f t="shared" si="9"/>
        <v/>
      </c>
      <c r="B611" s="51"/>
      <c r="C611" s="52"/>
      <c r="D611" s="52"/>
      <c r="E611" s="53"/>
      <c r="F611" s="52"/>
      <c r="G611" s="52"/>
      <c r="H611" s="52"/>
      <c r="I611" s="52"/>
      <c r="J611" s="52"/>
      <c r="K611" s="52"/>
      <c r="L611" s="52"/>
      <c r="M611" s="52"/>
      <c r="N611" s="52"/>
      <c r="O611" s="55" t="str">
        <f>IF(J611="Non","Demande d'information",IF(AND(YEAR(I611)='Récapitulatif des données RASH'!$B$2,'Données relatives aux bénéf.'!J611="Oui",'Données relatives aux bénéf.'!K611="Non"),"Dossier ouvert au cours de l'année de référence",IF(AND(YEAR(I611)='Récapitulatif des données RASH'!$B$2,'Données relatives aux bénéf.'!J611="Oui",'Données relatives aux bénéf.'!K611="Oui"),"Dossier ouvert au cours de l'année de référence - dont clôturé au cours de l'année de référence",IF(AND(YEAR(I611)&lt;'Récapitulatif des données RASH'!$B$2,'Données relatives aux bénéf.'!K611="Non",'Données relatives aux bénéf.'!L611="Oui"),"Dossier actif valorisable dans le cadre de la subvention",IF(AND(YEAR(I611)&lt;'Récapitulatif des données RASH'!$B$2,'Données relatives aux bénéf.'!K611="Oui",'Données relatives aux bénéf.'!L611="Oui"),"Dossier actif valorisable dans le cadre de la subvention - dont cloturé au cours de l'année de référence",IF(AND(YEAR(I611)&lt;'Récapitulatif des données RASH'!$B$2,'Données relatives aux bénéf.'!K611="Non",'Données relatives aux bénéf.'!L611="Non"),"Dossier actif non-valorisable dans le cadre de la subvention",IF(AND(YEAR(I611)&lt;'Récapitulatif des données RASH'!$B$2,'Données relatives aux bénéf.'!K611="Oui",'Données relatives aux bénéf.'!L611="Non"),"Dossier actif non-valorisable dans le cadre de la subvention - dont cloturé au cours de l'année de référence","")))))))</f>
        <v/>
      </c>
      <c r="P611" s="16" t="str">
        <f>IF(ISBLANK(F611),"",'Récapitulatif des données RASH'!$B$2-YEAR('Données relatives aux bénéf.'!F611))</f>
        <v/>
      </c>
    </row>
    <row r="612" spans="1:16">
      <c r="A612" s="50" t="str">
        <f t="shared" si="9"/>
        <v/>
      </c>
      <c r="B612" s="51"/>
      <c r="C612" s="52"/>
      <c r="D612" s="52"/>
      <c r="E612" s="53"/>
      <c r="F612" s="52"/>
      <c r="G612" s="52"/>
      <c r="H612" s="52"/>
      <c r="I612" s="52"/>
      <c r="J612" s="52"/>
      <c r="K612" s="52"/>
      <c r="L612" s="52"/>
      <c r="M612" s="52"/>
      <c r="N612" s="52"/>
      <c r="O612" s="55" t="str">
        <f>IF(J612="Non","Demande d'information",IF(AND(YEAR(I612)='Récapitulatif des données RASH'!$B$2,'Données relatives aux bénéf.'!J612="Oui",'Données relatives aux bénéf.'!K612="Non"),"Dossier ouvert au cours de l'année de référence",IF(AND(YEAR(I612)='Récapitulatif des données RASH'!$B$2,'Données relatives aux bénéf.'!J612="Oui",'Données relatives aux bénéf.'!K612="Oui"),"Dossier ouvert au cours de l'année de référence - dont clôturé au cours de l'année de référence",IF(AND(YEAR(I612)&lt;'Récapitulatif des données RASH'!$B$2,'Données relatives aux bénéf.'!K612="Non",'Données relatives aux bénéf.'!L612="Oui"),"Dossier actif valorisable dans le cadre de la subvention",IF(AND(YEAR(I612)&lt;'Récapitulatif des données RASH'!$B$2,'Données relatives aux bénéf.'!K612="Oui",'Données relatives aux bénéf.'!L612="Oui"),"Dossier actif valorisable dans le cadre de la subvention - dont cloturé au cours de l'année de référence",IF(AND(YEAR(I612)&lt;'Récapitulatif des données RASH'!$B$2,'Données relatives aux bénéf.'!K612="Non",'Données relatives aux bénéf.'!L612="Non"),"Dossier actif non-valorisable dans le cadre de la subvention",IF(AND(YEAR(I612)&lt;'Récapitulatif des données RASH'!$B$2,'Données relatives aux bénéf.'!K612="Oui",'Données relatives aux bénéf.'!L612="Non"),"Dossier actif non-valorisable dans le cadre de la subvention - dont cloturé au cours de l'année de référence","")))))))</f>
        <v/>
      </c>
      <c r="P612" s="16" t="str">
        <f>IF(ISBLANK(F612),"",'Récapitulatif des données RASH'!$B$2-YEAR('Données relatives aux bénéf.'!F612))</f>
        <v/>
      </c>
    </row>
    <row r="613" spans="1:16">
      <c r="A613" s="50" t="str">
        <f t="shared" si="9"/>
        <v/>
      </c>
      <c r="B613" s="51"/>
      <c r="C613" s="52"/>
      <c r="D613" s="52"/>
      <c r="E613" s="53"/>
      <c r="F613" s="52"/>
      <c r="G613" s="52"/>
      <c r="H613" s="52"/>
      <c r="I613" s="52"/>
      <c r="J613" s="52"/>
      <c r="K613" s="52"/>
      <c r="L613" s="52"/>
      <c r="M613" s="52"/>
      <c r="N613" s="52"/>
      <c r="O613" s="55" t="str">
        <f>IF(J613="Non","Demande d'information",IF(AND(YEAR(I613)='Récapitulatif des données RASH'!$B$2,'Données relatives aux bénéf.'!J613="Oui",'Données relatives aux bénéf.'!K613="Non"),"Dossier ouvert au cours de l'année de référence",IF(AND(YEAR(I613)='Récapitulatif des données RASH'!$B$2,'Données relatives aux bénéf.'!J613="Oui",'Données relatives aux bénéf.'!K613="Oui"),"Dossier ouvert au cours de l'année de référence - dont clôturé au cours de l'année de référence",IF(AND(YEAR(I613)&lt;'Récapitulatif des données RASH'!$B$2,'Données relatives aux bénéf.'!K613="Non",'Données relatives aux bénéf.'!L613="Oui"),"Dossier actif valorisable dans le cadre de la subvention",IF(AND(YEAR(I613)&lt;'Récapitulatif des données RASH'!$B$2,'Données relatives aux bénéf.'!K613="Oui",'Données relatives aux bénéf.'!L613="Oui"),"Dossier actif valorisable dans le cadre de la subvention - dont cloturé au cours de l'année de référence",IF(AND(YEAR(I613)&lt;'Récapitulatif des données RASH'!$B$2,'Données relatives aux bénéf.'!K613="Non",'Données relatives aux bénéf.'!L613="Non"),"Dossier actif non-valorisable dans le cadre de la subvention",IF(AND(YEAR(I613)&lt;'Récapitulatif des données RASH'!$B$2,'Données relatives aux bénéf.'!K613="Oui",'Données relatives aux bénéf.'!L613="Non"),"Dossier actif non-valorisable dans le cadre de la subvention - dont cloturé au cours de l'année de référence","")))))))</f>
        <v/>
      </c>
      <c r="P613" s="16" t="str">
        <f>IF(ISBLANK(F613),"",'Récapitulatif des données RASH'!$B$2-YEAR('Données relatives aux bénéf.'!F613))</f>
        <v/>
      </c>
    </row>
    <row r="614" spans="1:16">
      <c r="A614" s="50" t="str">
        <f t="shared" si="9"/>
        <v/>
      </c>
      <c r="B614" s="51"/>
      <c r="C614" s="52"/>
      <c r="D614" s="52"/>
      <c r="E614" s="53"/>
      <c r="F614" s="52"/>
      <c r="G614" s="52"/>
      <c r="H614" s="52"/>
      <c r="I614" s="52"/>
      <c r="J614" s="52"/>
      <c r="K614" s="52"/>
      <c r="L614" s="52"/>
      <c r="M614" s="52"/>
      <c r="N614" s="52"/>
      <c r="O614" s="55" t="str">
        <f>IF(J614="Non","Demande d'information",IF(AND(YEAR(I614)='Récapitulatif des données RASH'!$B$2,'Données relatives aux bénéf.'!J614="Oui",'Données relatives aux bénéf.'!K614="Non"),"Dossier ouvert au cours de l'année de référence",IF(AND(YEAR(I614)='Récapitulatif des données RASH'!$B$2,'Données relatives aux bénéf.'!J614="Oui",'Données relatives aux bénéf.'!K614="Oui"),"Dossier ouvert au cours de l'année de référence - dont clôturé au cours de l'année de référence",IF(AND(YEAR(I614)&lt;'Récapitulatif des données RASH'!$B$2,'Données relatives aux bénéf.'!K614="Non",'Données relatives aux bénéf.'!L614="Oui"),"Dossier actif valorisable dans le cadre de la subvention",IF(AND(YEAR(I614)&lt;'Récapitulatif des données RASH'!$B$2,'Données relatives aux bénéf.'!K614="Oui",'Données relatives aux bénéf.'!L614="Oui"),"Dossier actif valorisable dans le cadre de la subvention - dont cloturé au cours de l'année de référence",IF(AND(YEAR(I614)&lt;'Récapitulatif des données RASH'!$B$2,'Données relatives aux bénéf.'!K614="Non",'Données relatives aux bénéf.'!L614="Non"),"Dossier actif non-valorisable dans le cadre de la subvention",IF(AND(YEAR(I614)&lt;'Récapitulatif des données RASH'!$B$2,'Données relatives aux bénéf.'!K614="Oui",'Données relatives aux bénéf.'!L614="Non"),"Dossier actif non-valorisable dans le cadre de la subvention - dont cloturé au cours de l'année de référence","")))))))</f>
        <v/>
      </c>
      <c r="P614" s="16" t="str">
        <f>IF(ISBLANK(F614),"",'Récapitulatif des données RASH'!$B$2-YEAR('Données relatives aux bénéf.'!F614))</f>
        <v/>
      </c>
    </row>
    <row r="615" spans="1:16">
      <c r="A615" s="50" t="str">
        <f t="shared" si="9"/>
        <v/>
      </c>
      <c r="B615" s="51"/>
      <c r="C615" s="52"/>
      <c r="D615" s="52"/>
      <c r="E615" s="53"/>
      <c r="F615" s="52"/>
      <c r="G615" s="52"/>
      <c r="H615" s="52"/>
      <c r="I615" s="52"/>
      <c r="J615" s="52"/>
      <c r="K615" s="52"/>
      <c r="L615" s="52"/>
      <c r="M615" s="52"/>
      <c r="N615" s="52"/>
      <c r="O615" s="55" t="str">
        <f>IF(J615="Non","Demande d'information",IF(AND(YEAR(I615)='Récapitulatif des données RASH'!$B$2,'Données relatives aux bénéf.'!J615="Oui",'Données relatives aux bénéf.'!K615="Non"),"Dossier ouvert au cours de l'année de référence",IF(AND(YEAR(I615)='Récapitulatif des données RASH'!$B$2,'Données relatives aux bénéf.'!J615="Oui",'Données relatives aux bénéf.'!K615="Oui"),"Dossier ouvert au cours de l'année de référence - dont clôturé au cours de l'année de référence",IF(AND(YEAR(I615)&lt;'Récapitulatif des données RASH'!$B$2,'Données relatives aux bénéf.'!K615="Non",'Données relatives aux bénéf.'!L615="Oui"),"Dossier actif valorisable dans le cadre de la subvention",IF(AND(YEAR(I615)&lt;'Récapitulatif des données RASH'!$B$2,'Données relatives aux bénéf.'!K615="Oui",'Données relatives aux bénéf.'!L615="Oui"),"Dossier actif valorisable dans le cadre de la subvention - dont cloturé au cours de l'année de référence",IF(AND(YEAR(I615)&lt;'Récapitulatif des données RASH'!$B$2,'Données relatives aux bénéf.'!K615="Non",'Données relatives aux bénéf.'!L615="Non"),"Dossier actif non-valorisable dans le cadre de la subvention",IF(AND(YEAR(I615)&lt;'Récapitulatif des données RASH'!$B$2,'Données relatives aux bénéf.'!K615="Oui",'Données relatives aux bénéf.'!L615="Non"),"Dossier actif non-valorisable dans le cadre de la subvention - dont cloturé au cours de l'année de référence","")))))))</f>
        <v/>
      </c>
      <c r="P615" s="16" t="str">
        <f>IF(ISBLANK(F615),"",'Récapitulatif des données RASH'!$B$2-YEAR('Données relatives aux bénéf.'!F615))</f>
        <v/>
      </c>
    </row>
    <row r="616" spans="1:16">
      <c r="A616" s="50" t="str">
        <f t="shared" si="9"/>
        <v/>
      </c>
      <c r="B616" s="51"/>
      <c r="C616" s="52"/>
      <c r="D616" s="52"/>
      <c r="E616" s="53"/>
      <c r="F616" s="52"/>
      <c r="G616" s="52"/>
      <c r="H616" s="52"/>
      <c r="I616" s="52"/>
      <c r="J616" s="52"/>
      <c r="K616" s="52"/>
      <c r="L616" s="52"/>
      <c r="M616" s="52"/>
      <c r="N616" s="52"/>
      <c r="O616" s="55" t="str">
        <f>IF(J616="Non","Demande d'information",IF(AND(YEAR(I616)='Récapitulatif des données RASH'!$B$2,'Données relatives aux bénéf.'!J616="Oui",'Données relatives aux bénéf.'!K616="Non"),"Dossier ouvert au cours de l'année de référence",IF(AND(YEAR(I616)='Récapitulatif des données RASH'!$B$2,'Données relatives aux bénéf.'!J616="Oui",'Données relatives aux bénéf.'!K616="Oui"),"Dossier ouvert au cours de l'année de référence - dont clôturé au cours de l'année de référence",IF(AND(YEAR(I616)&lt;'Récapitulatif des données RASH'!$B$2,'Données relatives aux bénéf.'!K616="Non",'Données relatives aux bénéf.'!L616="Oui"),"Dossier actif valorisable dans le cadre de la subvention",IF(AND(YEAR(I616)&lt;'Récapitulatif des données RASH'!$B$2,'Données relatives aux bénéf.'!K616="Oui",'Données relatives aux bénéf.'!L616="Oui"),"Dossier actif valorisable dans le cadre de la subvention - dont cloturé au cours de l'année de référence",IF(AND(YEAR(I616)&lt;'Récapitulatif des données RASH'!$B$2,'Données relatives aux bénéf.'!K616="Non",'Données relatives aux bénéf.'!L616="Non"),"Dossier actif non-valorisable dans le cadre de la subvention",IF(AND(YEAR(I616)&lt;'Récapitulatif des données RASH'!$B$2,'Données relatives aux bénéf.'!K616="Oui",'Données relatives aux bénéf.'!L616="Non"),"Dossier actif non-valorisable dans le cadre de la subvention - dont cloturé au cours de l'année de référence","")))))))</f>
        <v/>
      </c>
      <c r="P616" s="16" t="str">
        <f>IF(ISBLANK(F616),"",'Récapitulatif des données RASH'!$B$2-YEAR('Données relatives aux bénéf.'!F616))</f>
        <v/>
      </c>
    </row>
    <row r="617" spans="1:16">
      <c r="A617" s="50" t="str">
        <f t="shared" si="9"/>
        <v/>
      </c>
      <c r="B617" s="51"/>
      <c r="C617" s="52"/>
      <c r="D617" s="52"/>
      <c r="E617" s="53"/>
      <c r="F617" s="52"/>
      <c r="G617" s="52"/>
      <c r="H617" s="52"/>
      <c r="I617" s="52"/>
      <c r="J617" s="52"/>
      <c r="K617" s="52"/>
      <c r="L617" s="52"/>
      <c r="M617" s="52"/>
      <c r="N617" s="52"/>
      <c r="O617" s="55" t="str">
        <f>IF(J617="Non","Demande d'information",IF(AND(YEAR(I617)='Récapitulatif des données RASH'!$B$2,'Données relatives aux bénéf.'!J617="Oui",'Données relatives aux bénéf.'!K617="Non"),"Dossier ouvert au cours de l'année de référence",IF(AND(YEAR(I617)='Récapitulatif des données RASH'!$B$2,'Données relatives aux bénéf.'!J617="Oui",'Données relatives aux bénéf.'!K617="Oui"),"Dossier ouvert au cours de l'année de référence - dont clôturé au cours de l'année de référence",IF(AND(YEAR(I617)&lt;'Récapitulatif des données RASH'!$B$2,'Données relatives aux bénéf.'!K617="Non",'Données relatives aux bénéf.'!L617="Oui"),"Dossier actif valorisable dans le cadre de la subvention",IF(AND(YEAR(I617)&lt;'Récapitulatif des données RASH'!$B$2,'Données relatives aux bénéf.'!K617="Oui",'Données relatives aux bénéf.'!L617="Oui"),"Dossier actif valorisable dans le cadre de la subvention - dont cloturé au cours de l'année de référence",IF(AND(YEAR(I617)&lt;'Récapitulatif des données RASH'!$B$2,'Données relatives aux bénéf.'!K617="Non",'Données relatives aux bénéf.'!L617="Non"),"Dossier actif non-valorisable dans le cadre de la subvention",IF(AND(YEAR(I617)&lt;'Récapitulatif des données RASH'!$B$2,'Données relatives aux bénéf.'!K617="Oui",'Données relatives aux bénéf.'!L617="Non"),"Dossier actif non-valorisable dans le cadre de la subvention - dont cloturé au cours de l'année de référence","")))))))</f>
        <v/>
      </c>
      <c r="P617" s="16" t="str">
        <f>IF(ISBLANK(F617),"",'Récapitulatif des données RASH'!$B$2-YEAR('Données relatives aux bénéf.'!F617))</f>
        <v/>
      </c>
    </row>
    <row r="618" spans="1:16">
      <c r="A618" s="50" t="str">
        <f t="shared" si="9"/>
        <v/>
      </c>
      <c r="B618" s="51"/>
      <c r="C618" s="52"/>
      <c r="D618" s="52"/>
      <c r="E618" s="53"/>
      <c r="F618" s="52"/>
      <c r="G618" s="52"/>
      <c r="H618" s="52"/>
      <c r="I618" s="52"/>
      <c r="J618" s="52"/>
      <c r="K618" s="52"/>
      <c r="L618" s="52"/>
      <c r="M618" s="52"/>
      <c r="N618" s="52"/>
      <c r="O618" s="55" t="str">
        <f>IF(J618="Non","Demande d'information",IF(AND(YEAR(I618)='Récapitulatif des données RASH'!$B$2,'Données relatives aux bénéf.'!J618="Oui",'Données relatives aux bénéf.'!K618="Non"),"Dossier ouvert au cours de l'année de référence",IF(AND(YEAR(I618)='Récapitulatif des données RASH'!$B$2,'Données relatives aux bénéf.'!J618="Oui",'Données relatives aux bénéf.'!K618="Oui"),"Dossier ouvert au cours de l'année de référence - dont clôturé au cours de l'année de référence",IF(AND(YEAR(I618)&lt;'Récapitulatif des données RASH'!$B$2,'Données relatives aux bénéf.'!K618="Non",'Données relatives aux bénéf.'!L618="Oui"),"Dossier actif valorisable dans le cadre de la subvention",IF(AND(YEAR(I618)&lt;'Récapitulatif des données RASH'!$B$2,'Données relatives aux bénéf.'!K618="Oui",'Données relatives aux bénéf.'!L618="Oui"),"Dossier actif valorisable dans le cadre de la subvention - dont cloturé au cours de l'année de référence",IF(AND(YEAR(I618)&lt;'Récapitulatif des données RASH'!$B$2,'Données relatives aux bénéf.'!K618="Non",'Données relatives aux bénéf.'!L618="Non"),"Dossier actif non-valorisable dans le cadre de la subvention",IF(AND(YEAR(I618)&lt;'Récapitulatif des données RASH'!$B$2,'Données relatives aux bénéf.'!K618="Oui",'Données relatives aux bénéf.'!L618="Non"),"Dossier actif non-valorisable dans le cadre de la subvention - dont cloturé au cours de l'année de référence","")))))))</f>
        <v/>
      </c>
      <c r="P618" s="16" t="str">
        <f>IF(ISBLANK(F618),"",'Récapitulatif des données RASH'!$B$2-YEAR('Données relatives aux bénéf.'!F618))</f>
        <v/>
      </c>
    </row>
    <row r="619" spans="1:16">
      <c r="A619" s="50" t="str">
        <f t="shared" si="9"/>
        <v/>
      </c>
      <c r="B619" s="51"/>
      <c r="C619" s="52"/>
      <c r="D619" s="52"/>
      <c r="E619" s="53"/>
      <c r="F619" s="52"/>
      <c r="G619" s="52"/>
      <c r="H619" s="52"/>
      <c r="I619" s="52"/>
      <c r="J619" s="52"/>
      <c r="K619" s="52"/>
      <c r="L619" s="52"/>
      <c r="M619" s="52"/>
      <c r="N619" s="52"/>
      <c r="O619" s="55" t="str">
        <f>IF(J619="Non","Demande d'information",IF(AND(YEAR(I619)='Récapitulatif des données RASH'!$B$2,'Données relatives aux bénéf.'!J619="Oui",'Données relatives aux bénéf.'!K619="Non"),"Dossier ouvert au cours de l'année de référence",IF(AND(YEAR(I619)='Récapitulatif des données RASH'!$B$2,'Données relatives aux bénéf.'!J619="Oui",'Données relatives aux bénéf.'!K619="Oui"),"Dossier ouvert au cours de l'année de référence - dont clôturé au cours de l'année de référence",IF(AND(YEAR(I619)&lt;'Récapitulatif des données RASH'!$B$2,'Données relatives aux bénéf.'!K619="Non",'Données relatives aux bénéf.'!L619="Oui"),"Dossier actif valorisable dans le cadre de la subvention",IF(AND(YEAR(I619)&lt;'Récapitulatif des données RASH'!$B$2,'Données relatives aux bénéf.'!K619="Oui",'Données relatives aux bénéf.'!L619="Oui"),"Dossier actif valorisable dans le cadre de la subvention - dont cloturé au cours de l'année de référence",IF(AND(YEAR(I619)&lt;'Récapitulatif des données RASH'!$B$2,'Données relatives aux bénéf.'!K619="Non",'Données relatives aux bénéf.'!L619="Non"),"Dossier actif non-valorisable dans le cadre de la subvention",IF(AND(YEAR(I619)&lt;'Récapitulatif des données RASH'!$B$2,'Données relatives aux bénéf.'!K619="Oui",'Données relatives aux bénéf.'!L619="Non"),"Dossier actif non-valorisable dans le cadre de la subvention - dont cloturé au cours de l'année de référence","")))))))</f>
        <v/>
      </c>
      <c r="P619" s="16" t="str">
        <f>IF(ISBLANK(F619),"",'Récapitulatif des données RASH'!$B$2-YEAR('Données relatives aux bénéf.'!F619))</f>
        <v/>
      </c>
    </row>
    <row r="620" spans="1:16">
      <c r="A620" s="50" t="str">
        <f t="shared" si="9"/>
        <v/>
      </c>
      <c r="B620" s="51"/>
      <c r="C620" s="52"/>
      <c r="D620" s="52"/>
      <c r="E620" s="53"/>
      <c r="F620" s="52"/>
      <c r="G620" s="52"/>
      <c r="H620" s="52"/>
      <c r="I620" s="52"/>
      <c r="J620" s="52"/>
      <c r="K620" s="52"/>
      <c r="L620" s="52"/>
      <c r="M620" s="52"/>
      <c r="N620" s="52"/>
      <c r="O620" s="55" t="str">
        <f>IF(J620="Non","Demande d'information",IF(AND(YEAR(I620)='Récapitulatif des données RASH'!$B$2,'Données relatives aux bénéf.'!J620="Oui",'Données relatives aux bénéf.'!K620="Non"),"Dossier ouvert au cours de l'année de référence",IF(AND(YEAR(I620)='Récapitulatif des données RASH'!$B$2,'Données relatives aux bénéf.'!J620="Oui",'Données relatives aux bénéf.'!K620="Oui"),"Dossier ouvert au cours de l'année de référence - dont clôturé au cours de l'année de référence",IF(AND(YEAR(I620)&lt;'Récapitulatif des données RASH'!$B$2,'Données relatives aux bénéf.'!K620="Non",'Données relatives aux bénéf.'!L620="Oui"),"Dossier actif valorisable dans le cadre de la subvention",IF(AND(YEAR(I620)&lt;'Récapitulatif des données RASH'!$B$2,'Données relatives aux bénéf.'!K620="Oui",'Données relatives aux bénéf.'!L620="Oui"),"Dossier actif valorisable dans le cadre de la subvention - dont cloturé au cours de l'année de référence",IF(AND(YEAR(I620)&lt;'Récapitulatif des données RASH'!$B$2,'Données relatives aux bénéf.'!K620="Non",'Données relatives aux bénéf.'!L620="Non"),"Dossier actif non-valorisable dans le cadre de la subvention",IF(AND(YEAR(I620)&lt;'Récapitulatif des données RASH'!$B$2,'Données relatives aux bénéf.'!K620="Oui",'Données relatives aux bénéf.'!L620="Non"),"Dossier actif non-valorisable dans le cadre de la subvention - dont cloturé au cours de l'année de référence","")))))))</f>
        <v/>
      </c>
      <c r="P620" s="16" t="str">
        <f>IF(ISBLANK(F620),"",'Récapitulatif des données RASH'!$B$2-YEAR('Données relatives aux bénéf.'!F620))</f>
        <v/>
      </c>
    </row>
    <row r="621" spans="1:16">
      <c r="A621" s="50" t="str">
        <f t="shared" si="9"/>
        <v/>
      </c>
      <c r="B621" s="51"/>
      <c r="C621" s="52"/>
      <c r="D621" s="52"/>
      <c r="E621" s="53"/>
      <c r="F621" s="52"/>
      <c r="G621" s="52"/>
      <c r="H621" s="52"/>
      <c r="I621" s="52"/>
      <c r="J621" s="52"/>
      <c r="K621" s="52"/>
      <c r="L621" s="52"/>
      <c r="M621" s="52"/>
      <c r="N621" s="52"/>
      <c r="O621" s="55" t="str">
        <f>IF(J621="Non","Demande d'information",IF(AND(YEAR(I621)='Récapitulatif des données RASH'!$B$2,'Données relatives aux bénéf.'!J621="Oui",'Données relatives aux bénéf.'!K621="Non"),"Dossier ouvert au cours de l'année de référence",IF(AND(YEAR(I621)='Récapitulatif des données RASH'!$B$2,'Données relatives aux bénéf.'!J621="Oui",'Données relatives aux bénéf.'!K621="Oui"),"Dossier ouvert au cours de l'année de référence - dont clôturé au cours de l'année de référence",IF(AND(YEAR(I621)&lt;'Récapitulatif des données RASH'!$B$2,'Données relatives aux bénéf.'!K621="Non",'Données relatives aux bénéf.'!L621="Oui"),"Dossier actif valorisable dans le cadre de la subvention",IF(AND(YEAR(I621)&lt;'Récapitulatif des données RASH'!$B$2,'Données relatives aux bénéf.'!K621="Oui",'Données relatives aux bénéf.'!L621="Oui"),"Dossier actif valorisable dans le cadre de la subvention - dont cloturé au cours de l'année de référence",IF(AND(YEAR(I621)&lt;'Récapitulatif des données RASH'!$B$2,'Données relatives aux bénéf.'!K621="Non",'Données relatives aux bénéf.'!L621="Non"),"Dossier actif non-valorisable dans le cadre de la subvention",IF(AND(YEAR(I621)&lt;'Récapitulatif des données RASH'!$B$2,'Données relatives aux bénéf.'!K621="Oui",'Données relatives aux bénéf.'!L621="Non"),"Dossier actif non-valorisable dans le cadre de la subvention - dont cloturé au cours de l'année de référence","")))))))</f>
        <v/>
      </c>
      <c r="P621" s="16" t="str">
        <f>IF(ISBLANK(F621),"",'Récapitulatif des données RASH'!$B$2-YEAR('Données relatives aux bénéf.'!F621))</f>
        <v/>
      </c>
    </row>
    <row r="622" spans="1:16">
      <c r="A622" s="50" t="str">
        <f t="shared" si="9"/>
        <v/>
      </c>
      <c r="B622" s="51"/>
      <c r="C622" s="52"/>
      <c r="D622" s="52"/>
      <c r="E622" s="53"/>
      <c r="F622" s="52"/>
      <c r="G622" s="52"/>
      <c r="H622" s="52"/>
      <c r="I622" s="52"/>
      <c r="J622" s="52"/>
      <c r="K622" s="52"/>
      <c r="L622" s="52"/>
      <c r="M622" s="52"/>
      <c r="N622" s="52"/>
      <c r="O622" s="55" t="str">
        <f>IF(J622="Non","Demande d'information",IF(AND(YEAR(I622)='Récapitulatif des données RASH'!$B$2,'Données relatives aux bénéf.'!J622="Oui",'Données relatives aux bénéf.'!K622="Non"),"Dossier ouvert au cours de l'année de référence",IF(AND(YEAR(I622)='Récapitulatif des données RASH'!$B$2,'Données relatives aux bénéf.'!J622="Oui",'Données relatives aux bénéf.'!K622="Oui"),"Dossier ouvert au cours de l'année de référence - dont clôturé au cours de l'année de référence",IF(AND(YEAR(I622)&lt;'Récapitulatif des données RASH'!$B$2,'Données relatives aux bénéf.'!K622="Non",'Données relatives aux bénéf.'!L622="Oui"),"Dossier actif valorisable dans le cadre de la subvention",IF(AND(YEAR(I622)&lt;'Récapitulatif des données RASH'!$B$2,'Données relatives aux bénéf.'!K622="Oui",'Données relatives aux bénéf.'!L622="Oui"),"Dossier actif valorisable dans le cadre de la subvention - dont cloturé au cours de l'année de référence",IF(AND(YEAR(I622)&lt;'Récapitulatif des données RASH'!$B$2,'Données relatives aux bénéf.'!K622="Non",'Données relatives aux bénéf.'!L622="Non"),"Dossier actif non-valorisable dans le cadre de la subvention",IF(AND(YEAR(I622)&lt;'Récapitulatif des données RASH'!$B$2,'Données relatives aux bénéf.'!K622="Oui",'Données relatives aux bénéf.'!L622="Non"),"Dossier actif non-valorisable dans le cadre de la subvention - dont cloturé au cours de l'année de référence","")))))))</f>
        <v/>
      </c>
      <c r="P622" s="16" t="str">
        <f>IF(ISBLANK(F622),"",'Récapitulatif des données RASH'!$B$2-YEAR('Données relatives aux bénéf.'!F622))</f>
        <v/>
      </c>
    </row>
    <row r="623" spans="1:16">
      <c r="A623" s="50" t="str">
        <f t="shared" si="9"/>
        <v/>
      </c>
      <c r="B623" s="51"/>
      <c r="C623" s="52"/>
      <c r="D623" s="52"/>
      <c r="E623" s="53"/>
      <c r="F623" s="52"/>
      <c r="G623" s="52"/>
      <c r="H623" s="52"/>
      <c r="I623" s="52"/>
      <c r="J623" s="52"/>
      <c r="K623" s="52"/>
      <c r="L623" s="52"/>
      <c r="M623" s="52"/>
      <c r="N623" s="52"/>
      <c r="O623" s="55" t="str">
        <f>IF(J623="Non","Demande d'information",IF(AND(YEAR(I623)='Récapitulatif des données RASH'!$B$2,'Données relatives aux bénéf.'!J623="Oui",'Données relatives aux bénéf.'!K623="Non"),"Dossier ouvert au cours de l'année de référence",IF(AND(YEAR(I623)='Récapitulatif des données RASH'!$B$2,'Données relatives aux bénéf.'!J623="Oui",'Données relatives aux bénéf.'!K623="Oui"),"Dossier ouvert au cours de l'année de référence - dont clôturé au cours de l'année de référence",IF(AND(YEAR(I623)&lt;'Récapitulatif des données RASH'!$B$2,'Données relatives aux bénéf.'!K623="Non",'Données relatives aux bénéf.'!L623="Oui"),"Dossier actif valorisable dans le cadre de la subvention",IF(AND(YEAR(I623)&lt;'Récapitulatif des données RASH'!$B$2,'Données relatives aux bénéf.'!K623="Oui",'Données relatives aux bénéf.'!L623="Oui"),"Dossier actif valorisable dans le cadre de la subvention - dont cloturé au cours de l'année de référence",IF(AND(YEAR(I623)&lt;'Récapitulatif des données RASH'!$B$2,'Données relatives aux bénéf.'!K623="Non",'Données relatives aux bénéf.'!L623="Non"),"Dossier actif non-valorisable dans le cadre de la subvention",IF(AND(YEAR(I623)&lt;'Récapitulatif des données RASH'!$B$2,'Données relatives aux bénéf.'!K623="Oui",'Données relatives aux bénéf.'!L623="Non"),"Dossier actif non-valorisable dans le cadre de la subvention - dont cloturé au cours de l'année de référence","")))))))</f>
        <v/>
      </c>
      <c r="P623" s="16" t="str">
        <f>IF(ISBLANK(F623),"",'Récapitulatif des données RASH'!$B$2-YEAR('Données relatives aux bénéf.'!F623))</f>
        <v/>
      </c>
    </row>
    <row r="624" spans="1:16">
      <c r="A624" s="50" t="str">
        <f t="shared" si="9"/>
        <v/>
      </c>
      <c r="B624" s="51"/>
      <c r="C624" s="52"/>
      <c r="D624" s="52"/>
      <c r="E624" s="53"/>
      <c r="F624" s="52"/>
      <c r="G624" s="52"/>
      <c r="H624" s="52"/>
      <c r="I624" s="52"/>
      <c r="J624" s="52"/>
      <c r="K624" s="52"/>
      <c r="L624" s="52"/>
      <c r="M624" s="52"/>
      <c r="N624" s="52"/>
      <c r="O624" s="55" t="str">
        <f>IF(J624="Non","Demande d'information",IF(AND(YEAR(I624)='Récapitulatif des données RASH'!$B$2,'Données relatives aux bénéf.'!J624="Oui",'Données relatives aux bénéf.'!K624="Non"),"Dossier ouvert au cours de l'année de référence",IF(AND(YEAR(I624)='Récapitulatif des données RASH'!$B$2,'Données relatives aux bénéf.'!J624="Oui",'Données relatives aux bénéf.'!K624="Oui"),"Dossier ouvert au cours de l'année de référence - dont clôturé au cours de l'année de référence",IF(AND(YEAR(I624)&lt;'Récapitulatif des données RASH'!$B$2,'Données relatives aux bénéf.'!K624="Non",'Données relatives aux bénéf.'!L624="Oui"),"Dossier actif valorisable dans le cadre de la subvention",IF(AND(YEAR(I624)&lt;'Récapitulatif des données RASH'!$B$2,'Données relatives aux bénéf.'!K624="Oui",'Données relatives aux bénéf.'!L624="Oui"),"Dossier actif valorisable dans le cadre de la subvention - dont cloturé au cours de l'année de référence",IF(AND(YEAR(I624)&lt;'Récapitulatif des données RASH'!$B$2,'Données relatives aux bénéf.'!K624="Non",'Données relatives aux bénéf.'!L624="Non"),"Dossier actif non-valorisable dans le cadre de la subvention",IF(AND(YEAR(I624)&lt;'Récapitulatif des données RASH'!$B$2,'Données relatives aux bénéf.'!K624="Oui",'Données relatives aux bénéf.'!L624="Non"),"Dossier actif non-valorisable dans le cadre de la subvention - dont cloturé au cours de l'année de référence","")))))))</f>
        <v/>
      </c>
      <c r="P624" s="16" t="str">
        <f>IF(ISBLANK(F624),"",'Récapitulatif des données RASH'!$B$2-YEAR('Données relatives aux bénéf.'!F624))</f>
        <v/>
      </c>
    </row>
    <row r="625" spans="1:16">
      <c r="A625" s="50" t="str">
        <f t="shared" si="9"/>
        <v/>
      </c>
      <c r="B625" s="51"/>
      <c r="C625" s="52"/>
      <c r="D625" s="52"/>
      <c r="E625" s="53"/>
      <c r="F625" s="52"/>
      <c r="G625" s="52"/>
      <c r="H625" s="52"/>
      <c r="I625" s="52"/>
      <c r="J625" s="52"/>
      <c r="K625" s="52"/>
      <c r="L625" s="52"/>
      <c r="M625" s="52"/>
      <c r="N625" s="52"/>
      <c r="O625" s="55" t="str">
        <f>IF(J625="Non","Demande d'information",IF(AND(YEAR(I625)='Récapitulatif des données RASH'!$B$2,'Données relatives aux bénéf.'!J625="Oui",'Données relatives aux bénéf.'!K625="Non"),"Dossier ouvert au cours de l'année de référence",IF(AND(YEAR(I625)='Récapitulatif des données RASH'!$B$2,'Données relatives aux bénéf.'!J625="Oui",'Données relatives aux bénéf.'!K625="Oui"),"Dossier ouvert au cours de l'année de référence - dont clôturé au cours de l'année de référence",IF(AND(YEAR(I625)&lt;'Récapitulatif des données RASH'!$B$2,'Données relatives aux bénéf.'!K625="Non",'Données relatives aux bénéf.'!L625="Oui"),"Dossier actif valorisable dans le cadre de la subvention",IF(AND(YEAR(I625)&lt;'Récapitulatif des données RASH'!$B$2,'Données relatives aux bénéf.'!K625="Oui",'Données relatives aux bénéf.'!L625="Oui"),"Dossier actif valorisable dans le cadre de la subvention - dont cloturé au cours de l'année de référence",IF(AND(YEAR(I625)&lt;'Récapitulatif des données RASH'!$B$2,'Données relatives aux bénéf.'!K625="Non",'Données relatives aux bénéf.'!L625="Non"),"Dossier actif non-valorisable dans le cadre de la subvention",IF(AND(YEAR(I625)&lt;'Récapitulatif des données RASH'!$B$2,'Données relatives aux bénéf.'!K625="Oui",'Données relatives aux bénéf.'!L625="Non"),"Dossier actif non-valorisable dans le cadre de la subvention - dont cloturé au cours de l'année de référence","")))))))</f>
        <v/>
      </c>
      <c r="P625" s="16" t="str">
        <f>IF(ISBLANK(F625),"",'Récapitulatif des données RASH'!$B$2-YEAR('Données relatives aux bénéf.'!F625))</f>
        <v/>
      </c>
    </row>
    <row r="626" spans="1:16">
      <c r="A626" s="50" t="str">
        <f t="shared" si="9"/>
        <v/>
      </c>
      <c r="B626" s="51"/>
      <c r="C626" s="52"/>
      <c r="D626" s="52"/>
      <c r="E626" s="53"/>
      <c r="F626" s="52"/>
      <c r="G626" s="52"/>
      <c r="H626" s="52"/>
      <c r="I626" s="52"/>
      <c r="J626" s="52"/>
      <c r="K626" s="52"/>
      <c r="L626" s="52"/>
      <c r="M626" s="52"/>
      <c r="N626" s="52"/>
      <c r="O626" s="55" t="str">
        <f>IF(J626="Non","Demande d'information",IF(AND(YEAR(I626)='Récapitulatif des données RASH'!$B$2,'Données relatives aux bénéf.'!J626="Oui",'Données relatives aux bénéf.'!K626="Non"),"Dossier ouvert au cours de l'année de référence",IF(AND(YEAR(I626)='Récapitulatif des données RASH'!$B$2,'Données relatives aux bénéf.'!J626="Oui",'Données relatives aux bénéf.'!K626="Oui"),"Dossier ouvert au cours de l'année de référence - dont clôturé au cours de l'année de référence",IF(AND(YEAR(I626)&lt;'Récapitulatif des données RASH'!$B$2,'Données relatives aux bénéf.'!K626="Non",'Données relatives aux bénéf.'!L626="Oui"),"Dossier actif valorisable dans le cadre de la subvention",IF(AND(YEAR(I626)&lt;'Récapitulatif des données RASH'!$B$2,'Données relatives aux bénéf.'!K626="Oui",'Données relatives aux bénéf.'!L626="Oui"),"Dossier actif valorisable dans le cadre de la subvention - dont cloturé au cours de l'année de référence",IF(AND(YEAR(I626)&lt;'Récapitulatif des données RASH'!$B$2,'Données relatives aux bénéf.'!K626="Non",'Données relatives aux bénéf.'!L626="Non"),"Dossier actif non-valorisable dans le cadre de la subvention",IF(AND(YEAR(I626)&lt;'Récapitulatif des données RASH'!$B$2,'Données relatives aux bénéf.'!K626="Oui",'Données relatives aux bénéf.'!L626="Non"),"Dossier actif non-valorisable dans le cadre de la subvention - dont cloturé au cours de l'année de référence","")))))))</f>
        <v/>
      </c>
      <c r="P626" s="16" t="str">
        <f>IF(ISBLANK(F626),"",'Récapitulatif des données RASH'!$B$2-YEAR('Données relatives aux bénéf.'!F626))</f>
        <v/>
      </c>
    </row>
    <row r="627" spans="1:16">
      <c r="A627" s="50" t="str">
        <f t="shared" si="9"/>
        <v/>
      </c>
      <c r="B627" s="51"/>
      <c r="C627" s="52"/>
      <c r="D627" s="52"/>
      <c r="E627" s="53"/>
      <c r="F627" s="52"/>
      <c r="G627" s="52"/>
      <c r="H627" s="52"/>
      <c r="I627" s="52"/>
      <c r="J627" s="52"/>
      <c r="K627" s="52"/>
      <c r="L627" s="52"/>
      <c r="M627" s="52"/>
      <c r="N627" s="52"/>
      <c r="O627" s="55" t="str">
        <f>IF(J627="Non","Demande d'information",IF(AND(YEAR(I627)='Récapitulatif des données RASH'!$B$2,'Données relatives aux bénéf.'!J627="Oui",'Données relatives aux bénéf.'!K627="Non"),"Dossier ouvert au cours de l'année de référence",IF(AND(YEAR(I627)='Récapitulatif des données RASH'!$B$2,'Données relatives aux bénéf.'!J627="Oui",'Données relatives aux bénéf.'!K627="Oui"),"Dossier ouvert au cours de l'année de référence - dont clôturé au cours de l'année de référence",IF(AND(YEAR(I627)&lt;'Récapitulatif des données RASH'!$B$2,'Données relatives aux bénéf.'!K627="Non",'Données relatives aux bénéf.'!L627="Oui"),"Dossier actif valorisable dans le cadre de la subvention",IF(AND(YEAR(I627)&lt;'Récapitulatif des données RASH'!$B$2,'Données relatives aux bénéf.'!K627="Oui",'Données relatives aux bénéf.'!L627="Oui"),"Dossier actif valorisable dans le cadre de la subvention - dont cloturé au cours de l'année de référence",IF(AND(YEAR(I627)&lt;'Récapitulatif des données RASH'!$B$2,'Données relatives aux bénéf.'!K627="Non",'Données relatives aux bénéf.'!L627="Non"),"Dossier actif non-valorisable dans le cadre de la subvention",IF(AND(YEAR(I627)&lt;'Récapitulatif des données RASH'!$B$2,'Données relatives aux bénéf.'!K627="Oui",'Données relatives aux bénéf.'!L627="Non"),"Dossier actif non-valorisable dans le cadre de la subvention - dont cloturé au cours de l'année de référence","")))))))</f>
        <v/>
      </c>
      <c r="P627" s="16" t="str">
        <f>IF(ISBLANK(F627),"",'Récapitulatif des données RASH'!$B$2-YEAR('Données relatives aux bénéf.'!F627))</f>
        <v/>
      </c>
    </row>
    <row r="628" spans="1:16">
      <c r="A628" s="50" t="str">
        <f t="shared" si="9"/>
        <v/>
      </c>
      <c r="B628" s="51"/>
      <c r="C628" s="52"/>
      <c r="D628" s="52"/>
      <c r="E628" s="53"/>
      <c r="F628" s="52"/>
      <c r="G628" s="52"/>
      <c r="H628" s="52"/>
      <c r="I628" s="52"/>
      <c r="J628" s="52"/>
      <c r="K628" s="52"/>
      <c r="L628" s="52"/>
      <c r="M628" s="52"/>
      <c r="N628" s="52"/>
      <c r="O628" s="55" t="str">
        <f>IF(J628="Non","Demande d'information",IF(AND(YEAR(I628)='Récapitulatif des données RASH'!$B$2,'Données relatives aux bénéf.'!J628="Oui",'Données relatives aux bénéf.'!K628="Non"),"Dossier ouvert au cours de l'année de référence",IF(AND(YEAR(I628)='Récapitulatif des données RASH'!$B$2,'Données relatives aux bénéf.'!J628="Oui",'Données relatives aux bénéf.'!K628="Oui"),"Dossier ouvert au cours de l'année de référence - dont clôturé au cours de l'année de référence",IF(AND(YEAR(I628)&lt;'Récapitulatif des données RASH'!$B$2,'Données relatives aux bénéf.'!K628="Non",'Données relatives aux bénéf.'!L628="Oui"),"Dossier actif valorisable dans le cadre de la subvention",IF(AND(YEAR(I628)&lt;'Récapitulatif des données RASH'!$B$2,'Données relatives aux bénéf.'!K628="Oui",'Données relatives aux bénéf.'!L628="Oui"),"Dossier actif valorisable dans le cadre de la subvention - dont cloturé au cours de l'année de référence",IF(AND(YEAR(I628)&lt;'Récapitulatif des données RASH'!$B$2,'Données relatives aux bénéf.'!K628="Non",'Données relatives aux bénéf.'!L628="Non"),"Dossier actif non-valorisable dans le cadre de la subvention",IF(AND(YEAR(I628)&lt;'Récapitulatif des données RASH'!$B$2,'Données relatives aux bénéf.'!K628="Oui",'Données relatives aux bénéf.'!L628="Non"),"Dossier actif non-valorisable dans le cadre de la subvention - dont cloturé au cours de l'année de référence","")))))))</f>
        <v/>
      </c>
      <c r="P628" s="16" t="str">
        <f>IF(ISBLANK(F628),"",'Récapitulatif des données RASH'!$B$2-YEAR('Données relatives aux bénéf.'!F628))</f>
        <v/>
      </c>
    </row>
    <row r="629" spans="1:16">
      <c r="A629" s="50" t="str">
        <f t="shared" si="9"/>
        <v/>
      </c>
      <c r="B629" s="51"/>
      <c r="C629" s="52"/>
      <c r="D629" s="52"/>
      <c r="E629" s="53"/>
      <c r="F629" s="52"/>
      <c r="G629" s="52"/>
      <c r="H629" s="52"/>
      <c r="I629" s="52"/>
      <c r="J629" s="52"/>
      <c r="K629" s="52"/>
      <c r="L629" s="52"/>
      <c r="M629" s="52"/>
      <c r="N629" s="52"/>
      <c r="O629" s="55" t="str">
        <f>IF(J629="Non","Demande d'information",IF(AND(YEAR(I629)='Récapitulatif des données RASH'!$B$2,'Données relatives aux bénéf.'!J629="Oui",'Données relatives aux bénéf.'!K629="Non"),"Dossier ouvert au cours de l'année de référence",IF(AND(YEAR(I629)='Récapitulatif des données RASH'!$B$2,'Données relatives aux bénéf.'!J629="Oui",'Données relatives aux bénéf.'!K629="Oui"),"Dossier ouvert au cours de l'année de référence - dont clôturé au cours de l'année de référence",IF(AND(YEAR(I629)&lt;'Récapitulatif des données RASH'!$B$2,'Données relatives aux bénéf.'!K629="Non",'Données relatives aux bénéf.'!L629="Oui"),"Dossier actif valorisable dans le cadre de la subvention",IF(AND(YEAR(I629)&lt;'Récapitulatif des données RASH'!$B$2,'Données relatives aux bénéf.'!K629="Oui",'Données relatives aux bénéf.'!L629="Oui"),"Dossier actif valorisable dans le cadre de la subvention - dont cloturé au cours de l'année de référence",IF(AND(YEAR(I629)&lt;'Récapitulatif des données RASH'!$B$2,'Données relatives aux bénéf.'!K629="Non",'Données relatives aux bénéf.'!L629="Non"),"Dossier actif non-valorisable dans le cadre de la subvention",IF(AND(YEAR(I629)&lt;'Récapitulatif des données RASH'!$B$2,'Données relatives aux bénéf.'!K629="Oui",'Données relatives aux bénéf.'!L629="Non"),"Dossier actif non-valorisable dans le cadre de la subvention - dont cloturé au cours de l'année de référence","")))))))</f>
        <v/>
      </c>
      <c r="P629" s="16" t="str">
        <f>IF(ISBLANK(F629),"",'Récapitulatif des données RASH'!$B$2-YEAR('Données relatives aux bénéf.'!F629))</f>
        <v/>
      </c>
    </row>
    <row r="630" spans="1:16">
      <c r="A630" s="50" t="str">
        <f t="shared" si="9"/>
        <v/>
      </c>
      <c r="B630" s="51"/>
      <c r="C630" s="52"/>
      <c r="D630" s="52"/>
      <c r="E630" s="53"/>
      <c r="F630" s="52"/>
      <c r="G630" s="52"/>
      <c r="H630" s="52"/>
      <c r="I630" s="52"/>
      <c r="J630" s="52"/>
      <c r="K630" s="52"/>
      <c r="L630" s="52"/>
      <c r="M630" s="52"/>
      <c r="N630" s="52"/>
      <c r="O630" s="55" t="str">
        <f>IF(J630="Non","Demande d'information",IF(AND(YEAR(I630)='Récapitulatif des données RASH'!$B$2,'Données relatives aux bénéf.'!J630="Oui",'Données relatives aux bénéf.'!K630="Non"),"Dossier ouvert au cours de l'année de référence",IF(AND(YEAR(I630)='Récapitulatif des données RASH'!$B$2,'Données relatives aux bénéf.'!J630="Oui",'Données relatives aux bénéf.'!K630="Oui"),"Dossier ouvert au cours de l'année de référence - dont clôturé au cours de l'année de référence",IF(AND(YEAR(I630)&lt;'Récapitulatif des données RASH'!$B$2,'Données relatives aux bénéf.'!K630="Non",'Données relatives aux bénéf.'!L630="Oui"),"Dossier actif valorisable dans le cadre de la subvention",IF(AND(YEAR(I630)&lt;'Récapitulatif des données RASH'!$B$2,'Données relatives aux bénéf.'!K630="Oui",'Données relatives aux bénéf.'!L630="Oui"),"Dossier actif valorisable dans le cadre de la subvention - dont cloturé au cours de l'année de référence",IF(AND(YEAR(I630)&lt;'Récapitulatif des données RASH'!$B$2,'Données relatives aux bénéf.'!K630="Non",'Données relatives aux bénéf.'!L630="Non"),"Dossier actif non-valorisable dans le cadre de la subvention",IF(AND(YEAR(I630)&lt;'Récapitulatif des données RASH'!$B$2,'Données relatives aux bénéf.'!K630="Oui",'Données relatives aux bénéf.'!L630="Non"),"Dossier actif non-valorisable dans le cadre de la subvention - dont cloturé au cours de l'année de référence","")))))))</f>
        <v/>
      </c>
      <c r="P630" s="16" t="str">
        <f>IF(ISBLANK(F630),"",'Récapitulatif des données RASH'!$B$2-YEAR('Données relatives aux bénéf.'!F630))</f>
        <v/>
      </c>
    </row>
    <row r="631" spans="1:16">
      <c r="A631" s="50" t="str">
        <f t="shared" si="9"/>
        <v/>
      </c>
      <c r="B631" s="51"/>
      <c r="C631" s="52"/>
      <c r="D631" s="52"/>
      <c r="E631" s="53"/>
      <c r="F631" s="52"/>
      <c r="G631" s="52"/>
      <c r="H631" s="52"/>
      <c r="I631" s="52"/>
      <c r="J631" s="52"/>
      <c r="K631" s="52"/>
      <c r="L631" s="52"/>
      <c r="M631" s="52"/>
      <c r="N631" s="52"/>
      <c r="O631" s="55" t="str">
        <f>IF(J631="Non","Demande d'information",IF(AND(YEAR(I631)='Récapitulatif des données RASH'!$B$2,'Données relatives aux bénéf.'!J631="Oui",'Données relatives aux bénéf.'!K631="Non"),"Dossier ouvert au cours de l'année de référence",IF(AND(YEAR(I631)='Récapitulatif des données RASH'!$B$2,'Données relatives aux bénéf.'!J631="Oui",'Données relatives aux bénéf.'!K631="Oui"),"Dossier ouvert au cours de l'année de référence - dont clôturé au cours de l'année de référence",IF(AND(YEAR(I631)&lt;'Récapitulatif des données RASH'!$B$2,'Données relatives aux bénéf.'!K631="Non",'Données relatives aux bénéf.'!L631="Oui"),"Dossier actif valorisable dans le cadre de la subvention",IF(AND(YEAR(I631)&lt;'Récapitulatif des données RASH'!$B$2,'Données relatives aux bénéf.'!K631="Oui",'Données relatives aux bénéf.'!L631="Oui"),"Dossier actif valorisable dans le cadre de la subvention - dont cloturé au cours de l'année de référence",IF(AND(YEAR(I631)&lt;'Récapitulatif des données RASH'!$B$2,'Données relatives aux bénéf.'!K631="Non",'Données relatives aux bénéf.'!L631="Non"),"Dossier actif non-valorisable dans le cadre de la subvention",IF(AND(YEAR(I631)&lt;'Récapitulatif des données RASH'!$B$2,'Données relatives aux bénéf.'!K631="Oui",'Données relatives aux bénéf.'!L631="Non"),"Dossier actif non-valorisable dans le cadre de la subvention - dont cloturé au cours de l'année de référence","")))))))</f>
        <v/>
      </c>
      <c r="P631" s="16" t="str">
        <f>IF(ISBLANK(F631),"",'Récapitulatif des données RASH'!$B$2-YEAR('Données relatives aux bénéf.'!F631))</f>
        <v/>
      </c>
    </row>
    <row r="632" spans="1:16">
      <c r="A632" s="50" t="str">
        <f t="shared" si="9"/>
        <v/>
      </c>
      <c r="B632" s="51"/>
      <c r="C632" s="52"/>
      <c r="D632" s="52"/>
      <c r="E632" s="53"/>
      <c r="F632" s="52"/>
      <c r="G632" s="52"/>
      <c r="H632" s="52"/>
      <c r="I632" s="52"/>
      <c r="J632" s="52"/>
      <c r="K632" s="52"/>
      <c r="L632" s="52"/>
      <c r="M632" s="52"/>
      <c r="N632" s="52"/>
      <c r="O632" s="55" t="str">
        <f>IF(J632="Non","Demande d'information",IF(AND(YEAR(I632)='Récapitulatif des données RASH'!$B$2,'Données relatives aux bénéf.'!J632="Oui",'Données relatives aux bénéf.'!K632="Non"),"Dossier ouvert au cours de l'année de référence",IF(AND(YEAR(I632)='Récapitulatif des données RASH'!$B$2,'Données relatives aux bénéf.'!J632="Oui",'Données relatives aux bénéf.'!K632="Oui"),"Dossier ouvert au cours de l'année de référence - dont clôturé au cours de l'année de référence",IF(AND(YEAR(I632)&lt;'Récapitulatif des données RASH'!$B$2,'Données relatives aux bénéf.'!K632="Non",'Données relatives aux bénéf.'!L632="Oui"),"Dossier actif valorisable dans le cadre de la subvention",IF(AND(YEAR(I632)&lt;'Récapitulatif des données RASH'!$B$2,'Données relatives aux bénéf.'!K632="Oui",'Données relatives aux bénéf.'!L632="Oui"),"Dossier actif valorisable dans le cadre de la subvention - dont cloturé au cours de l'année de référence",IF(AND(YEAR(I632)&lt;'Récapitulatif des données RASH'!$B$2,'Données relatives aux bénéf.'!K632="Non",'Données relatives aux bénéf.'!L632="Non"),"Dossier actif non-valorisable dans le cadre de la subvention",IF(AND(YEAR(I632)&lt;'Récapitulatif des données RASH'!$B$2,'Données relatives aux bénéf.'!K632="Oui",'Données relatives aux bénéf.'!L632="Non"),"Dossier actif non-valorisable dans le cadre de la subvention - dont cloturé au cours de l'année de référence","")))))))</f>
        <v/>
      </c>
      <c r="P632" s="16" t="str">
        <f>IF(ISBLANK(F632),"",'Récapitulatif des données RASH'!$B$2-YEAR('Données relatives aux bénéf.'!F632))</f>
        <v/>
      </c>
    </row>
    <row r="633" spans="1:16">
      <c r="A633" s="50" t="str">
        <f t="shared" si="9"/>
        <v/>
      </c>
      <c r="B633" s="51"/>
      <c r="C633" s="52"/>
      <c r="D633" s="52"/>
      <c r="E633" s="53"/>
      <c r="F633" s="52"/>
      <c r="G633" s="52"/>
      <c r="H633" s="52"/>
      <c r="I633" s="52"/>
      <c r="J633" s="52"/>
      <c r="K633" s="52"/>
      <c r="L633" s="52"/>
      <c r="M633" s="52"/>
      <c r="N633" s="52"/>
      <c r="O633" s="55" t="str">
        <f>IF(J633="Non","Demande d'information",IF(AND(YEAR(I633)='Récapitulatif des données RASH'!$B$2,'Données relatives aux bénéf.'!J633="Oui",'Données relatives aux bénéf.'!K633="Non"),"Dossier ouvert au cours de l'année de référence",IF(AND(YEAR(I633)='Récapitulatif des données RASH'!$B$2,'Données relatives aux bénéf.'!J633="Oui",'Données relatives aux bénéf.'!K633="Oui"),"Dossier ouvert au cours de l'année de référence - dont clôturé au cours de l'année de référence",IF(AND(YEAR(I633)&lt;'Récapitulatif des données RASH'!$B$2,'Données relatives aux bénéf.'!K633="Non",'Données relatives aux bénéf.'!L633="Oui"),"Dossier actif valorisable dans le cadre de la subvention",IF(AND(YEAR(I633)&lt;'Récapitulatif des données RASH'!$B$2,'Données relatives aux bénéf.'!K633="Oui",'Données relatives aux bénéf.'!L633="Oui"),"Dossier actif valorisable dans le cadre de la subvention - dont cloturé au cours de l'année de référence",IF(AND(YEAR(I633)&lt;'Récapitulatif des données RASH'!$B$2,'Données relatives aux bénéf.'!K633="Non",'Données relatives aux bénéf.'!L633="Non"),"Dossier actif non-valorisable dans le cadre de la subvention",IF(AND(YEAR(I633)&lt;'Récapitulatif des données RASH'!$B$2,'Données relatives aux bénéf.'!K633="Oui",'Données relatives aux bénéf.'!L633="Non"),"Dossier actif non-valorisable dans le cadre de la subvention - dont cloturé au cours de l'année de référence","")))))))</f>
        <v/>
      </c>
      <c r="P633" s="16" t="str">
        <f>IF(ISBLANK(F633),"",'Récapitulatif des données RASH'!$B$2-YEAR('Données relatives aux bénéf.'!F633))</f>
        <v/>
      </c>
    </row>
    <row r="634" spans="1:16">
      <c r="A634" s="50" t="str">
        <f t="shared" si="9"/>
        <v/>
      </c>
      <c r="B634" s="51"/>
      <c r="C634" s="52"/>
      <c r="D634" s="52"/>
      <c r="E634" s="53"/>
      <c r="F634" s="52"/>
      <c r="G634" s="52"/>
      <c r="H634" s="52"/>
      <c r="I634" s="52"/>
      <c r="J634" s="52"/>
      <c r="K634" s="52"/>
      <c r="L634" s="52"/>
      <c r="M634" s="52"/>
      <c r="N634" s="52"/>
      <c r="O634" s="55" t="str">
        <f>IF(J634="Non","Demande d'information",IF(AND(YEAR(I634)='Récapitulatif des données RASH'!$B$2,'Données relatives aux bénéf.'!J634="Oui",'Données relatives aux bénéf.'!K634="Non"),"Dossier ouvert au cours de l'année de référence",IF(AND(YEAR(I634)='Récapitulatif des données RASH'!$B$2,'Données relatives aux bénéf.'!J634="Oui",'Données relatives aux bénéf.'!K634="Oui"),"Dossier ouvert au cours de l'année de référence - dont clôturé au cours de l'année de référence",IF(AND(YEAR(I634)&lt;'Récapitulatif des données RASH'!$B$2,'Données relatives aux bénéf.'!K634="Non",'Données relatives aux bénéf.'!L634="Oui"),"Dossier actif valorisable dans le cadre de la subvention",IF(AND(YEAR(I634)&lt;'Récapitulatif des données RASH'!$B$2,'Données relatives aux bénéf.'!K634="Oui",'Données relatives aux bénéf.'!L634="Oui"),"Dossier actif valorisable dans le cadre de la subvention - dont cloturé au cours de l'année de référence",IF(AND(YEAR(I634)&lt;'Récapitulatif des données RASH'!$B$2,'Données relatives aux bénéf.'!K634="Non",'Données relatives aux bénéf.'!L634="Non"),"Dossier actif non-valorisable dans le cadre de la subvention",IF(AND(YEAR(I634)&lt;'Récapitulatif des données RASH'!$B$2,'Données relatives aux bénéf.'!K634="Oui",'Données relatives aux bénéf.'!L634="Non"),"Dossier actif non-valorisable dans le cadre de la subvention - dont cloturé au cours de l'année de référence","")))))))</f>
        <v/>
      </c>
      <c r="P634" s="16" t="str">
        <f>IF(ISBLANK(F634),"",'Récapitulatif des données RASH'!$B$2-YEAR('Données relatives aux bénéf.'!F634))</f>
        <v/>
      </c>
    </row>
    <row r="635" spans="1:16">
      <c r="A635" s="50" t="str">
        <f t="shared" si="9"/>
        <v/>
      </c>
      <c r="B635" s="51"/>
      <c r="C635" s="52"/>
      <c r="D635" s="52"/>
      <c r="E635" s="53"/>
      <c r="F635" s="52"/>
      <c r="G635" s="52"/>
      <c r="H635" s="52"/>
      <c r="I635" s="52"/>
      <c r="J635" s="52"/>
      <c r="K635" s="52"/>
      <c r="L635" s="52"/>
      <c r="M635" s="52"/>
      <c r="N635" s="52"/>
      <c r="O635" s="55" t="str">
        <f>IF(J635="Non","Demande d'information",IF(AND(YEAR(I635)='Récapitulatif des données RASH'!$B$2,'Données relatives aux bénéf.'!J635="Oui",'Données relatives aux bénéf.'!K635="Non"),"Dossier ouvert au cours de l'année de référence",IF(AND(YEAR(I635)='Récapitulatif des données RASH'!$B$2,'Données relatives aux bénéf.'!J635="Oui",'Données relatives aux bénéf.'!K635="Oui"),"Dossier ouvert au cours de l'année de référence - dont clôturé au cours de l'année de référence",IF(AND(YEAR(I635)&lt;'Récapitulatif des données RASH'!$B$2,'Données relatives aux bénéf.'!K635="Non",'Données relatives aux bénéf.'!L635="Oui"),"Dossier actif valorisable dans le cadre de la subvention",IF(AND(YEAR(I635)&lt;'Récapitulatif des données RASH'!$B$2,'Données relatives aux bénéf.'!K635="Oui",'Données relatives aux bénéf.'!L635="Oui"),"Dossier actif valorisable dans le cadre de la subvention - dont cloturé au cours de l'année de référence",IF(AND(YEAR(I635)&lt;'Récapitulatif des données RASH'!$B$2,'Données relatives aux bénéf.'!K635="Non",'Données relatives aux bénéf.'!L635="Non"),"Dossier actif non-valorisable dans le cadre de la subvention",IF(AND(YEAR(I635)&lt;'Récapitulatif des données RASH'!$B$2,'Données relatives aux bénéf.'!K635="Oui",'Données relatives aux bénéf.'!L635="Non"),"Dossier actif non-valorisable dans le cadre de la subvention - dont cloturé au cours de l'année de référence","")))))))</f>
        <v/>
      </c>
      <c r="P635" s="16" t="str">
        <f>IF(ISBLANK(F635),"",'Récapitulatif des données RASH'!$B$2-YEAR('Données relatives aux bénéf.'!F635))</f>
        <v/>
      </c>
    </row>
    <row r="636" spans="1:16">
      <c r="A636" s="50" t="str">
        <f t="shared" si="9"/>
        <v/>
      </c>
      <c r="B636" s="51"/>
      <c r="C636" s="52"/>
      <c r="D636" s="52"/>
      <c r="E636" s="53"/>
      <c r="F636" s="52"/>
      <c r="G636" s="52"/>
      <c r="H636" s="52"/>
      <c r="I636" s="52"/>
      <c r="J636" s="52"/>
      <c r="K636" s="52"/>
      <c r="L636" s="52"/>
      <c r="M636" s="52"/>
      <c r="N636" s="52"/>
      <c r="O636" s="55" t="str">
        <f>IF(J636="Non","Demande d'information",IF(AND(YEAR(I636)='Récapitulatif des données RASH'!$B$2,'Données relatives aux bénéf.'!J636="Oui",'Données relatives aux bénéf.'!K636="Non"),"Dossier ouvert au cours de l'année de référence",IF(AND(YEAR(I636)='Récapitulatif des données RASH'!$B$2,'Données relatives aux bénéf.'!J636="Oui",'Données relatives aux bénéf.'!K636="Oui"),"Dossier ouvert au cours de l'année de référence - dont clôturé au cours de l'année de référence",IF(AND(YEAR(I636)&lt;'Récapitulatif des données RASH'!$B$2,'Données relatives aux bénéf.'!K636="Non",'Données relatives aux bénéf.'!L636="Oui"),"Dossier actif valorisable dans le cadre de la subvention",IF(AND(YEAR(I636)&lt;'Récapitulatif des données RASH'!$B$2,'Données relatives aux bénéf.'!K636="Oui",'Données relatives aux bénéf.'!L636="Oui"),"Dossier actif valorisable dans le cadre de la subvention - dont cloturé au cours de l'année de référence",IF(AND(YEAR(I636)&lt;'Récapitulatif des données RASH'!$B$2,'Données relatives aux bénéf.'!K636="Non",'Données relatives aux bénéf.'!L636="Non"),"Dossier actif non-valorisable dans le cadre de la subvention",IF(AND(YEAR(I636)&lt;'Récapitulatif des données RASH'!$B$2,'Données relatives aux bénéf.'!K636="Oui",'Données relatives aux bénéf.'!L636="Non"),"Dossier actif non-valorisable dans le cadre de la subvention - dont cloturé au cours de l'année de référence","")))))))</f>
        <v/>
      </c>
      <c r="P636" s="16" t="str">
        <f>IF(ISBLANK(F636),"",'Récapitulatif des données RASH'!$B$2-YEAR('Données relatives aux bénéf.'!F636))</f>
        <v/>
      </c>
    </row>
    <row r="637" spans="1:16">
      <c r="A637" s="50" t="str">
        <f t="shared" si="9"/>
        <v/>
      </c>
      <c r="B637" s="51"/>
      <c r="C637" s="52"/>
      <c r="D637" s="52"/>
      <c r="E637" s="53"/>
      <c r="F637" s="52"/>
      <c r="G637" s="52"/>
      <c r="H637" s="52"/>
      <c r="I637" s="52"/>
      <c r="J637" s="52"/>
      <c r="K637" s="52"/>
      <c r="L637" s="52"/>
      <c r="M637" s="52"/>
      <c r="N637" s="52"/>
      <c r="O637" s="55" t="str">
        <f>IF(J637="Non","Demande d'information",IF(AND(YEAR(I637)='Récapitulatif des données RASH'!$B$2,'Données relatives aux bénéf.'!J637="Oui",'Données relatives aux bénéf.'!K637="Non"),"Dossier ouvert au cours de l'année de référence",IF(AND(YEAR(I637)='Récapitulatif des données RASH'!$B$2,'Données relatives aux bénéf.'!J637="Oui",'Données relatives aux bénéf.'!K637="Oui"),"Dossier ouvert au cours de l'année de référence - dont clôturé au cours de l'année de référence",IF(AND(YEAR(I637)&lt;'Récapitulatif des données RASH'!$B$2,'Données relatives aux bénéf.'!K637="Non",'Données relatives aux bénéf.'!L637="Oui"),"Dossier actif valorisable dans le cadre de la subvention",IF(AND(YEAR(I637)&lt;'Récapitulatif des données RASH'!$B$2,'Données relatives aux bénéf.'!K637="Oui",'Données relatives aux bénéf.'!L637="Oui"),"Dossier actif valorisable dans le cadre de la subvention - dont cloturé au cours de l'année de référence",IF(AND(YEAR(I637)&lt;'Récapitulatif des données RASH'!$B$2,'Données relatives aux bénéf.'!K637="Non",'Données relatives aux bénéf.'!L637="Non"),"Dossier actif non-valorisable dans le cadre de la subvention",IF(AND(YEAR(I637)&lt;'Récapitulatif des données RASH'!$B$2,'Données relatives aux bénéf.'!K637="Oui",'Données relatives aux bénéf.'!L637="Non"),"Dossier actif non-valorisable dans le cadre de la subvention - dont cloturé au cours de l'année de référence","")))))))</f>
        <v/>
      </c>
      <c r="P637" s="16" t="str">
        <f>IF(ISBLANK(F637),"",'Récapitulatif des données RASH'!$B$2-YEAR('Données relatives aux bénéf.'!F637))</f>
        <v/>
      </c>
    </row>
    <row r="638" spans="1:16">
      <c r="A638" s="50" t="str">
        <f t="shared" si="9"/>
        <v/>
      </c>
      <c r="B638" s="51"/>
      <c r="C638" s="52"/>
      <c r="D638" s="52"/>
      <c r="E638" s="53"/>
      <c r="F638" s="52"/>
      <c r="G638" s="52"/>
      <c r="H638" s="52"/>
      <c r="I638" s="52"/>
      <c r="J638" s="52"/>
      <c r="K638" s="52"/>
      <c r="L638" s="52"/>
      <c r="M638" s="52"/>
      <c r="N638" s="52"/>
      <c r="O638" s="55" t="str">
        <f>IF(J638="Non","Demande d'information",IF(AND(YEAR(I638)='Récapitulatif des données RASH'!$B$2,'Données relatives aux bénéf.'!J638="Oui",'Données relatives aux bénéf.'!K638="Non"),"Dossier ouvert au cours de l'année de référence",IF(AND(YEAR(I638)='Récapitulatif des données RASH'!$B$2,'Données relatives aux bénéf.'!J638="Oui",'Données relatives aux bénéf.'!K638="Oui"),"Dossier ouvert au cours de l'année de référence - dont clôturé au cours de l'année de référence",IF(AND(YEAR(I638)&lt;'Récapitulatif des données RASH'!$B$2,'Données relatives aux bénéf.'!K638="Non",'Données relatives aux bénéf.'!L638="Oui"),"Dossier actif valorisable dans le cadre de la subvention",IF(AND(YEAR(I638)&lt;'Récapitulatif des données RASH'!$B$2,'Données relatives aux bénéf.'!K638="Oui",'Données relatives aux bénéf.'!L638="Oui"),"Dossier actif valorisable dans le cadre de la subvention - dont cloturé au cours de l'année de référence",IF(AND(YEAR(I638)&lt;'Récapitulatif des données RASH'!$B$2,'Données relatives aux bénéf.'!K638="Non",'Données relatives aux bénéf.'!L638="Non"),"Dossier actif non-valorisable dans le cadre de la subvention",IF(AND(YEAR(I638)&lt;'Récapitulatif des données RASH'!$B$2,'Données relatives aux bénéf.'!K638="Oui",'Données relatives aux bénéf.'!L638="Non"),"Dossier actif non-valorisable dans le cadre de la subvention - dont cloturé au cours de l'année de référence","")))))))</f>
        <v/>
      </c>
      <c r="P638" s="16" t="str">
        <f>IF(ISBLANK(F638),"",'Récapitulatif des données RASH'!$B$2-YEAR('Données relatives aux bénéf.'!F638))</f>
        <v/>
      </c>
    </row>
    <row r="639" spans="1:16">
      <c r="A639" s="50" t="str">
        <f t="shared" si="9"/>
        <v/>
      </c>
      <c r="B639" s="51"/>
      <c r="C639" s="52"/>
      <c r="D639" s="52"/>
      <c r="E639" s="53"/>
      <c r="F639" s="52"/>
      <c r="G639" s="52"/>
      <c r="H639" s="52"/>
      <c r="I639" s="52"/>
      <c r="J639" s="52"/>
      <c r="K639" s="52"/>
      <c r="L639" s="52"/>
      <c r="M639" s="52"/>
      <c r="N639" s="52"/>
      <c r="O639" s="55" t="str">
        <f>IF(J639="Non","Demande d'information",IF(AND(YEAR(I639)='Récapitulatif des données RASH'!$B$2,'Données relatives aux bénéf.'!J639="Oui",'Données relatives aux bénéf.'!K639="Non"),"Dossier ouvert au cours de l'année de référence",IF(AND(YEAR(I639)='Récapitulatif des données RASH'!$B$2,'Données relatives aux bénéf.'!J639="Oui",'Données relatives aux bénéf.'!K639="Oui"),"Dossier ouvert au cours de l'année de référence - dont clôturé au cours de l'année de référence",IF(AND(YEAR(I639)&lt;'Récapitulatif des données RASH'!$B$2,'Données relatives aux bénéf.'!K639="Non",'Données relatives aux bénéf.'!L639="Oui"),"Dossier actif valorisable dans le cadre de la subvention",IF(AND(YEAR(I639)&lt;'Récapitulatif des données RASH'!$B$2,'Données relatives aux bénéf.'!K639="Oui",'Données relatives aux bénéf.'!L639="Oui"),"Dossier actif valorisable dans le cadre de la subvention - dont cloturé au cours de l'année de référence",IF(AND(YEAR(I639)&lt;'Récapitulatif des données RASH'!$B$2,'Données relatives aux bénéf.'!K639="Non",'Données relatives aux bénéf.'!L639="Non"),"Dossier actif non-valorisable dans le cadre de la subvention",IF(AND(YEAR(I639)&lt;'Récapitulatif des données RASH'!$B$2,'Données relatives aux bénéf.'!K639="Oui",'Données relatives aux bénéf.'!L639="Non"),"Dossier actif non-valorisable dans le cadre de la subvention - dont cloturé au cours de l'année de référence","")))))))</f>
        <v/>
      </c>
      <c r="P639" s="16" t="str">
        <f>IF(ISBLANK(F639),"",'Récapitulatif des données RASH'!$B$2-YEAR('Données relatives aux bénéf.'!F639))</f>
        <v/>
      </c>
    </row>
    <row r="640" spans="1:16">
      <c r="A640" s="50" t="str">
        <f t="shared" si="9"/>
        <v/>
      </c>
      <c r="B640" s="51"/>
      <c r="C640" s="52"/>
      <c r="D640" s="52"/>
      <c r="E640" s="53"/>
      <c r="F640" s="52"/>
      <c r="G640" s="52"/>
      <c r="H640" s="52"/>
      <c r="I640" s="52"/>
      <c r="J640" s="52"/>
      <c r="K640" s="52"/>
      <c r="L640" s="52"/>
      <c r="M640" s="52"/>
      <c r="N640" s="52"/>
      <c r="O640" s="55" t="str">
        <f>IF(J640="Non","Demande d'information",IF(AND(YEAR(I640)='Récapitulatif des données RASH'!$B$2,'Données relatives aux bénéf.'!J640="Oui",'Données relatives aux bénéf.'!K640="Non"),"Dossier ouvert au cours de l'année de référence",IF(AND(YEAR(I640)='Récapitulatif des données RASH'!$B$2,'Données relatives aux bénéf.'!J640="Oui",'Données relatives aux bénéf.'!K640="Oui"),"Dossier ouvert au cours de l'année de référence - dont clôturé au cours de l'année de référence",IF(AND(YEAR(I640)&lt;'Récapitulatif des données RASH'!$B$2,'Données relatives aux bénéf.'!K640="Non",'Données relatives aux bénéf.'!L640="Oui"),"Dossier actif valorisable dans le cadre de la subvention",IF(AND(YEAR(I640)&lt;'Récapitulatif des données RASH'!$B$2,'Données relatives aux bénéf.'!K640="Oui",'Données relatives aux bénéf.'!L640="Oui"),"Dossier actif valorisable dans le cadre de la subvention - dont cloturé au cours de l'année de référence",IF(AND(YEAR(I640)&lt;'Récapitulatif des données RASH'!$B$2,'Données relatives aux bénéf.'!K640="Non",'Données relatives aux bénéf.'!L640="Non"),"Dossier actif non-valorisable dans le cadre de la subvention",IF(AND(YEAR(I640)&lt;'Récapitulatif des données RASH'!$B$2,'Données relatives aux bénéf.'!K640="Oui",'Données relatives aux bénéf.'!L640="Non"),"Dossier actif non-valorisable dans le cadre de la subvention - dont cloturé au cours de l'année de référence","")))))))</f>
        <v/>
      </c>
      <c r="P640" s="16" t="str">
        <f>IF(ISBLANK(F640),"",'Récapitulatif des données RASH'!$B$2-YEAR('Données relatives aux bénéf.'!F640))</f>
        <v/>
      </c>
    </row>
    <row r="641" spans="1:16">
      <c r="A641" s="50" t="str">
        <f t="shared" si="9"/>
        <v/>
      </c>
      <c r="B641" s="51"/>
      <c r="C641" s="52"/>
      <c r="D641" s="52"/>
      <c r="E641" s="53"/>
      <c r="F641" s="52"/>
      <c r="G641" s="52"/>
      <c r="H641" s="52"/>
      <c r="I641" s="52"/>
      <c r="J641" s="52"/>
      <c r="K641" s="52"/>
      <c r="L641" s="52"/>
      <c r="M641" s="52"/>
      <c r="N641" s="52"/>
      <c r="O641" s="55" t="str">
        <f>IF(J641="Non","Demande d'information",IF(AND(YEAR(I641)='Récapitulatif des données RASH'!$B$2,'Données relatives aux bénéf.'!J641="Oui",'Données relatives aux bénéf.'!K641="Non"),"Dossier ouvert au cours de l'année de référence",IF(AND(YEAR(I641)='Récapitulatif des données RASH'!$B$2,'Données relatives aux bénéf.'!J641="Oui",'Données relatives aux bénéf.'!K641="Oui"),"Dossier ouvert au cours de l'année de référence - dont clôturé au cours de l'année de référence",IF(AND(YEAR(I641)&lt;'Récapitulatif des données RASH'!$B$2,'Données relatives aux bénéf.'!K641="Non",'Données relatives aux bénéf.'!L641="Oui"),"Dossier actif valorisable dans le cadre de la subvention",IF(AND(YEAR(I641)&lt;'Récapitulatif des données RASH'!$B$2,'Données relatives aux bénéf.'!K641="Oui",'Données relatives aux bénéf.'!L641="Oui"),"Dossier actif valorisable dans le cadre de la subvention - dont cloturé au cours de l'année de référence",IF(AND(YEAR(I641)&lt;'Récapitulatif des données RASH'!$B$2,'Données relatives aux bénéf.'!K641="Non",'Données relatives aux bénéf.'!L641="Non"),"Dossier actif non-valorisable dans le cadre de la subvention",IF(AND(YEAR(I641)&lt;'Récapitulatif des données RASH'!$B$2,'Données relatives aux bénéf.'!K641="Oui",'Données relatives aux bénéf.'!L641="Non"),"Dossier actif non-valorisable dans le cadre de la subvention - dont cloturé au cours de l'année de référence","")))))))</f>
        <v/>
      </c>
      <c r="P641" s="16" t="str">
        <f>IF(ISBLANK(F641),"",'Récapitulatif des données RASH'!$B$2-YEAR('Données relatives aux bénéf.'!F641))</f>
        <v/>
      </c>
    </row>
    <row r="642" spans="1:16">
      <c r="A642" s="50" t="str">
        <f t="shared" si="9"/>
        <v/>
      </c>
      <c r="B642" s="51"/>
      <c r="C642" s="52"/>
      <c r="D642" s="52"/>
      <c r="E642" s="53"/>
      <c r="F642" s="52"/>
      <c r="G642" s="52"/>
      <c r="H642" s="52"/>
      <c r="I642" s="52"/>
      <c r="J642" s="52"/>
      <c r="K642" s="52"/>
      <c r="L642" s="52"/>
      <c r="M642" s="52"/>
      <c r="N642" s="52"/>
      <c r="O642" s="55" t="str">
        <f>IF(J642="Non","Demande d'information",IF(AND(YEAR(I642)='Récapitulatif des données RASH'!$B$2,'Données relatives aux bénéf.'!J642="Oui",'Données relatives aux bénéf.'!K642="Non"),"Dossier ouvert au cours de l'année de référence",IF(AND(YEAR(I642)='Récapitulatif des données RASH'!$B$2,'Données relatives aux bénéf.'!J642="Oui",'Données relatives aux bénéf.'!K642="Oui"),"Dossier ouvert au cours de l'année de référence - dont clôturé au cours de l'année de référence",IF(AND(YEAR(I642)&lt;'Récapitulatif des données RASH'!$B$2,'Données relatives aux bénéf.'!K642="Non",'Données relatives aux bénéf.'!L642="Oui"),"Dossier actif valorisable dans le cadre de la subvention",IF(AND(YEAR(I642)&lt;'Récapitulatif des données RASH'!$B$2,'Données relatives aux bénéf.'!K642="Oui",'Données relatives aux bénéf.'!L642="Oui"),"Dossier actif valorisable dans le cadre de la subvention - dont cloturé au cours de l'année de référence",IF(AND(YEAR(I642)&lt;'Récapitulatif des données RASH'!$B$2,'Données relatives aux bénéf.'!K642="Non",'Données relatives aux bénéf.'!L642="Non"),"Dossier actif non-valorisable dans le cadre de la subvention",IF(AND(YEAR(I642)&lt;'Récapitulatif des données RASH'!$B$2,'Données relatives aux bénéf.'!K642="Oui",'Données relatives aux bénéf.'!L642="Non"),"Dossier actif non-valorisable dans le cadre de la subvention - dont cloturé au cours de l'année de référence","")))))))</f>
        <v/>
      </c>
      <c r="P642" s="16" t="str">
        <f>IF(ISBLANK(F642),"",'Récapitulatif des données RASH'!$B$2-YEAR('Données relatives aux bénéf.'!F642))</f>
        <v/>
      </c>
    </row>
    <row r="643" spans="1:16">
      <c r="A643" s="50" t="str">
        <f t="shared" si="9"/>
        <v/>
      </c>
      <c r="B643" s="51"/>
      <c r="C643" s="52"/>
      <c r="D643" s="52"/>
      <c r="E643" s="53"/>
      <c r="F643" s="52"/>
      <c r="G643" s="52"/>
      <c r="H643" s="52"/>
      <c r="I643" s="52"/>
      <c r="J643" s="52"/>
      <c r="K643" s="52"/>
      <c r="L643" s="52"/>
      <c r="M643" s="52"/>
      <c r="N643" s="52"/>
      <c r="O643" s="55" t="str">
        <f>IF(J643="Non","Demande d'information",IF(AND(YEAR(I643)='Récapitulatif des données RASH'!$B$2,'Données relatives aux bénéf.'!J643="Oui",'Données relatives aux bénéf.'!K643="Non"),"Dossier ouvert au cours de l'année de référence",IF(AND(YEAR(I643)='Récapitulatif des données RASH'!$B$2,'Données relatives aux bénéf.'!J643="Oui",'Données relatives aux bénéf.'!K643="Oui"),"Dossier ouvert au cours de l'année de référence - dont clôturé au cours de l'année de référence",IF(AND(YEAR(I643)&lt;'Récapitulatif des données RASH'!$B$2,'Données relatives aux bénéf.'!K643="Non",'Données relatives aux bénéf.'!L643="Oui"),"Dossier actif valorisable dans le cadre de la subvention",IF(AND(YEAR(I643)&lt;'Récapitulatif des données RASH'!$B$2,'Données relatives aux bénéf.'!K643="Oui",'Données relatives aux bénéf.'!L643="Oui"),"Dossier actif valorisable dans le cadre de la subvention - dont cloturé au cours de l'année de référence",IF(AND(YEAR(I643)&lt;'Récapitulatif des données RASH'!$B$2,'Données relatives aux bénéf.'!K643="Non",'Données relatives aux bénéf.'!L643="Non"),"Dossier actif non-valorisable dans le cadre de la subvention",IF(AND(YEAR(I643)&lt;'Récapitulatif des données RASH'!$B$2,'Données relatives aux bénéf.'!K643="Oui",'Données relatives aux bénéf.'!L643="Non"),"Dossier actif non-valorisable dans le cadre de la subvention - dont cloturé au cours de l'année de référence","")))))))</f>
        <v/>
      </c>
      <c r="P643" s="16" t="str">
        <f>IF(ISBLANK(F643),"",'Récapitulatif des données RASH'!$B$2-YEAR('Données relatives aux bénéf.'!F643))</f>
        <v/>
      </c>
    </row>
    <row r="644" spans="1:16">
      <c r="A644" s="50" t="str">
        <f t="shared" si="9"/>
        <v/>
      </c>
      <c r="B644" s="51"/>
      <c r="C644" s="52"/>
      <c r="D644" s="52"/>
      <c r="E644" s="53"/>
      <c r="F644" s="52"/>
      <c r="G644" s="52"/>
      <c r="H644" s="52"/>
      <c r="I644" s="52"/>
      <c r="J644" s="52"/>
      <c r="K644" s="52"/>
      <c r="L644" s="52"/>
      <c r="M644" s="52"/>
      <c r="N644" s="52"/>
      <c r="O644" s="55" t="str">
        <f>IF(J644="Non","Demande d'information",IF(AND(YEAR(I644)='Récapitulatif des données RASH'!$B$2,'Données relatives aux bénéf.'!J644="Oui",'Données relatives aux bénéf.'!K644="Non"),"Dossier ouvert au cours de l'année de référence",IF(AND(YEAR(I644)='Récapitulatif des données RASH'!$B$2,'Données relatives aux bénéf.'!J644="Oui",'Données relatives aux bénéf.'!K644="Oui"),"Dossier ouvert au cours de l'année de référence - dont clôturé au cours de l'année de référence",IF(AND(YEAR(I644)&lt;'Récapitulatif des données RASH'!$B$2,'Données relatives aux bénéf.'!K644="Non",'Données relatives aux bénéf.'!L644="Oui"),"Dossier actif valorisable dans le cadre de la subvention",IF(AND(YEAR(I644)&lt;'Récapitulatif des données RASH'!$B$2,'Données relatives aux bénéf.'!K644="Oui",'Données relatives aux bénéf.'!L644="Oui"),"Dossier actif valorisable dans le cadre de la subvention - dont cloturé au cours de l'année de référence",IF(AND(YEAR(I644)&lt;'Récapitulatif des données RASH'!$B$2,'Données relatives aux bénéf.'!K644="Non",'Données relatives aux bénéf.'!L644="Non"),"Dossier actif non-valorisable dans le cadre de la subvention",IF(AND(YEAR(I644)&lt;'Récapitulatif des données RASH'!$B$2,'Données relatives aux bénéf.'!K644="Oui",'Données relatives aux bénéf.'!L644="Non"),"Dossier actif non-valorisable dans le cadre de la subvention - dont cloturé au cours de l'année de référence","")))))))</f>
        <v/>
      </c>
      <c r="P644" s="16" t="str">
        <f>IF(ISBLANK(F644),"",'Récapitulatif des données RASH'!$B$2-YEAR('Données relatives aux bénéf.'!F644))</f>
        <v/>
      </c>
    </row>
    <row r="645" spans="1:16">
      <c r="A645" s="50" t="str">
        <f t="shared" ref="A645:A708" si="10">IF(ISBLANK(C645),"",A644+1)</f>
        <v/>
      </c>
      <c r="B645" s="51"/>
      <c r="C645" s="52"/>
      <c r="D645" s="52"/>
      <c r="E645" s="53"/>
      <c r="F645" s="52"/>
      <c r="G645" s="52"/>
      <c r="H645" s="52"/>
      <c r="I645" s="52"/>
      <c r="J645" s="52"/>
      <c r="K645" s="52"/>
      <c r="L645" s="52"/>
      <c r="M645" s="52"/>
      <c r="N645" s="52"/>
      <c r="O645" s="55" t="str">
        <f>IF(J645="Non","Demande d'information",IF(AND(YEAR(I645)='Récapitulatif des données RASH'!$B$2,'Données relatives aux bénéf.'!J645="Oui",'Données relatives aux bénéf.'!K645="Non"),"Dossier ouvert au cours de l'année de référence",IF(AND(YEAR(I645)='Récapitulatif des données RASH'!$B$2,'Données relatives aux bénéf.'!J645="Oui",'Données relatives aux bénéf.'!K645="Oui"),"Dossier ouvert au cours de l'année de référence - dont clôturé au cours de l'année de référence",IF(AND(YEAR(I645)&lt;'Récapitulatif des données RASH'!$B$2,'Données relatives aux bénéf.'!K645="Non",'Données relatives aux bénéf.'!L645="Oui"),"Dossier actif valorisable dans le cadre de la subvention",IF(AND(YEAR(I645)&lt;'Récapitulatif des données RASH'!$B$2,'Données relatives aux bénéf.'!K645="Oui",'Données relatives aux bénéf.'!L645="Oui"),"Dossier actif valorisable dans le cadre de la subvention - dont cloturé au cours de l'année de référence",IF(AND(YEAR(I645)&lt;'Récapitulatif des données RASH'!$B$2,'Données relatives aux bénéf.'!K645="Non",'Données relatives aux bénéf.'!L645="Non"),"Dossier actif non-valorisable dans le cadre de la subvention",IF(AND(YEAR(I645)&lt;'Récapitulatif des données RASH'!$B$2,'Données relatives aux bénéf.'!K645="Oui",'Données relatives aux bénéf.'!L645="Non"),"Dossier actif non-valorisable dans le cadre de la subvention - dont cloturé au cours de l'année de référence","")))))))</f>
        <v/>
      </c>
      <c r="P645" s="16" t="str">
        <f>IF(ISBLANK(F645),"",'Récapitulatif des données RASH'!$B$2-YEAR('Données relatives aux bénéf.'!F645))</f>
        <v/>
      </c>
    </row>
    <row r="646" spans="1:16">
      <c r="A646" s="50" t="str">
        <f t="shared" si="10"/>
        <v/>
      </c>
      <c r="B646" s="51"/>
      <c r="C646" s="52"/>
      <c r="D646" s="52"/>
      <c r="E646" s="53"/>
      <c r="F646" s="52"/>
      <c r="G646" s="52"/>
      <c r="H646" s="52"/>
      <c r="I646" s="52"/>
      <c r="J646" s="52"/>
      <c r="K646" s="52"/>
      <c r="L646" s="52"/>
      <c r="M646" s="52"/>
      <c r="N646" s="52"/>
      <c r="O646" s="55" t="str">
        <f>IF(J646="Non","Demande d'information",IF(AND(YEAR(I646)='Récapitulatif des données RASH'!$B$2,'Données relatives aux bénéf.'!J646="Oui",'Données relatives aux bénéf.'!K646="Non"),"Dossier ouvert au cours de l'année de référence",IF(AND(YEAR(I646)='Récapitulatif des données RASH'!$B$2,'Données relatives aux bénéf.'!J646="Oui",'Données relatives aux bénéf.'!K646="Oui"),"Dossier ouvert au cours de l'année de référence - dont clôturé au cours de l'année de référence",IF(AND(YEAR(I646)&lt;'Récapitulatif des données RASH'!$B$2,'Données relatives aux bénéf.'!K646="Non",'Données relatives aux bénéf.'!L646="Oui"),"Dossier actif valorisable dans le cadre de la subvention",IF(AND(YEAR(I646)&lt;'Récapitulatif des données RASH'!$B$2,'Données relatives aux bénéf.'!K646="Oui",'Données relatives aux bénéf.'!L646="Oui"),"Dossier actif valorisable dans le cadre de la subvention - dont cloturé au cours de l'année de référence",IF(AND(YEAR(I646)&lt;'Récapitulatif des données RASH'!$B$2,'Données relatives aux bénéf.'!K646="Non",'Données relatives aux bénéf.'!L646="Non"),"Dossier actif non-valorisable dans le cadre de la subvention",IF(AND(YEAR(I646)&lt;'Récapitulatif des données RASH'!$B$2,'Données relatives aux bénéf.'!K646="Oui",'Données relatives aux bénéf.'!L646="Non"),"Dossier actif non-valorisable dans le cadre de la subvention - dont cloturé au cours de l'année de référence","")))))))</f>
        <v/>
      </c>
      <c r="P646" s="16" t="str">
        <f>IF(ISBLANK(F646),"",'Récapitulatif des données RASH'!$B$2-YEAR('Données relatives aux bénéf.'!F646))</f>
        <v/>
      </c>
    </row>
    <row r="647" spans="1:16">
      <c r="A647" s="50" t="str">
        <f t="shared" si="10"/>
        <v/>
      </c>
      <c r="B647" s="51"/>
      <c r="C647" s="52"/>
      <c r="D647" s="52"/>
      <c r="E647" s="53"/>
      <c r="F647" s="52"/>
      <c r="G647" s="52"/>
      <c r="H647" s="52"/>
      <c r="I647" s="52"/>
      <c r="J647" s="52"/>
      <c r="K647" s="52"/>
      <c r="L647" s="52"/>
      <c r="M647" s="52"/>
      <c r="N647" s="52"/>
      <c r="O647" s="55" t="str">
        <f>IF(J647="Non","Demande d'information",IF(AND(YEAR(I647)='Récapitulatif des données RASH'!$B$2,'Données relatives aux bénéf.'!J647="Oui",'Données relatives aux bénéf.'!K647="Non"),"Dossier ouvert au cours de l'année de référence",IF(AND(YEAR(I647)='Récapitulatif des données RASH'!$B$2,'Données relatives aux bénéf.'!J647="Oui",'Données relatives aux bénéf.'!K647="Oui"),"Dossier ouvert au cours de l'année de référence - dont clôturé au cours de l'année de référence",IF(AND(YEAR(I647)&lt;'Récapitulatif des données RASH'!$B$2,'Données relatives aux bénéf.'!K647="Non",'Données relatives aux bénéf.'!L647="Oui"),"Dossier actif valorisable dans le cadre de la subvention",IF(AND(YEAR(I647)&lt;'Récapitulatif des données RASH'!$B$2,'Données relatives aux bénéf.'!K647="Oui",'Données relatives aux bénéf.'!L647="Oui"),"Dossier actif valorisable dans le cadre de la subvention - dont cloturé au cours de l'année de référence",IF(AND(YEAR(I647)&lt;'Récapitulatif des données RASH'!$B$2,'Données relatives aux bénéf.'!K647="Non",'Données relatives aux bénéf.'!L647="Non"),"Dossier actif non-valorisable dans le cadre de la subvention",IF(AND(YEAR(I647)&lt;'Récapitulatif des données RASH'!$B$2,'Données relatives aux bénéf.'!K647="Oui",'Données relatives aux bénéf.'!L647="Non"),"Dossier actif non-valorisable dans le cadre de la subvention - dont cloturé au cours de l'année de référence","")))))))</f>
        <v/>
      </c>
      <c r="P647" s="16" t="str">
        <f>IF(ISBLANK(F647),"",'Récapitulatif des données RASH'!$B$2-YEAR('Données relatives aux bénéf.'!F647))</f>
        <v/>
      </c>
    </row>
    <row r="648" spans="1:16">
      <c r="A648" s="50" t="str">
        <f t="shared" si="10"/>
        <v/>
      </c>
      <c r="B648" s="51"/>
      <c r="C648" s="52"/>
      <c r="D648" s="52"/>
      <c r="E648" s="53"/>
      <c r="F648" s="52"/>
      <c r="G648" s="52"/>
      <c r="H648" s="52"/>
      <c r="I648" s="52"/>
      <c r="J648" s="52"/>
      <c r="K648" s="52"/>
      <c r="L648" s="52"/>
      <c r="M648" s="52"/>
      <c r="N648" s="52"/>
      <c r="O648" s="55" t="str">
        <f>IF(J648="Non","Demande d'information",IF(AND(YEAR(I648)='Récapitulatif des données RASH'!$B$2,'Données relatives aux bénéf.'!J648="Oui",'Données relatives aux bénéf.'!K648="Non"),"Dossier ouvert au cours de l'année de référence",IF(AND(YEAR(I648)='Récapitulatif des données RASH'!$B$2,'Données relatives aux bénéf.'!J648="Oui",'Données relatives aux bénéf.'!K648="Oui"),"Dossier ouvert au cours de l'année de référence - dont clôturé au cours de l'année de référence",IF(AND(YEAR(I648)&lt;'Récapitulatif des données RASH'!$B$2,'Données relatives aux bénéf.'!K648="Non",'Données relatives aux bénéf.'!L648="Oui"),"Dossier actif valorisable dans le cadre de la subvention",IF(AND(YEAR(I648)&lt;'Récapitulatif des données RASH'!$B$2,'Données relatives aux bénéf.'!K648="Oui",'Données relatives aux bénéf.'!L648="Oui"),"Dossier actif valorisable dans le cadre de la subvention - dont cloturé au cours de l'année de référence",IF(AND(YEAR(I648)&lt;'Récapitulatif des données RASH'!$B$2,'Données relatives aux bénéf.'!K648="Non",'Données relatives aux bénéf.'!L648="Non"),"Dossier actif non-valorisable dans le cadre de la subvention",IF(AND(YEAR(I648)&lt;'Récapitulatif des données RASH'!$B$2,'Données relatives aux bénéf.'!K648="Oui",'Données relatives aux bénéf.'!L648="Non"),"Dossier actif non-valorisable dans le cadre de la subvention - dont cloturé au cours de l'année de référence","")))))))</f>
        <v/>
      </c>
      <c r="P648" s="16" t="str">
        <f>IF(ISBLANK(F648),"",'Récapitulatif des données RASH'!$B$2-YEAR('Données relatives aux bénéf.'!F648))</f>
        <v/>
      </c>
    </row>
    <row r="649" spans="1:16">
      <c r="A649" s="50" t="str">
        <f t="shared" si="10"/>
        <v/>
      </c>
      <c r="B649" s="51"/>
      <c r="C649" s="52"/>
      <c r="D649" s="52"/>
      <c r="E649" s="53"/>
      <c r="F649" s="52"/>
      <c r="G649" s="52"/>
      <c r="H649" s="52"/>
      <c r="I649" s="52"/>
      <c r="J649" s="52"/>
      <c r="K649" s="52"/>
      <c r="L649" s="52"/>
      <c r="M649" s="52"/>
      <c r="N649" s="52"/>
      <c r="O649" s="55" t="str">
        <f>IF(J649="Non","Demande d'information",IF(AND(YEAR(I649)='Récapitulatif des données RASH'!$B$2,'Données relatives aux bénéf.'!J649="Oui",'Données relatives aux bénéf.'!K649="Non"),"Dossier ouvert au cours de l'année de référence",IF(AND(YEAR(I649)='Récapitulatif des données RASH'!$B$2,'Données relatives aux bénéf.'!J649="Oui",'Données relatives aux bénéf.'!K649="Oui"),"Dossier ouvert au cours de l'année de référence - dont clôturé au cours de l'année de référence",IF(AND(YEAR(I649)&lt;'Récapitulatif des données RASH'!$B$2,'Données relatives aux bénéf.'!K649="Non",'Données relatives aux bénéf.'!L649="Oui"),"Dossier actif valorisable dans le cadre de la subvention",IF(AND(YEAR(I649)&lt;'Récapitulatif des données RASH'!$B$2,'Données relatives aux bénéf.'!K649="Oui",'Données relatives aux bénéf.'!L649="Oui"),"Dossier actif valorisable dans le cadre de la subvention - dont cloturé au cours de l'année de référence",IF(AND(YEAR(I649)&lt;'Récapitulatif des données RASH'!$B$2,'Données relatives aux bénéf.'!K649="Non",'Données relatives aux bénéf.'!L649="Non"),"Dossier actif non-valorisable dans le cadre de la subvention",IF(AND(YEAR(I649)&lt;'Récapitulatif des données RASH'!$B$2,'Données relatives aux bénéf.'!K649="Oui",'Données relatives aux bénéf.'!L649="Non"),"Dossier actif non-valorisable dans le cadre de la subvention - dont cloturé au cours de l'année de référence","")))))))</f>
        <v/>
      </c>
      <c r="P649" s="16" t="str">
        <f>IF(ISBLANK(F649),"",'Récapitulatif des données RASH'!$B$2-YEAR('Données relatives aux bénéf.'!F649))</f>
        <v/>
      </c>
    </row>
    <row r="650" spans="1:16">
      <c r="A650" s="50" t="str">
        <f t="shared" si="10"/>
        <v/>
      </c>
      <c r="B650" s="51"/>
      <c r="C650" s="52"/>
      <c r="D650" s="52"/>
      <c r="E650" s="53"/>
      <c r="F650" s="52"/>
      <c r="G650" s="52"/>
      <c r="H650" s="52"/>
      <c r="I650" s="52"/>
      <c r="J650" s="52"/>
      <c r="K650" s="52"/>
      <c r="L650" s="52"/>
      <c r="M650" s="52"/>
      <c r="N650" s="52"/>
      <c r="O650" s="55" t="str">
        <f>IF(J650="Non","Demande d'information",IF(AND(YEAR(I650)='Récapitulatif des données RASH'!$B$2,'Données relatives aux bénéf.'!J650="Oui",'Données relatives aux bénéf.'!K650="Non"),"Dossier ouvert au cours de l'année de référence",IF(AND(YEAR(I650)='Récapitulatif des données RASH'!$B$2,'Données relatives aux bénéf.'!J650="Oui",'Données relatives aux bénéf.'!K650="Oui"),"Dossier ouvert au cours de l'année de référence - dont clôturé au cours de l'année de référence",IF(AND(YEAR(I650)&lt;'Récapitulatif des données RASH'!$B$2,'Données relatives aux bénéf.'!K650="Non",'Données relatives aux bénéf.'!L650="Oui"),"Dossier actif valorisable dans le cadre de la subvention",IF(AND(YEAR(I650)&lt;'Récapitulatif des données RASH'!$B$2,'Données relatives aux bénéf.'!K650="Oui",'Données relatives aux bénéf.'!L650="Oui"),"Dossier actif valorisable dans le cadre de la subvention - dont cloturé au cours de l'année de référence",IF(AND(YEAR(I650)&lt;'Récapitulatif des données RASH'!$B$2,'Données relatives aux bénéf.'!K650="Non",'Données relatives aux bénéf.'!L650="Non"),"Dossier actif non-valorisable dans le cadre de la subvention",IF(AND(YEAR(I650)&lt;'Récapitulatif des données RASH'!$B$2,'Données relatives aux bénéf.'!K650="Oui",'Données relatives aux bénéf.'!L650="Non"),"Dossier actif non-valorisable dans le cadre de la subvention - dont cloturé au cours de l'année de référence","")))))))</f>
        <v/>
      </c>
      <c r="P650" s="16" t="str">
        <f>IF(ISBLANK(F650),"",'Récapitulatif des données RASH'!$B$2-YEAR('Données relatives aux bénéf.'!F650))</f>
        <v/>
      </c>
    </row>
    <row r="651" spans="1:16">
      <c r="A651" s="50" t="str">
        <f t="shared" si="10"/>
        <v/>
      </c>
      <c r="B651" s="51"/>
      <c r="C651" s="52"/>
      <c r="D651" s="52"/>
      <c r="E651" s="53"/>
      <c r="F651" s="52"/>
      <c r="G651" s="52"/>
      <c r="H651" s="52"/>
      <c r="I651" s="52"/>
      <c r="J651" s="52"/>
      <c r="K651" s="52"/>
      <c r="L651" s="52"/>
      <c r="M651" s="52"/>
      <c r="N651" s="52"/>
      <c r="O651" s="55" t="str">
        <f>IF(J651="Non","Demande d'information",IF(AND(YEAR(I651)='Récapitulatif des données RASH'!$B$2,'Données relatives aux bénéf.'!J651="Oui",'Données relatives aux bénéf.'!K651="Non"),"Dossier ouvert au cours de l'année de référence",IF(AND(YEAR(I651)='Récapitulatif des données RASH'!$B$2,'Données relatives aux bénéf.'!J651="Oui",'Données relatives aux bénéf.'!K651="Oui"),"Dossier ouvert au cours de l'année de référence - dont clôturé au cours de l'année de référence",IF(AND(YEAR(I651)&lt;'Récapitulatif des données RASH'!$B$2,'Données relatives aux bénéf.'!K651="Non",'Données relatives aux bénéf.'!L651="Oui"),"Dossier actif valorisable dans le cadre de la subvention",IF(AND(YEAR(I651)&lt;'Récapitulatif des données RASH'!$B$2,'Données relatives aux bénéf.'!K651="Oui",'Données relatives aux bénéf.'!L651="Oui"),"Dossier actif valorisable dans le cadre de la subvention - dont cloturé au cours de l'année de référence",IF(AND(YEAR(I651)&lt;'Récapitulatif des données RASH'!$B$2,'Données relatives aux bénéf.'!K651="Non",'Données relatives aux bénéf.'!L651="Non"),"Dossier actif non-valorisable dans le cadre de la subvention",IF(AND(YEAR(I651)&lt;'Récapitulatif des données RASH'!$B$2,'Données relatives aux bénéf.'!K651="Oui",'Données relatives aux bénéf.'!L651="Non"),"Dossier actif non-valorisable dans le cadre de la subvention - dont cloturé au cours de l'année de référence","")))))))</f>
        <v/>
      </c>
      <c r="P651" s="16" t="str">
        <f>IF(ISBLANK(F651),"",'Récapitulatif des données RASH'!$B$2-YEAR('Données relatives aux bénéf.'!F651))</f>
        <v/>
      </c>
    </row>
    <row r="652" spans="1:16">
      <c r="A652" s="50" t="str">
        <f t="shared" si="10"/>
        <v/>
      </c>
      <c r="B652" s="51"/>
      <c r="C652" s="52"/>
      <c r="D652" s="52"/>
      <c r="E652" s="53"/>
      <c r="F652" s="52"/>
      <c r="G652" s="52"/>
      <c r="H652" s="52"/>
      <c r="I652" s="52"/>
      <c r="J652" s="52"/>
      <c r="K652" s="52"/>
      <c r="L652" s="52"/>
      <c r="M652" s="52"/>
      <c r="N652" s="52"/>
      <c r="O652" s="55" t="str">
        <f>IF(J652="Non","Demande d'information",IF(AND(YEAR(I652)='Récapitulatif des données RASH'!$B$2,'Données relatives aux bénéf.'!J652="Oui",'Données relatives aux bénéf.'!K652="Non"),"Dossier ouvert au cours de l'année de référence",IF(AND(YEAR(I652)='Récapitulatif des données RASH'!$B$2,'Données relatives aux bénéf.'!J652="Oui",'Données relatives aux bénéf.'!K652="Oui"),"Dossier ouvert au cours de l'année de référence - dont clôturé au cours de l'année de référence",IF(AND(YEAR(I652)&lt;'Récapitulatif des données RASH'!$B$2,'Données relatives aux bénéf.'!K652="Non",'Données relatives aux bénéf.'!L652="Oui"),"Dossier actif valorisable dans le cadre de la subvention",IF(AND(YEAR(I652)&lt;'Récapitulatif des données RASH'!$B$2,'Données relatives aux bénéf.'!K652="Oui",'Données relatives aux bénéf.'!L652="Oui"),"Dossier actif valorisable dans le cadre de la subvention - dont cloturé au cours de l'année de référence",IF(AND(YEAR(I652)&lt;'Récapitulatif des données RASH'!$B$2,'Données relatives aux bénéf.'!K652="Non",'Données relatives aux bénéf.'!L652="Non"),"Dossier actif non-valorisable dans le cadre de la subvention",IF(AND(YEAR(I652)&lt;'Récapitulatif des données RASH'!$B$2,'Données relatives aux bénéf.'!K652="Oui",'Données relatives aux bénéf.'!L652="Non"),"Dossier actif non-valorisable dans le cadre de la subvention - dont cloturé au cours de l'année de référence","")))))))</f>
        <v/>
      </c>
      <c r="P652" s="16" t="str">
        <f>IF(ISBLANK(F652),"",'Récapitulatif des données RASH'!$B$2-YEAR('Données relatives aux bénéf.'!F652))</f>
        <v/>
      </c>
    </row>
    <row r="653" spans="1:16">
      <c r="A653" s="50" t="str">
        <f t="shared" si="10"/>
        <v/>
      </c>
      <c r="B653" s="51"/>
      <c r="C653" s="52"/>
      <c r="D653" s="52"/>
      <c r="E653" s="53"/>
      <c r="F653" s="52"/>
      <c r="G653" s="52"/>
      <c r="H653" s="52"/>
      <c r="I653" s="52"/>
      <c r="J653" s="52"/>
      <c r="K653" s="52"/>
      <c r="L653" s="52"/>
      <c r="M653" s="52"/>
      <c r="N653" s="52"/>
      <c r="O653" s="55" t="str">
        <f>IF(J653="Non","Demande d'information",IF(AND(YEAR(I653)='Récapitulatif des données RASH'!$B$2,'Données relatives aux bénéf.'!J653="Oui",'Données relatives aux bénéf.'!K653="Non"),"Dossier ouvert au cours de l'année de référence",IF(AND(YEAR(I653)='Récapitulatif des données RASH'!$B$2,'Données relatives aux bénéf.'!J653="Oui",'Données relatives aux bénéf.'!K653="Oui"),"Dossier ouvert au cours de l'année de référence - dont clôturé au cours de l'année de référence",IF(AND(YEAR(I653)&lt;'Récapitulatif des données RASH'!$B$2,'Données relatives aux bénéf.'!K653="Non",'Données relatives aux bénéf.'!L653="Oui"),"Dossier actif valorisable dans le cadre de la subvention",IF(AND(YEAR(I653)&lt;'Récapitulatif des données RASH'!$B$2,'Données relatives aux bénéf.'!K653="Oui",'Données relatives aux bénéf.'!L653="Oui"),"Dossier actif valorisable dans le cadre de la subvention - dont cloturé au cours de l'année de référence",IF(AND(YEAR(I653)&lt;'Récapitulatif des données RASH'!$B$2,'Données relatives aux bénéf.'!K653="Non",'Données relatives aux bénéf.'!L653="Non"),"Dossier actif non-valorisable dans le cadre de la subvention",IF(AND(YEAR(I653)&lt;'Récapitulatif des données RASH'!$B$2,'Données relatives aux bénéf.'!K653="Oui",'Données relatives aux bénéf.'!L653="Non"),"Dossier actif non-valorisable dans le cadre de la subvention - dont cloturé au cours de l'année de référence","")))))))</f>
        <v/>
      </c>
      <c r="P653" s="16" t="str">
        <f>IF(ISBLANK(F653),"",'Récapitulatif des données RASH'!$B$2-YEAR('Données relatives aux bénéf.'!F653))</f>
        <v/>
      </c>
    </row>
    <row r="654" spans="1:16">
      <c r="A654" s="50" t="str">
        <f t="shared" si="10"/>
        <v/>
      </c>
      <c r="B654" s="51"/>
      <c r="C654" s="52"/>
      <c r="D654" s="52"/>
      <c r="E654" s="53"/>
      <c r="F654" s="52"/>
      <c r="G654" s="52"/>
      <c r="H654" s="52"/>
      <c r="I654" s="52"/>
      <c r="J654" s="52"/>
      <c r="K654" s="52"/>
      <c r="L654" s="52"/>
      <c r="M654" s="52"/>
      <c r="N654" s="52"/>
      <c r="O654" s="55" t="str">
        <f>IF(J654="Non","Demande d'information",IF(AND(YEAR(I654)='Récapitulatif des données RASH'!$B$2,'Données relatives aux bénéf.'!J654="Oui",'Données relatives aux bénéf.'!K654="Non"),"Dossier ouvert au cours de l'année de référence",IF(AND(YEAR(I654)='Récapitulatif des données RASH'!$B$2,'Données relatives aux bénéf.'!J654="Oui",'Données relatives aux bénéf.'!K654="Oui"),"Dossier ouvert au cours de l'année de référence - dont clôturé au cours de l'année de référence",IF(AND(YEAR(I654)&lt;'Récapitulatif des données RASH'!$B$2,'Données relatives aux bénéf.'!K654="Non",'Données relatives aux bénéf.'!L654="Oui"),"Dossier actif valorisable dans le cadre de la subvention",IF(AND(YEAR(I654)&lt;'Récapitulatif des données RASH'!$B$2,'Données relatives aux bénéf.'!K654="Oui",'Données relatives aux bénéf.'!L654="Oui"),"Dossier actif valorisable dans le cadre de la subvention - dont cloturé au cours de l'année de référence",IF(AND(YEAR(I654)&lt;'Récapitulatif des données RASH'!$B$2,'Données relatives aux bénéf.'!K654="Non",'Données relatives aux bénéf.'!L654="Non"),"Dossier actif non-valorisable dans le cadre de la subvention",IF(AND(YEAR(I654)&lt;'Récapitulatif des données RASH'!$B$2,'Données relatives aux bénéf.'!K654="Oui",'Données relatives aux bénéf.'!L654="Non"),"Dossier actif non-valorisable dans le cadre de la subvention - dont cloturé au cours de l'année de référence","")))))))</f>
        <v/>
      </c>
      <c r="P654" s="16" t="str">
        <f>IF(ISBLANK(F654),"",'Récapitulatif des données RASH'!$B$2-YEAR('Données relatives aux bénéf.'!F654))</f>
        <v/>
      </c>
    </row>
    <row r="655" spans="1:16">
      <c r="A655" s="50" t="str">
        <f t="shared" si="10"/>
        <v/>
      </c>
      <c r="B655" s="51"/>
      <c r="C655" s="52"/>
      <c r="D655" s="52"/>
      <c r="E655" s="53"/>
      <c r="F655" s="52"/>
      <c r="G655" s="52"/>
      <c r="H655" s="52"/>
      <c r="I655" s="52"/>
      <c r="J655" s="52"/>
      <c r="K655" s="52"/>
      <c r="L655" s="52"/>
      <c r="M655" s="52"/>
      <c r="N655" s="52"/>
      <c r="O655" s="55" t="str">
        <f>IF(J655="Non","Demande d'information",IF(AND(YEAR(I655)='Récapitulatif des données RASH'!$B$2,'Données relatives aux bénéf.'!J655="Oui",'Données relatives aux bénéf.'!K655="Non"),"Dossier ouvert au cours de l'année de référence",IF(AND(YEAR(I655)='Récapitulatif des données RASH'!$B$2,'Données relatives aux bénéf.'!J655="Oui",'Données relatives aux bénéf.'!K655="Oui"),"Dossier ouvert au cours de l'année de référence - dont clôturé au cours de l'année de référence",IF(AND(YEAR(I655)&lt;'Récapitulatif des données RASH'!$B$2,'Données relatives aux bénéf.'!K655="Non",'Données relatives aux bénéf.'!L655="Oui"),"Dossier actif valorisable dans le cadre de la subvention",IF(AND(YEAR(I655)&lt;'Récapitulatif des données RASH'!$B$2,'Données relatives aux bénéf.'!K655="Oui",'Données relatives aux bénéf.'!L655="Oui"),"Dossier actif valorisable dans le cadre de la subvention - dont cloturé au cours de l'année de référence",IF(AND(YEAR(I655)&lt;'Récapitulatif des données RASH'!$B$2,'Données relatives aux bénéf.'!K655="Non",'Données relatives aux bénéf.'!L655="Non"),"Dossier actif non-valorisable dans le cadre de la subvention",IF(AND(YEAR(I655)&lt;'Récapitulatif des données RASH'!$B$2,'Données relatives aux bénéf.'!K655="Oui",'Données relatives aux bénéf.'!L655="Non"),"Dossier actif non-valorisable dans le cadre de la subvention - dont cloturé au cours de l'année de référence","")))))))</f>
        <v/>
      </c>
      <c r="P655" s="16" t="str">
        <f>IF(ISBLANK(F655),"",'Récapitulatif des données RASH'!$B$2-YEAR('Données relatives aux bénéf.'!F655))</f>
        <v/>
      </c>
    </row>
    <row r="656" spans="1:16">
      <c r="A656" s="50" t="str">
        <f t="shared" si="10"/>
        <v/>
      </c>
      <c r="B656" s="51"/>
      <c r="C656" s="52"/>
      <c r="D656" s="52"/>
      <c r="E656" s="53"/>
      <c r="F656" s="52"/>
      <c r="G656" s="52"/>
      <c r="H656" s="52"/>
      <c r="I656" s="52"/>
      <c r="J656" s="52"/>
      <c r="K656" s="52"/>
      <c r="L656" s="52"/>
      <c r="M656" s="52"/>
      <c r="N656" s="52"/>
      <c r="O656" s="55" t="str">
        <f>IF(J656="Non","Demande d'information",IF(AND(YEAR(I656)='Récapitulatif des données RASH'!$B$2,'Données relatives aux bénéf.'!J656="Oui",'Données relatives aux bénéf.'!K656="Non"),"Dossier ouvert au cours de l'année de référence",IF(AND(YEAR(I656)='Récapitulatif des données RASH'!$B$2,'Données relatives aux bénéf.'!J656="Oui",'Données relatives aux bénéf.'!K656="Oui"),"Dossier ouvert au cours de l'année de référence - dont clôturé au cours de l'année de référence",IF(AND(YEAR(I656)&lt;'Récapitulatif des données RASH'!$B$2,'Données relatives aux bénéf.'!K656="Non",'Données relatives aux bénéf.'!L656="Oui"),"Dossier actif valorisable dans le cadre de la subvention",IF(AND(YEAR(I656)&lt;'Récapitulatif des données RASH'!$B$2,'Données relatives aux bénéf.'!K656="Oui",'Données relatives aux bénéf.'!L656="Oui"),"Dossier actif valorisable dans le cadre de la subvention - dont cloturé au cours de l'année de référence",IF(AND(YEAR(I656)&lt;'Récapitulatif des données RASH'!$B$2,'Données relatives aux bénéf.'!K656="Non",'Données relatives aux bénéf.'!L656="Non"),"Dossier actif non-valorisable dans le cadre de la subvention",IF(AND(YEAR(I656)&lt;'Récapitulatif des données RASH'!$B$2,'Données relatives aux bénéf.'!K656="Oui",'Données relatives aux bénéf.'!L656="Non"),"Dossier actif non-valorisable dans le cadre de la subvention - dont cloturé au cours de l'année de référence","")))))))</f>
        <v/>
      </c>
      <c r="P656" s="16" t="str">
        <f>IF(ISBLANK(F656),"",'Récapitulatif des données RASH'!$B$2-YEAR('Données relatives aux bénéf.'!F656))</f>
        <v/>
      </c>
    </row>
    <row r="657" spans="1:16">
      <c r="A657" s="50" t="str">
        <f t="shared" si="10"/>
        <v/>
      </c>
      <c r="B657" s="51"/>
      <c r="C657" s="52"/>
      <c r="D657" s="52"/>
      <c r="E657" s="53"/>
      <c r="F657" s="52"/>
      <c r="G657" s="52"/>
      <c r="H657" s="52"/>
      <c r="I657" s="52"/>
      <c r="J657" s="52"/>
      <c r="K657" s="52"/>
      <c r="L657" s="52"/>
      <c r="M657" s="52"/>
      <c r="N657" s="52"/>
      <c r="O657" s="55" t="str">
        <f>IF(J657="Non","Demande d'information",IF(AND(YEAR(I657)='Récapitulatif des données RASH'!$B$2,'Données relatives aux bénéf.'!J657="Oui",'Données relatives aux bénéf.'!K657="Non"),"Dossier ouvert au cours de l'année de référence",IF(AND(YEAR(I657)='Récapitulatif des données RASH'!$B$2,'Données relatives aux bénéf.'!J657="Oui",'Données relatives aux bénéf.'!K657="Oui"),"Dossier ouvert au cours de l'année de référence - dont clôturé au cours de l'année de référence",IF(AND(YEAR(I657)&lt;'Récapitulatif des données RASH'!$B$2,'Données relatives aux bénéf.'!K657="Non",'Données relatives aux bénéf.'!L657="Oui"),"Dossier actif valorisable dans le cadre de la subvention",IF(AND(YEAR(I657)&lt;'Récapitulatif des données RASH'!$B$2,'Données relatives aux bénéf.'!K657="Oui",'Données relatives aux bénéf.'!L657="Oui"),"Dossier actif valorisable dans le cadre de la subvention - dont cloturé au cours de l'année de référence",IF(AND(YEAR(I657)&lt;'Récapitulatif des données RASH'!$B$2,'Données relatives aux bénéf.'!K657="Non",'Données relatives aux bénéf.'!L657="Non"),"Dossier actif non-valorisable dans le cadre de la subvention",IF(AND(YEAR(I657)&lt;'Récapitulatif des données RASH'!$B$2,'Données relatives aux bénéf.'!K657="Oui",'Données relatives aux bénéf.'!L657="Non"),"Dossier actif non-valorisable dans le cadre de la subvention - dont cloturé au cours de l'année de référence","")))))))</f>
        <v/>
      </c>
      <c r="P657" s="16" t="str">
        <f>IF(ISBLANK(F657),"",'Récapitulatif des données RASH'!$B$2-YEAR('Données relatives aux bénéf.'!F657))</f>
        <v/>
      </c>
    </row>
    <row r="658" spans="1:16">
      <c r="A658" s="50" t="str">
        <f t="shared" si="10"/>
        <v/>
      </c>
      <c r="B658" s="51"/>
      <c r="C658" s="52"/>
      <c r="D658" s="52"/>
      <c r="E658" s="53"/>
      <c r="F658" s="52"/>
      <c r="G658" s="52"/>
      <c r="H658" s="52"/>
      <c r="I658" s="52"/>
      <c r="J658" s="52"/>
      <c r="K658" s="52"/>
      <c r="L658" s="52"/>
      <c r="M658" s="52"/>
      <c r="N658" s="52"/>
      <c r="O658" s="55" t="str">
        <f>IF(J658="Non","Demande d'information",IF(AND(YEAR(I658)='Récapitulatif des données RASH'!$B$2,'Données relatives aux bénéf.'!J658="Oui",'Données relatives aux bénéf.'!K658="Non"),"Dossier ouvert au cours de l'année de référence",IF(AND(YEAR(I658)='Récapitulatif des données RASH'!$B$2,'Données relatives aux bénéf.'!J658="Oui",'Données relatives aux bénéf.'!K658="Oui"),"Dossier ouvert au cours de l'année de référence - dont clôturé au cours de l'année de référence",IF(AND(YEAR(I658)&lt;'Récapitulatif des données RASH'!$B$2,'Données relatives aux bénéf.'!K658="Non",'Données relatives aux bénéf.'!L658="Oui"),"Dossier actif valorisable dans le cadre de la subvention",IF(AND(YEAR(I658)&lt;'Récapitulatif des données RASH'!$B$2,'Données relatives aux bénéf.'!K658="Oui",'Données relatives aux bénéf.'!L658="Oui"),"Dossier actif valorisable dans le cadre de la subvention - dont cloturé au cours de l'année de référence",IF(AND(YEAR(I658)&lt;'Récapitulatif des données RASH'!$B$2,'Données relatives aux bénéf.'!K658="Non",'Données relatives aux bénéf.'!L658="Non"),"Dossier actif non-valorisable dans le cadre de la subvention",IF(AND(YEAR(I658)&lt;'Récapitulatif des données RASH'!$B$2,'Données relatives aux bénéf.'!K658="Oui",'Données relatives aux bénéf.'!L658="Non"),"Dossier actif non-valorisable dans le cadre de la subvention - dont cloturé au cours de l'année de référence","")))))))</f>
        <v/>
      </c>
      <c r="P658" s="16" t="str">
        <f>IF(ISBLANK(F658),"",'Récapitulatif des données RASH'!$B$2-YEAR('Données relatives aux bénéf.'!F658))</f>
        <v/>
      </c>
    </row>
    <row r="659" spans="1:16">
      <c r="A659" s="50" t="str">
        <f t="shared" si="10"/>
        <v/>
      </c>
      <c r="B659" s="51"/>
      <c r="C659" s="52"/>
      <c r="D659" s="52"/>
      <c r="E659" s="53"/>
      <c r="F659" s="52"/>
      <c r="G659" s="52"/>
      <c r="H659" s="52"/>
      <c r="I659" s="52"/>
      <c r="J659" s="52"/>
      <c r="K659" s="52"/>
      <c r="L659" s="52"/>
      <c r="M659" s="52"/>
      <c r="N659" s="52"/>
      <c r="O659" s="55" t="str">
        <f>IF(J659="Non","Demande d'information",IF(AND(YEAR(I659)='Récapitulatif des données RASH'!$B$2,'Données relatives aux bénéf.'!J659="Oui",'Données relatives aux bénéf.'!K659="Non"),"Dossier ouvert au cours de l'année de référence",IF(AND(YEAR(I659)='Récapitulatif des données RASH'!$B$2,'Données relatives aux bénéf.'!J659="Oui",'Données relatives aux bénéf.'!K659="Oui"),"Dossier ouvert au cours de l'année de référence - dont clôturé au cours de l'année de référence",IF(AND(YEAR(I659)&lt;'Récapitulatif des données RASH'!$B$2,'Données relatives aux bénéf.'!K659="Non",'Données relatives aux bénéf.'!L659="Oui"),"Dossier actif valorisable dans le cadre de la subvention",IF(AND(YEAR(I659)&lt;'Récapitulatif des données RASH'!$B$2,'Données relatives aux bénéf.'!K659="Oui",'Données relatives aux bénéf.'!L659="Oui"),"Dossier actif valorisable dans le cadre de la subvention - dont cloturé au cours de l'année de référence",IF(AND(YEAR(I659)&lt;'Récapitulatif des données RASH'!$B$2,'Données relatives aux bénéf.'!K659="Non",'Données relatives aux bénéf.'!L659="Non"),"Dossier actif non-valorisable dans le cadre de la subvention",IF(AND(YEAR(I659)&lt;'Récapitulatif des données RASH'!$B$2,'Données relatives aux bénéf.'!K659="Oui",'Données relatives aux bénéf.'!L659="Non"),"Dossier actif non-valorisable dans le cadre de la subvention - dont cloturé au cours de l'année de référence","")))))))</f>
        <v/>
      </c>
      <c r="P659" s="16" t="str">
        <f>IF(ISBLANK(F659),"",'Récapitulatif des données RASH'!$B$2-YEAR('Données relatives aux bénéf.'!F659))</f>
        <v/>
      </c>
    </row>
    <row r="660" spans="1:16">
      <c r="A660" s="50" t="str">
        <f t="shared" si="10"/>
        <v/>
      </c>
      <c r="B660" s="51"/>
      <c r="C660" s="52"/>
      <c r="D660" s="52"/>
      <c r="E660" s="53"/>
      <c r="F660" s="52"/>
      <c r="G660" s="52"/>
      <c r="H660" s="52"/>
      <c r="I660" s="52"/>
      <c r="J660" s="52"/>
      <c r="K660" s="52"/>
      <c r="L660" s="52"/>
      <c r="M660" s="52"/>
      <c r="N660" s="52"/>
      <c r="O660" s="55" t="str">
        <f>IF(J660="Non","Demande d'information",IF(AND(YEAR(I660)='Récapitulatif des données RASH'!$B$2,'Données relatives aux bénéf.'!J660="Oui",'Données relatives aux bénéf.'!K660="Non"),"Dossier ouvert au cours de l'année de référence",IF(AND(YEAR(I660)='Récapitulatif des données RASH'!$B$2,'Données relatives aux bénéf.'!J660="Oui",'Données relatives aux bénéf.'!K660="Oui"),"Dossier ouvert au cours de l'année de référence - dont clôturé au cours de l'année de référence",IF(AND(YEAR(I660)&lt;'Récapitulatif des données RASH'!$B$2,'Données relatives aux bénéf.'!K660="Non",'Données relatives aux bénéf.'!L660="Oui"),"Dossier actif valorisable dans le cadre de la subvention",IF(AND(YEAR(I660)&lt;'Récapitulatif des données RASH'!$B$2,'Données relatives aux bénéf.'!K660="Oui",'Données relatives aux bénéf.'!L660="Oui"),"Dossier actif valorisable dans le cadre de la subvention - dont cloturé au cours de l'année de référence",IF(AND(YEAR(I660)&lt;'Récapitulatif des données RASH'!$B$2,'Données relatives aux bénéf.'!K660="Non",'Données relatives aux bénéf.'!L660="Non"),"Dossier actif non-valorisable dans le cadre de la subvention",IF(AND(YEAR(I660)&lt;'Récapitulatif des données RASH'!$B$2,'Données relatives aux bénéf.'!K660="Oui",'Données relatives aux bénéf.'!L660="Non"),"Dossier actif non-valorisable dans le cadre de la subvention - dont cloturé au cours de l'année de référence","")))))))</f>
        <v/>
      </c>
      <c r="P660" s="16" t="str">
        <f>IF(ISBLANK(F660),"",'Récapitulatif des données RASH'!$B$2-YEAR('Données relatives aux bénéf.'!F660))</f>
        <v/>
      </c>
    </row>
    <row r="661" spans="1:16">
      <c r="A661" s="50" t="str">
        <f t="shared" si="10"/>
        <v/>
      </c>
      <c r="B661" s="51"/>
      <c r="C661" s="52"/>
      <c r="D661" s="52"/>
      <c r="E661" s="53"/>
      <c r="F661" s="52"/>
      <c r="G661" s="52"/>
      <c r="H661" s="52"/>
      <c r="I661" s="52"/>
      <c r="J661" s="52"/>
      <c r="K661" s="52"/>
      <c r="L661" s="52"/>
      <c r="M661" s="52"/>
      <c r="N661" s="52"/>
      <c r="O661" s="55" t="str">
        <f>IF(J661="Non","Demande d'information",IF(AND(YEAR(I661)='Récapitulatif des données RASH'!$B$2,'Données relatives aux bénéf.'!J661="Oui",'Données relatives aux bénéf.'!K661="Non"),"Dossier ouvert au cours de l'année de référence",IF(AND(YEAR(I661)='Récapitulatif des données RASH'!$B$2,'Données relatives aux bénéf.'!J661="Oui",'Données relatives aux bénéf.'!K661="Oui"),"Dossier ouvert au cours de l'année de référence - dont clôturé au cours de l'année de référence",IF(AND(YEAR(I661)&lt;'Récapitulatif des données RASH'!$B$2,'Données relatives aux bénéf.'!K661="Non",'Données relatives aux bénéf.'!L661="Oui"),"Dossier actif valorisable dans le cadre de la subvention",IF(AND(YEAR(I661)&lt;'Récapitulatif des données RASH'!$B$2,'Données relatives aux bénéf.'!K661="Oui",'Données relatives aux bénéf.'!L661="Oui"),"Dossier actif valorisable dans le cadre de la subvention - dont cloturé au cours de l'année de référence",IF(AND(YEAR(I661)&lt;'Récapitulatif des données RASH'!$B$2,'Données relatives aux bénéf.'!K661="Non",'Données relatives aux bénéf.'!L661="Non"),"Dossier actif non-valorisable dans le cadre de la subvention",IF(AND(YEAR(I661)&lt;'Récapitulatif des données RASH'!$B$2,'Données relatives aux bénéf.'!K661="Oui",'Données relatives aux bénéf.'!L661="Non"),"Dossier actif non-valorisable dans le cadre de la subvention - dont cloturé au cours de l'année de référence","")))))))</f>
        <v/>
      </c>
      <c r="P661" s="16" t="str">
        <f>IF(ISBLANK(F661),"",'Récapitulatif des données RASH'!$B$2-YEAR('Données relatives aux bénéf.'!F661))</f>
        <v/>
      </c>
    </row>
    <row r="662" spans="1:16">
      <c r="A662" s="50" t="str">
        <f t="shared" si="10"/>
        <v/>
      </c>
      <c r="B662" s="51"/>
      <c r="C662" s="52"/>
      <c r="D662" s="52"/>
      <c r="E662" s="53"/>
      <c r="F662" s="52"/>
      <c r="G662" s="52"/>
      <c r="H662" s="52"/>
      <c r="I662" s="52"/>
      <c r="J662" s="52"/>
      <c r="K662" s="52"/>
      <c r="L662" s="52"/>
      <c r="M662" s="52"/>
      <c r="N662" s="52"/>
      <c r="O662" s="55" t="str">
        <f>IF(J662="Non","Demande d'information",IF(AND(YEAR(I662)='Récapitulatif des données RASH'!$B$2,'Données relatives aux bénéf.'!J662="Oui",'Données relatives aux bénéf.'!K662="Non"),"Dossier ouvert au cours de l'année de référence",IF(AND(YEAR(I662)='Récapitulatif des données RASH'!$B$2,'Données relatives aux bénéf.'!J662="Oui",'Données relatives aux bénéf.'!K662="Oui"),"Dossier ouvert au cours de l'année de référence - dont clôturé au cours de l'année de référence",IF(AND(YEAR(I662)&lt;'Récapitulatif des données RASH'!$B$2,'Données relatives aux bénéf.'!K662="Non",'Données relatives aux bénéf.'!L662="Oui"),"Dossier actif valorisable dans le cadre de la subvention",IF(AND(YEAR(I662)&lt;'Récapitulatif des données RASH'!$B$2,'Données relatives aux bénéf.'!K662="Oui",'Données relatives aux bénéf.'!L662="Oui"),"Dossier actif valorisable dans le cadre de la subvention - dont cloturé au cours de l'année de référence",IF(AND(YEAR(I662)&lt;'Récapitulatif des données RASH'!$B$2,'Données relatives aux bénéf.'!K662="Non",'Données relatives aux bénéf.'!L662="Non"),"Dossier actif non-valorisable dans le cadre de la subvention",IF(AND(YEAR(I662)&lt;'Récapitulatif des données RASH'!$B$2,'Données relatives aux bénéf.'!K662="Oui",'Données relatives aux bénéf.'!L662="Non"),"Dossier actif non-valorisable dans le cadre de la subvention - dont cloturé au cours de l'année de référence","")))))))</f>
        <v/>
      </c>
      <c r="P662" s="16" t="str">
        <f>IF(ISBLANK(F662),"",'Récapitulatif des données RASH'!$B$2-YEAR('Données relatives aux bénéf.'!F662))</f>
        <v/>
      </c>
    </row>
    <row r="663" spans="1:16">
      <c r="A663" s="50" t="str">
        <f t="shared" si="10"/>
        <v/>
      </c>
      <c r="B663" s="51"/>
      <c r="C663" s="52"/>
      <c r="D663" s="52"/>
      <c r="E663" s="53"/>
      <c r="F663" s="52"/>
      <c r="G663" s="52"/>
      <c r="H663" s="52"/>
      <c r="I663" s="52"/>
      <c r="J663" s="52"/>
      <c r="K663" s="52"/>
      <c r="L663" s="52"/>
      <c r="M663" s="52"/>
      <c r="N663" s="52"/>
      <c r="O663" s="55" t="str">
        <f>IF(J663="Non","Demande d'information",IF(AND(YEAR(I663)='Récapitulatif des données RASH'!$B$2,'Données relatives aux bénéf.'!J663="Oui",'Données relatives aux bénéf.'!K663="Non"),"Dossier ouvert au cours de l'année de référence",IF(AND(YEAR(I663)='Récapitulatif des données RASH'!$B$2,'Données relatives aux bénéf.'!J663="Oui",'Données relatives aux bénéf.'!K663="Oui"),"Dossier ouvert au cours de l'année de référence - dont clôturé au cours de l'année de référence",IF(AND(YEAR(I663)&lt;'Récapitulatif des données RASH'!$B$2,'Données relatives aux bénéf.'!K663="Non",'Données relatives aux bénéf.'!L663="Oui"),"Dossier actif valorisable dans le cadre de la subvention",IF(AND(YEAR(I663)&lt;'Récapitulatif des données RASH'!$B$2,'Données relatives aux bénéf.'!K663="Oui",'Données relatives aux bénéf.'!L663="Oui"),"Dossier actif valorisable dans le cadre de la subvention - dont cloturé au cours de l'année de référence",IF(AND(YEAR(I663)&lt;'Récapitulatif des données RASH'!$B$2,'Données relatives aux bénéf.'!K663="Non",'Données relatives aux bénéf.'!L663="Non"),"Dossier actif non-valorisable dans le cadre de la subvention",IF(AND(YEAR(I663)&lt;'Récapitulatif des données RASH'!$B$2,'Données relatives aux bénéf.'!K663="Oui",'Données relatives aux bénéf.'!L663="Non"),"Dossier actif non-valorisable dans le cadre de la subvention - dont cloturé au cours de l'année de référence","")))))))</f>
        <v/>
      </c>
      <c r="P663" s="16" t="str">
        <f>IF(ISBLANK(F663),"",'Récapitulatif des données RASH'!$B$2-YEAR('Données relatives aux bénéf.'!F663))</f>
        <v/>
      </c>
    </row>
    <row r="664" spans="1:16">
      <c r="A664" s="50" t="str">
        <f t="shared" si="10"/>
        <v/>
      </c>
      <c r="B664" s="51"/>
      <c r="C664" s="52"/>
      <c r="D664" s="52"/>
      <c r="E664" s="53"/>
      <c r="F664" s="52"/>
      <c r="G664" s="52"/>
      <c r="H664" s="52"/>
      <c r="I664" s="52"/>
      <c r="J664" s="52"/>
      <c r="K664" s="52"/>
      <c r="L664" s="52"/>
      <c r="M664" s="52"/>
      <c r="N664" s="52"/>
      <c r="O664" s="55" t="str">
        <f>IF(J664="Non","Demande d'information",IF(AND(YEAR(I664)='Récapitulatif des données RASH'!$B$2,'Données relatives aux bénéf.'!J664="Oui",'Données relatives aux bénéf.'!K664="Non"),"Dossier ouvert au cours de l'année de référence",IF(AND(YEAR(I664)='Récapitulatif des données RASH'!$B$2,'Données relatives aux bénéf.'!J664="Oui",'Données relatives aux bénéf.'!K664="Oui"),"Dossier ouvert au cours de l'année de référence - dont clôturé au cours de l'année de référence",IF(AND(YEAR(I664)&lt;'Récapitulatif des données RASH'!$B$2,'Données relatives aux bénéf.'!K664="Non",'Données relatives aux bénéf.'!L664="Oui"),"Dossier actif valorisable dans le cadre de la subvention",IF(AND(YEAR(I664)&lt;'Récapitulatif des données RASH'!$B$2,'Données relatives aux bénéf.'!K664="Oui",'Données relatives aux bénéf.'!L664="Oui"),"Dossier actif valorisable dans le cadre de la subvention - dont cloturé au cours de l'année de référence",IF(AND(YEAR(I664)&lt;'Récapitulatif des données RASH'!$B$2,'Données relatives aux bénéf.'!K664="Non",'Données relatives aux bénéf.'!L664="Non"),"Dossier actif non-valorisable dans le cadre de la subvention",IF(AND(YEAR(I664)&lt;'Récapitulatif des données RASH'!$B$2,'Données relatives aux bénéf.'!K664="Oui",'Données relatives aux bénéf.'!L664="Non"),"Dossier actif non-valorisable dans le cadre de la subvention - dont cloturé au cours de l'année de référence","")))))))</f>
        <v/>
      </c>
      <c r="P664" s="16" t="str">
        <f>IF(ISBLANK(F664),"",'Récapitulatif des données RASH'!$B$2-YEAR('Données relatives aux bénéf.'!F664))</f>
        <v/>
      </c>
    </row>
    <row r="665" spans="1:16">
      <c r="A665" s="50" t="str">
        <f t="shared" si="10"/>
        <v/>
      </c>
      <c r="B665" s="51"/>
      <c r="C665" s="52"/>
      <c r="D665" s="52"/>
      <c r="E665" s="53"/>
      <c r="F665" s="52"/>
      <c r="G665" s="52"/>
      <c r="H665" s="52"/>
      <c r="I665" s="52"/>
      <c r="J665" s="52"/>
      <c r="K665" s="52"/>
      <c r="L665" s="52"/>
      <c r="M665" s="52"/>
      <c r="N665" s="52"/>
      <c r="O665" s="55" t="str">
        <f>IF(J665="Non","Demande d'information",IF(AND(YEAR(I665)='Récapitulatif des données RASH'!$B$2,'Données relatives aux bénéf.'!J665="Oui",'Données relatives aux bénéf.'!K665="Non"),"Dossier ouvert au cours de l'année de référence",IF(AND(YEAR(I665)='Récapitulatif des données RASH'!$B$2,'Données relatives aux bénéf.'!J665="Oui",'Données relatives aux bénéf.'!K665="Oui"),"Dossier ouvert au cours de l'année de référence - dont clôturé au cours de l'année de référence",IF(AND(YEAR(I665)&lt;'Récapitulatif des données RASH'!$B$2,'Données relatives aux bénéf.'!K665="Non",'Données relatives aux bénéf.'!L665="Oui"),"Dossier actif valorisable dans le cadre de la subvention",IF(AND(YEAR(I665)&lt;'Récapitulatif des données RASH'!$B$2,'Données relatives aux bénéf.'!K665="Oui",'Données relatives aux bénéf.'!L665="Oui"),"Dossier actif valorisable dans le cadre de la subvention - dont cloturé au cours de l'année de référence",IF(AND(YEAR(I665)&lt;'Récapitulatif des données RASH'!$B$2,'Données relatives aux bénéf.'!K665="Non",'Données relatives aux bénéf.'!L665="Non"),"Dossier actif non-valorisable dans le cadre de la subvention",IF(AND(YEAR(I665)&lt;'Récapitulatif des données RASH'!$B$2,'Données relatives aux bénéf.'!K665="Oui",'Données relatives aux bénéf.'!L665="Non"),"Dossier actif non-valorisable dans le cadre de la subvention - dont cloturé au cours de l'année de référence","")))))))</f>
        <v/>
      </c>
      <c r="P665" s="16" t="str">
        <f>IF(ISBLANK(F665),"",'Récapitulatif des données RASH'!$B$2-YEAR('Données relatives aux bénéf.'!F665))</f>
        <v/>
      </c>
    </row>
    <row r="666" spans="1:16">
      <c r="A666" s="50" t="str">
        <f t="shared" si="10"/>
        <v/>
      </c>
      <c r="B666" s="51"/>
      <c r="C666" s="52"/>
      <c r="D666" s="52"/>
      <c r="E666" s="53"/>
      <c r="F666" s="52"/>
      <c r="G666" s="52"/>
      <c r="H666" s="52"/>
      <c r="I666" s="52"/>
      <c r="J666" s="52"/>
      <c r="K666" s="52"/>
      <c r="L666" s="52"/>
      <c r="M666" s="52"/>
      <c r="N666" s="52"/>
      <c r="O666" s="55" t="str">
        <f>IF(J666="Non","Demande d'information",IF(AND(YEAR(I666)='Récapitulatif des données RASH'!$B$2,'Données relatives aux bénéf.'!J666="Oui",'Données relatives aux bénéf.'!K666="Non"),"Dossier ouvert au cours de l'année de référence",IF(AND(YEAR(I666)='Récapitulatif des données RASH'!$B$2,'Données relatives aux bénéf.'!J666="Oui",'Données relatives aux bénéf.'!K666="Oui"),"Dossier ouvert au cours de l'année de référence - dont clôturé au cours de l'année de référence",IF(AND(YEAR(I666)&lt;'Récapitulatif des données RASH'!$B$2,'Données relatives aux bénéf.'!K666="Non",'Données relatives aux bénéf.'!L666="Oui"),"Dossier actif valorisable dans le cadre de la subvention",IF(AND(YEAR(I666)&lt;'Récapitulatif des données RASH'!$B$2,'Données relatives aux bénéf.'!K666="Oui",'Données relatives aux bénéf.'!L666="Oui"),"Dossier actif valorisable dans le cadre de la subvention - dont cloturé au cours de l'année de référence",IF(AND(YEAR(I666)&lt;'Récapitulatif des données RASH'!$B$2,'Données relatives aux bénéf.'!K666="Non",'Données relatives aux bénéf.'!L666="Non"),"Dossier actif non-valorisable dans le cadre de la subvention",IF(AND(YEAR(I666)&lt;'Récapitulatif des données RASH'!$B$2,'Données relatives aux bénéf.'!K666="Oui",'Données relatives aux bénéf.'!L666="Non"),"Dossier actif non-valorisable dans le cadre de la subvention - dont cloturé au cours de l'année de référence","")))))))</f>
        <v/>
      </c>
      <c r="P666" s="16" t="str">
        <f>IF(ISBLANK(F666),"",'Récapitulatif des données RASH'!$B$2-YEAR('Données relatives aux bénéf.'!F666))</f>
        <v/>
      </c>
    </row>
    <row r="667" spans="1:16">
      <c r="A667" s="50" t="str">
        <f t="shared" si="10"/>
        <v/>
      </c>
      <c r="B667" s="51"/>
      <c r="C667" s="52"/>
      <c r="D667" s="52"/>
      <c r="E667" s="53"/>
      <c r="F667" s="52"/>
      <c r="G667" s="52"/>
      <c r="H667" s="52"/>
      <c r="I667" s="52"/>
      <c r="J667" s="52"/>
      <c r="K667" s="52"/>
      <c r="L667" s="52"/>
      <c r="M667" s="52"/>
      <c r="N667" s="52"/>
      <c r="O667" s="55" t="str">
        <f>IF(J667="Non","Demande d'information",IF(AND(YEAR(I667)='Récapitulatif des données RASH'!$B$2,'Données relatives aux bénéf.'!J667="Oui",'Données relatives aux bénéf.'!K667="Non"),"Dossier ouvert au cours de l'année de référence",IF(AND(YEAR(I667)='Récapitulatif des données RASH'!$B$2,'Données relatives aux bénéf.'!J667="Oui",'Données relatives aux bénéf.'!K667="Oui"),"Dossier ouvert au cours de l'année de référence - dont clôturé au cours de l'année de référence",IF(AND(YEAR(I667)&lt;'Récapitulatif des données RASH'!$B$2,'Données relatives aux bénéf.'!K667="Non",'Données relatives aux bénéf.'!L667="Oui"),"Dossier actif valorisable dans le cadre de la subvention",IF(AND(YEAR(I667)&lt;'Récapitulatif des données RASH'!$B$2,'Données relatives aux bénéf.'!K667="Oui",'Données relatives aux bénéf.'!L667="Oui"),"Dossier actif valorisable dans le cadre de la subvention - dont cloturé au cours de l'année de référence",IF(AND(YEAR(I667)&lt;'Récapitulatif des données RASH'!$B$2,'Données relatives aux bénéf.'!K667="Non",'Données relatives aux bénéf.'!L667="Non"),"Dossier actif non-valorisable dans le cadre de la subvention",IF(AND(YEAR(I667)&lt;'Récapitulatif des données RASH'!$B$2,'Données relatives aux bénéf.'!K667="Oui",'Données relatives aux bénéf.'!L667="Non"),"Dossier actif non-valorisable dans le cadre de la subvention - dont cloturé au cours de l'année de référence","")))))))</f>
        <v/>
      </c>
      <c r="P667" s="16" t="str">
        <f>IF(ISBLANK(F667),"",'Récapitulatif des données RASH'!$B$2-YEAR('Données relatives aux bénéf.'!F667))</f>
        <v/>
      </c>
    </row>
    <row r="668" spans="1:16">
      <c r="A668" s="50" t="str">
        <f t="shared" si="10"/>
        <v/>
      </c>
      <c r="B668" s="51"/>
      <c r="C668" s="52"/>
      <c r="D668" s="52"/>
      <c r="E668" s="53"/>
      <c r="F668" s="52"/>
      <c r="G668" s="52"/>
      <c r="H668" s="52"/>
      <c r="I668" s="52"/>
      <c r="J668" s="52"/>
      <c r="K668" s="52"/>
      <c r="L668" s="52"/>
      <c r="M668" s="52"/>
      <c r="N668" s="52"/>
      <c r="O668" s="55" t="str">
        <f>IF(J668="Non","Demande d'information",IF(AND(YEAR(I668)='Récapitulatif des données RASH'!$B$2,'Données relatives aux bénéf.'!J668="Oui",'Données relatives aux bénéf.'!K668="Non"),"Dossier ouvert au cours de l'année de référence",IF(AND(YEAR(I668)='Récapitulatif des données RASH'!$B$2,'Données relatives aux bénéf.'!J668="Oui",'Données relatives aux bénéf.'!K668="Oui"),"Dossier ouvert au cours de l'année de référence - dont clôturé au cours de l'année de référence",IF(AND(YEAR(I668)&lt;'Récapitulatif des données RASH'!$B$2,'Données relatives aux bénéf.'!K668="Non",'Données relatives aux bénéf.'!L668="Oui"),"Dossier actif valorisable dans le cadre de la subvention",IF(AND(YEAR(I668)&lt;'Récapitulatif des données RASH'!$B$2,'Données relatives aux bénéf.'!K668="Oui",'Données relatives aux bénéf.'!L668="Oui"),"Dossier actif valorisable dans le cadre de la subvention - dont cloturé au cours de l'année de référence",IF(AND(YEAR(I668)&lt;'Récapitulatif des données RASH'!$B$2,'Données relatives aux bénéf.'!K668="Non",'Données relatives aux bénéf.'!L668="Non"),"Dossier actif non-valorisable dans le cadre de la subvention",IF(AND(YEAR(I668)&lt;'Récapitulatif des données RASH'!$B$2,'Données relatives aux bénéf.'!K668="Oui",'Données relatives aux bénéf.'!L668="Non"),"Dossier actif non-valorisable dans le cadre de la subvention - dont cloturé au cours de l'année de référence","")))))))</f>
        <v/>
      </c>
      <c r="P668" s="16" t="str">
        <f>IF(ISBLANK(F668),"",'Récapitulatif des données RASH'!$B$2-YEAR('Données relatives aux bénéf.'!F668))</f>
        <v/>
      </c>
    </row>
    <row r="669" spans="1:16">
      <c r="A669" s="50" t="str">
        <f t="shared" si="10"/>
        <v/>
      </c>
      <c r="B669" s="51"/>
      <c r="C669" s="52"/>
      <c r="D669" s="52"/>
      <c r="E669" s="53"/>
      <c r="F669" s="52"/>
      <c r="G669" s="52"/>
      <c r="H669" s="52"/>
      <c r="I669" s="52"/>
      <c r="J669" s="52"/>
      <c r="K669" s="52"/>
      <c r="L669" s="52"/>
      <c r="M669" s="52"/>
      <c r="N669" s="52"/>
      <c r="O669" s="55" t="str">
        <f>IF(J669="Non","Demande d'information",IF(AND(YEAR(I669)='Récapitulatif des données RASH'!$B$2,'Données relatives aux bénéf.'!J669="Oui",'Données relatives aux bénéf.'!K669="Non"),"Dossier ouvert au cours de l'année de référence",IF(AND(YEAR(I669)='Récapitulatif des données RASH'!$B$2,'Données relatives aux bénéf.'!J669="Oui",'Données relatives aux bénéf.'!K669="Oui"),"Dossier ouvert au cours de l'année de référence - dont clôturé au cours de l'année de référence",IF(AND(YEAR(I669)&lt;'Récapitulatif des données RASH'!$B$2,'Données relatives aux bénéf.'!K669="Non",'Données relatives aux bénéf.'!L669="Oui"),"Dossier actif valorisable dans le cadre de la subvention",IF(AND(YEAR(I669)&lt;'Récapitulatif des données RASH'!$B$2,'Données relatives aux bénéf.'!K669="Oui",'Données relatives aux bénéf.'!L669="Oui"),"Dossier actif valorisable dans le cadre de la subvention - dont cloturé au cours de l'année de référence",IF(AND(YEAR(I669)&lt;'Récapitulatif des données RASH'!$B$2,'Données relatives aux bénéf.'!K669="Non",'Données relatives aux bénéf.'!L669="Non"),"Dossier actif non-valorisable dans le cadre de la subvention",IF(AND(YEAR(I669)&lt;'Récapitulatif des données RASH'!$B$2,'Données relatives aux bénéf.'!K669="Oui",'Données relatives aux bénéf.'!L669="Non"),"Dossier actif non-valorisable dans le cadre de la subvention - dont cloturé au cours de l'année de référence","")))))))</f>
        <v/>
      </c>
      <c r="P669" s="16" t="str">
        <f>IF(ISBLANK(F669),"",'Récapitulatif des données RASH'!$B$2-YEAR('Données relatives aux bénéf.'!F669))</f>
        <v/>
      </c>
    </row>
    <row r="670" spans="1:16">
      <c r="A670" s="50" t="str">
        <f t="shared" si="10"/>
        <v/>
      </c>
      <c r="B670" s="51"/>
      <c r="C670" s="52"/>
      <c r="D670" s="52"/>
      <c r="E670" s="53"/>
      <c r="F670" s="52"/>
      <c r="G670" s="52"/>
      <c r="H670" s="52"/>
      <c r="I670" s="52"/>
      <c r="J670" s="52"/>
      <c r="K670" s="52"/>
      <c r="L670" s="52"/>
      <c r="M670" s="52"/>
      <c r="N670" s="52"/>
      <c r="O670" s="55" t="str">
        <f>IF(J670="Non","Demande d'information",IF(AND(YEAR(I670)='Récapitulatif des données RASH'!$B$2,'Données relatives aux bénéf.'!J670="Oui",'Données relatives aux bénéf.'!K670="Non"),"Dossier ouvert au cours de l'année de référence",IF(AND(YEAR(I670)='Récapitulatif des données RASH'!$B$2,'Données relatives aux bénéf.'!J670="Oui",'Données relatives aux bénéf.'!K670="Oui"),"Dossier ouvert au cours de l'année de référence - dont clôturé au cours de l'année de référence",IF(AND(YEAR(I670)&lt;'Récapitulatif des données RASH'!$B$2,'Données relatives aux bénéf.'!K670="Non",'Données relatives aux bénéf.'!L670="Oui"),"Dossier actif valorisable dans le cadre de la subvention",IF(AND(YEAR(I670)&lt;'Récapitulatif des données RASH'!$B$2,'Données relatives aux bénéf.'!K670="Oui",'Données relatives aux bénéf.'!L670="Oui"),"Dossier actif valorisable dans le cadre de la subvention - dont cloturé au cours de l'année de référence",IF(AND(YEAR(I670)&lt;'Récapitulatif des données RASH'!$B$2,'Données relatives aux bénéf.'!K670="Non",'Données relatives aux bénéf.'!L670="Non"),"Dossier actif non-valorisable dans le cadre de la subvention",IF(AND(YEAR(I670)&lt;'Récapitulatif des données RASH'!$B$2,'Données relatives aux bénéf.'!K670="Oui",'Données relatives aux bénéf.'!L670="Non"),"Dossier actif non-valorisable dans le cadre de la subvention - dont cloturé au cours de l'année de référence","")))))))</f>
        <v/>
      </c>
      <c r="P670" s="16" t="str">
        <f>IF(ISBLANK(F670),"",'Récapitulatif des données RASH'!$B$2-YEAR('Données relatives aux bénéf.'!F670))</f>
        <v/>
      </c>
    </row>
    <row r="671" spans="1:16">
      <c r="A671" s="50" t="str">
        <f t="shared" si="10"/>
        <v/>
      </c>
      <c r="B671" s="51"/>
      <c r="C671" s="52"/>
      <c r="D671" s="52"/>
      <c r="E671" s="53"/>
      <c r="F671" s="52"/>
      <c r="G671" s="52"/>
      <c r="H671" s="52"/>
      <c r="I671" s="52"/>
      <c r="J671" s="52"/>
      <c r="K671" s="52"/>
      <c r="L671" s="52"/>
      <c r="M671" s="52"/>
      <c r="N671" s="52"/>
      <c r="O671" s="55" t="str">
        <f>IF(J671="Non","Demande d'information",IF(AND(YEAR(I671)='Récapitulatif des données RASH'!$B$2,'Données relatives aux bénéf.'!J671="Oui",'Données relatives aux bénéf.'!K671="Non"),"Dossier ouvert au cours de l'année de référence",IF(AND(YEAR(I671)='Récapitulatif des données RASH'!$B$2,'Données relatives aux bénéf.'!J671="Oui",'Données relatives aux bénéf.'!K671="Oui"),"Dossier ouvert au cours de l'année de référence - dont clôturé au cours de l'année de référence",IF(AND(YEAR(I671)&lt;'Récapitulatif des données RASH'!$B$2,'Données relatives aux bénéf.'!K671="Non",'Données relatives aux bénéf.'!L671="Oui"),"Dossier actif valorisable dans le cadre de la subvention",IF(AND(YEAR(I671)&lt;'Récapitulatif des données RASH'!$B$2,'Données relatives aux bénéf.'!K671="Oui",'Données relatives aux bénéf.'!L671="Oui"),"Dossier actif valorisable dans le cadre de la subvention - dont cloturé au cours de l'année de référence",IF(AND(YEAR(I671)&lt;'Récapitulatif des données RASH'!$B$2,'Données relatives aux bénéf.'!K671="Non",'Données relatives aux bénéf.'!L671="Non"),"Dossier actif non-valorisable dans le cadre de la subvention",IF(AND(YEAR(I671)&lt;'Récapitulatif des données RASH'!$B$2,'Données relatives aux bénéf.'!K671="Oui",'Données relatives aux bénéf.'!L671="Non"),"Dossier actif non-valorisable dans le cadre de la subvention - dont cloturé au cours de l'année de référence","")))))))</f>
        <v/>
      </c>
      <c r="P671" s="16" t="str">
        <f>IF(ISBLANK(F671),"",'Récapitulatif des données RASH'!$B$2-YEAR('Données relatives aux bénéf.'!F671))</f>
        <v/>
      </c>
    </row>
    <row r="672" spans="1:16">
      <c r="A672" s="50" t="str">
        <f t="shared" si="10"/>
        <v/>
      </c>
      <c r="B672" s="51"/>
      <c r="C672" s="52"/>
      <c r="D672" s="52"/>
      <c r="E672" s="53"/>
      <c r="F672" s="52"/>
      <c r="G672" s="52"/>
      <c r="H672" s="52"/>
      <c r="I672" s="52"/>
      <c r="J672" s="52"/>
      <c r="K672" s="52"/>
      <c r="L672" s="52"/>
      <c r="M672" s="52"/>
      <c r="N672" s="52"/>
      <c r="O672" s="55" t="str">
        <f>IF(J672="Non","Demande d'information",IF(AND(YEAR(I672)='Récapitulatif des données RASH'!$B$2,'Données relatives aux bénéf.'!J672="Oui",'Données relatives aux bénéf.'!K672="Non"),"Dossier ouvert au cours de l'année de référence",IF(AND(YEAR(I672)='Récapitulatif des données RASH'!$B$2,'Données relatives aux bénéf.'!J672="Oui",'Données relatives aux bénéf.'!K672="Oui"),"Dossier ouvert au cours de l'année de référence - dont clôturé au cours de l'année de référence",IF(AND(YEAR(I672)&lt;'Récapitulatif des données RASH'!$B$2,'Données relatives aux bénéf.'!K672="Non",'Données relatives aux bénéf.'!L672="Oui"),"Dossier actif valorisable dans le cadre de la subvention",IF(AND(YEAR(I672)&lt;'Récapitulatif des données RASH'!$B$2,'Données relatives aux bénéf.'!K672="Oui",'Données relatives aux bénéf.'!L672="Oui"),"Dossier actif valorisable dans le cadre de la subvention - dont cloturé au cours de l'année de référence",IF(AND(YEAR(I672)&lt;'Récapitulatif des données RASH'!$B$2,'Données relatives aux bénéf.'!K672="Non",'Données relatives aux bénéf.'!L672="Non"),"Dossier actif non-valorisable dans le cadre de la subvention",IF(AND(YEAR(I672)&lt;'Récapitulatif des données RASH'!$B$2,'Données relatives aux bénéf.'!K672="Oui",'Données relatives aux bénéf.'!L672="Non"),"Dossier actif non-valorisable dans le cadre de la subvention - dont cloturé au cours de l'année de référence","")))))))</f>
        <v/>
      </c>
      <c r="P672" s="16" t="str">
        <f>IF(ISBLANK(F672),"",'Récapitulatif des données RASH'!$B$2-YEAR('Données relatives aux bénéf.'!F672))</f>
        <v/>
      </c>
    </row>
    <row r="673" spans="1:16">
      <c r="A673" s="50" t="str">
        <f t="shared" si="10"/>
        <v/>
      </c>
      <c r="B673" s="51"/>
      <c r="C673" s="52"/>
      <c r="D673" s="52"/>
      <c r="E673" s="53"/>
      <c r="F673" s="52"/>
      <c r="G673" s="52"/>
      <c r="H673" s="52"/>
      <c r="I673" s="52"/>
      <c r="J673" s="52"/>
      <c r="K673" s="52"/>
      <c r="L673" s="52"/>
      <c r="M673" s="52"/>
      <c r="N673" s="52"/>
      <c r="O673" s="55" t="str">
        <f>IF(J673="Non","Demande d'information",IF(AND(YEAR(I673)='Récapitulatif des données RASH'!$B$2,'Données relatives aux bénéf.'!J673="Oui",'Données relatives aux bénéf.'!K673="Non"),"Dossier ouvert au cours de l'année de référence",IF(AND(YEAR(I673)='Récapitulatif des données RASH'!$B$2,'Données relatives aux bénéf.'!J673="Oui",'Données relatives aux bénéf.'!K673="Oui"),"Dossier ouvert au cours de l'année de référence - dont clôturé au cours de l'année de référence",IF(AND(YEAR(I673)&lt;'Récapitulatif des données RASH'!$B$2,'Données relatives aux bénéf.'!K673="Non",'Données relatives aux bénéf.'!L673="Oui"),"Dossier actif valorisable dans le cadre de la subvention",IF(AND(YEAR(I673)&lt;'Récapitulatif des données RASH'!$B$2,'Données relatives aux bénéf.'!K673="Oui",'Données relatives aux bénéf.'!L673="Oui"),"Dossier actif valorisable dans le cadre de la subvention - dont cloturé au cours de l'année de référence",IF(AND(YEAR(I673)&lt;'Récapitulatif des données RASH'!$B$2,'Données relatives aux bénéf.'!K673="Non",'Données relatives aux bénéf.'!L673="Non"),"Dossier actif non-valorisable dans le cadre de la subvention",IF(AND(YEAR(I673)&lt;'Récapitulatif des données RASH'!$B$2,'Données relatives aux bénéf.'!K673="Oui",'Données relatives aux bénéf.'!L673="Non"),"Dossier actif non-valorisable dans le cadre de la subvention - dont cloturé au cours de l'année de référence","")))))))</f>
        <v/>
      </c>
      <c r="P673" s="16" t="str">
        <f>IF(ISBLANK(F673),"",'Récapitulatif des données RASH'!$B$2-YEAR('Données relatives aux bénéf.'!F673))</f>
        <v/>
      </c>
    </row>
    <row r="674" spans="1:16">
      <c r="A674" s="50" t="str">
        <f t="shared" si="10"/>
        <v/>
      </c>
      <c r="B674" s="51"/>
      <c r="C674" s="52"/>
      <c r="D674" s="52"/>
      <c r="E674" s="53"/>
      <c r="F674" s="52"/>
      <c r="G674" s="52"/>
      <c r="H674" s="52"/>
      <c r="I674" s="52"/>
      <c r="J674" s="52"/>
      <c r="K674" s="52"/>
      <c r="L674" s="52"/>
      <c r="M674" s="52"/>
      <c r="N674" s="52"/>
      <c r="O674" s="55" t="str">
        <f>IF(J674="Non","Demande d'information",IF(AND(YEAR(I674)='Récapitulatif des données RASH'!$B$2,'Données relatives aux bénéf.'!J674="Oui",'Données relatives aux bénéf.'!K674="Non"),"Dossier ouvert au cours de l'année de référence",IF(AND(YEAR(I674)='Récapitulatif des données RASH'!$B$2,'Données relatives aux bénéf.'!J674="Oui",'Données relatives aux bénéf.'!K674="Oui"),"Dossier ouvert au cours de l'année de référence - dont clôturé au cours de l'année de référence",IF(AND(YEAR(I674)&lt;'Récapitulatif des données RASH'!$B$2,'Données relatives aux bénéf.'!K674="Non",'Données relatives aux bénéf.'!L674="Oui"),"Dossier actif valorisable dans le cadre de la subvention",IF(AND(YEAR(I674)&lt;'Récapitulatif des données RASH'!$B$2,'Données relatives aux bénéf.'!K674="Oui",'Données relatives aux bénéf.'!L674="Oui"),"Dossier actif valorisable dans le cadre de la subvention - dont cloturé au cours de l'année de référence",IF(AND(YEAR(I674)&lt;'Récapitulatif des données RASH'!$B$2,'Données relatives aux bénéf.'!K674="Non",'Données relatives aux bénéf.'!L674="Non"),"Dossier actif non-valorisable dans le cadre de la subvention",IF(AND(YEAR(I674)&lt;'Récapitulatif des données RASH'!$B$2,'Données relatives aux bénéf.'!K674="Oui",'Données relatives aux bénéf.'!L674="Non"),"Dossier actif non-valorisable dans le cadre de la subvention - dont cloturé au cours de l'année de référence","")))))))</f>
        <v/>
      </c>
      <c r="P674" s="16" t="str">
        <f>IF(ISBLANK(F674),"",'Récapitulatif des données RASH'!$B$2-YEAR('Données relatives aux bénéf.'!F674))</f>
        <v/>
      </c>
    </row>
    <row r="675" spans="1:16">
      <c r="A675" s="50" t="str">
        <f t="shared" si="10"/>
        <v/>
      </c>
      <c r="B675" s="51"/>
      <c r="C675" s="52"/>
      <c r="D675" s="52"/>
      <c r="E675" s="53"/>
      <c r="F675" s="52"/>
      <c r="G675" s="52"/>
      <c r="H675" s="52"/>
      <c r="I675" s="52"/>
      <c r="J675" s="52"/>
      <c r="K675" s="52"/>
      <c r="L675" s="52"/>
      <c r="M675" s="52"/>
      <c r="N675" s="52"/>
      <c r="O675" s="55" t="str">
        <f>IF(J675="Non","Demande d'information",IF(AND(YEAR(I675)='Récapitulatif des données RASH'!$B$2,'Données relatives aux bénéf.'!J675="Oui",'Données relatives aux bénéf.'!K675="Non"),"Dossier ouvert au cours de l'année de référence",IF(AND(YEAR(I675)='Récapitulatif des données RASH'!$B$2,'Données relatives aux bénéf.'!J675="Oui",'Données relatives aux bénéf.'!K675="Oui"),"Dossier ouvert au cours de l'année de référence - dont clôturé au cours de l'année de référence",IF(AND(YEAR(I675)&lt;'Récapitulatif des données RASH'!$B$2,'Données relatives aux bénéf.'!K675="Non",'Données relatives aux bénéf.'!L675="Oui"),"Dossier actif valorisable dans le cadre de la subvention",IF(AND(YEAR(I675)&lt;'Récapitulatif des données RASH'!$B$2,'Données relatives aux bénéf.'!K675="Oui",'Données relatives aux bénéf.'!L675="Oui"),"Dossier actif valorisable dans le cadre de la subvention - dont cloturé au cours de l'année de référence",IF(AND(YEAR(I675)&lt;'Récapitulatif des données RASH'!$B$2,'Données relatives aux bénéf.'!K675="Non",'Données relatives aux bénéf.'!L675="Non"),"Dossier actif non-valorisable dans le cadre de la subvention",IF(AND(YEAR(I675)&lt;'Récapitulatif des données RASH'!$B$2,'Données relatives aux bénéf.'!K675="Oui",'Données relatives aux bénéf.'!L675="Non"),"Dossier actif non-valorisable dans le cadre de la subvention - dont cloturé au cours de l'année de référence","")))))))</f>
        <v/>
      </c>
      <c r="P675" s="16" t="str">
        <f>IF(ISBLANK(F675),"",'Récapitulatif des données RASH'!$B$2-YEAR('Données relatives aux bénéf.'!F675))</f>
        <v/>
      </c>
    </row>
    <row r="676" spans="1:16">
      <c r="A676" s="50" t="str">
        <f t="shared" si="10"/>
        <v/>
      </c>
      <c r="B676" s="51"/>
      <c r="C676" s="52"/>
      <c r="D676" s="52"/>
      <c r="E676" s="53"/>
      <c r="F676" s="52"/>
      <c r="G676" s="52"/>
      <c r="H676" s="52"/>
      <c r="I676" s="52"/>
      <c r="J676" s="52"/>
      <c r="K676" s="52"/>
      <c r="L676" s="52"/>
      <c r="M676" s="52"/>
      <c r="N676" s="52"/>
      <c r="O676" s="55" t="str">
        <f>IF(J676="Non","Demande d'information",IF(AND(YEAR(I676)='Récapitulatif des données RASH'!$B$2,'Données relatives aux bénéf.'!J676="Oui",'Données relatives aux bénéf.'!K676="Non"),"Dossier ouvert au cours de l'année de référence",IF(AND(YEAR(I676)='Récapitulatif des données RASH'!$B$2,'Données relatives aux bénéf.'!J676="Oui",'Données relatives aux bénéf.'!K676="Oui"),"Dossier ouvert au cours de l'année de référence - dont clôturé au cours de l'année de référence",IF(AND(YEAR(I676)&lt;'Récapitulatif des données RASH'!$B$2,'Données relatives aux bénéf.'!K676="Non",'Données relatives aux bénéf.'!L676="Oui"),"Dossier actif valorisable dans le cadre de la subvention",IF(AND(YEAR(I676)&lt;'Récapitulatif des données RASH'!$B$2,'Données relatives aux bénéf.'!K676="Oui",'Données relatives aux bénéf.'!L676="Oui"),"Dossier actif valorisable dans le cadre de la subvention - dont cloturé au cours de l'année de référence",IF(AND(YEAR(I676)&lt;'Récapitulatif des données RASH'!$B$2,'Données relatives aux bénéf.'!K676="Non",'Données relatives aux bénéf.'!L676="Non"),"Dossier actif non-valorisable dans le cadre de la subvention",IF(AND(YEAR(I676)&lt;'Récapitulatif des données RASH'!$B$2,'Données relatives aux bénéf.'!K676="Oui",'Données relatives aux bénéf.'!L676="Non"),"Dossier actif non-valorisable dans le cadre de la subvention - dont cloturé au cours de l'année de référence","")))))))</f>
        <v/>
      </c>
      <c r="P676" s="16" t="str">
        <f>IF(ISBLANK(F676),"",'Récapitulatif des données RASH'!$B$2-YEAR('Données relatives aux bénéf.'!F676))</f>
        <v/>
      </c>
    </row>
    <row r="677" spans="1:16">
      <c r="A677" s="50" t="str">
        <f t="shared" si="10"/>
        <v/>
      </c>
      <c r="B677" s="51"/>
      <c r="C677" s="52"/>
      <c r="D677" s="52"/>
      <c r="E677" s="53"/>
      <c r="F677" s="52"/>
      <c r="G677" s="52"/>
      <c r="H677" s="52"/>
      <c r="I677" s="52"/>
      <c r="J677" s="52"/>
      <c r="K677" s="52"/>
      <c r="L677" s="52"/>
      <c r="M677" s="52"/>
      <c r="N677" s="52"/>
      <c r="O677" s="55" t="str">
        <f>IF(J677="Non","Demande d'information",IF(AND(YEAR(I677)='Récapitulatif des données RASH'!$B$2,'Données relatives aux bénéf.'!J677="Oui",'Données relatives aux bénéf.'!K677="Non"),"Dossier ouvert au cours de l'année de référence",IF(AND(YEAR(I677)='Récapitulatif des données RASH'!$B$2,'Données relatives aux bénéf.'!J677="Oui",'Données relatives aux bénéf.'!K677="Oui"),"Dossier ouvert au cours de l'année de référence - dont clôturé au cours de l'année de référence",IF(AND(YEAR(I677)&lt;'Récapitulatif des données RASH'!$B$2,'Données relatives aux bénéf.'!K677="Non",'Données relatives aux bénéf.'!L677="Oui"),"Dossier actif valorisable dans le cadre de la subvention",IF(AND(YEAR(I677)&lt;'Récapitulatif des données RASH'!$B$2,'Données relatives aux bénéf.'!K677="Oui",'Données relatives aux bénéf.'!L677="Oui"),"Dossier actif valorisable dans le cadre de la subvention - dont cloturé au cours de l'année de référence",IF(AND(YEAR(I677)&lt;'Récapitulatif des données RASH'!$B$2,'Données relatives aux bénéf.'!K677="Non",'Données relatives aux bénéf.'!L677="Non"),"Dossier actif non-valorisable dans le cadre de la subvention",IF(AND(YEAR(I677)&lt;'Récapitulatif des données RASH'!$B$2,'Données relatives aux bénéf.'!K677="Oui",'Données relatives aux bénéf.'!L677="Non"),"Dossier actif non-valorisable dans le cadre de la subvention - dont cloturé au cours de l'année de référence","")))))))</f>
        <v/>
      </c>
      <c r="P677" s="16" t="str">
        <f>IF(ISBLANK(F677),"",'Récapitulatif des données RASH'!$B$2-YEAR('Données relatives aux bénéf.'!F677))</f>
        <v/>
      </c>
    </row>
    <row r="678" spans="1:16">
      <c r="A678" s="50" t="str">
        <f t="shared" si="10"/>
        <v/>
      </c>
      <c r="B678" s="51"/>
      <c r="C678" s="52"/>
      <c r="D678" s="52"/>
      <c r="E678" s="53"/>
      <c r="F678" s="52"/>
      <c r="G678" s="52"/>
      <c r="H678" s="52"/>
      <c r="I678" s="52"/>
      <c r="J678" s="52"/>
      <c r="K678" s="52"/>
      <c r="L678" s="52"/>
      <c r="M678" s="52"/>
      <c r="N678" s="52"/>
      <c r="O678" s="55" t="str">
        <f>IF(J678="Non","Demande d'information",IF(AND(YEAR(I678)='Récapitulatif des données RASH'!$B$2,'Données relatives aux bénéf.'!J678="Oui",'Données relatives aux bénéf.'!K678="Non"),"Dossier ouvert au cours de l'année de référence",IF(AND(YEAR(I678)='Récapitulatif des données RASH'!$B$2,'Données relatives aux bénéf.'!J678="Oui",'Données relatives aux bénéf.'!K678="Oui"),"Dossier ouvert au cours de l'année de référence - dont clôturé au cours de l'année de référence",IF(AND(YEAR(I678)&lt;'Récapitulatif des données RASH'!$B$2,'Données relatives aux bénéf.'!K678="Non",'Données relatives aux bénéf.'!L678="Oui"),"Dossier actif valorisable dans le cadre de la subvention",IF(AND(YEAR(I678)&lt;'Récapitulatif des données RASH'!$B$2,'Données relatives aux bénéf.'!K678="Oui",'Données relatives aux bénéf.'!L678="Oui"),"Dossier actif valorisable dans le cadre de la subvention - dont cloturé au cours de l'année de référence",IF(AND(YEAR(I678)&lt;'Récapitulatif des données RASH'!$B$2,'Données relatives aux bénéf.'!K678="Non",'Données relatives aux bénéf.'!L678="Non"),"Dossier actif non-valorisable dans le cadre de la subvention",IF(AND(YEAR(I678)&lt;'Récapitulatif des données RASH'!$B$2,'Données relatives aux bénéf.'!K678="Oui",'Données relatives aux bénéf.'!L678="Non"),"Dossier actif non-valorisable dans le cadre de la subvention - dont cloturé au cours de l'année de référence","")))))))</f>
        <v/>
      </c>
      <c r="P678" s="16" t="str">
        <f>IF(ISBLANK(F678),"",'Récapitulatif des données RASH'!$B$2-YEAR('Données relatives aux bénéf.'!F678))</f>
        <v/>
      </c>
    </row>
    <row r="679" spans="1:16">
      <c r="A679" s="50" t="str">
        <f t="shared" si="10"/>
        <v/>
      </c>
      <c r="B679" s="51"/>
      <c r="C679" s="52"/>
      <c r="D679" s="52"/>
      <c r="E679" s="53"/>
      <c r="F679" s="52"/>
      <c r="G679" s="52"/>
      <c r="H679" s="52"/>
      <c r="I679" s="52"/>
      <c r="J679" s="52"/>
      <c r="K679" s="52"/>
      <c r="L679" s="52"/>
      <c r="M679" s="52"/>
      <c r="N679" s="52"/>
      <c r="O679" s="55" t="str">
        <f>IF(J679="Non","Demande d'information",IF(AND(YEAR(I679)='Récapitulatif des données RASH'!$B$2,'Données relatives aux bénéf.'!J679="Oui",'Données relatives aux bénéf.'!K679="Non"),"Dossier ouvert au cours de l'année de référence",IF(AND(YEAR(I679)='Récapitulatif des données RASH'!$B$2,'Données relatives aux bénéf.'!J679="Oui",'Données relatives aux bénéf.'!K679="Oui"),"Dossier ouvert au cours de l'année de référence - dont clôturé au cours de l'année de référence",IF(AND(YEAR(I679)&lt;'Récapitulatif des données RASH'!$B$2,'Données relatives aux bénéf.'!K679="Non",'Données relatives aux bénéf.'!L679="Oui"),"Dossier actif valorisable dans le cadre de la subvention",IF(AND(YEAR(I679)&lt;'Récapitulatif des données RASH'!$B$2,'Données relatives aux bénéf.'!K679="Oui",'Données relatives aux bénéf.'!L679="Oui"),"Dossier actif valorisable dans le cadre de la subvention - dont cloturé au cours de l'année de référence",IF(AND(YEAR(I679)&lt;'Récapitulatif des données RASH'!$B$2,'Données relatives aux bénéf.'!K679="Non",'Données relatives aux bénéf.'!L679="Non"),"Dossier actif non-valorisable dans le cadre de la subvention",IF(AND(YEAR(I679)&lt;'Récapitulatif des données RASH'!$B$2,'Données relatives aux bénéf.'!K679="Oui",'Données relatives aux bénéf.'!L679="Non"),"Dossier actif non-valorisable dans le cadre de la subvention - dont cloturé au cours de l'année de référence","")))))))</f>
        <v/>
      </c>
      <c r="P679" s="16" t="str">
        <f>IF(ISBLANK(F679),"",'Récapitulatif des données RASH'!$B$2-YEAR('Données relatives aux bénéf.'!F679))</f>
        <v/>
      </c>
    </row>
    <row r="680" spans="1:16">
      <c r="A680" s="50" t="str">
        <f t="shared" si="10"/>
        <v/>
      </c>
      <c r="B680" s="51"/>
      <c r="C680" s="52"/>
      <c r="D680" s="52"/>
      <c r="E680" s="53"/>
      <c r="F680" s="52"/>
      <c r="G680" s="52"/>
      <c r="H680" s="52"/>
      <c r="I680" s="52"/>
      <c r="J680" s="52"/>
      <c r="K680" s="52"/>
      <c r="L680" s="52"/>
      <c r="M680" s="52"/>
      <c r="N680" s="52"/>
      <c r="O680" s="55" t="str">
        <f>IF(J680="Non","Demande d'information",IF(AND(YEAR(I680)='Récapitulatif des données RASH'!$B$2,'Données relatives aux bénéf.'!J680="Oui",'Données relatives aux bénéf.'!K680="Non"),"Dossier ouvert au cours de l'année de référence",IF(AND(YEAR(I680)='Récapitulatif des données RASH'!$B$2,'Données relatives aux bénéf.'!J680="Oui",'Données relatives aux bénéf.'!K680="Oui"),"Dossier ouvert au cours de l'année de référence - dont clôturé au cours de l'année de référence",IF(AND(YEAR(I680)&lt;'Récapitulatif des données RASH'!$B$2,'Données relatives aux bénéf.'!K680="Non",'Données relatives aux bénéf.'!L680="Oui"),"Dossier actif valorisable dans le cadre de la subvention",IF(AND(YEAR(I680)&lt;'Récapitulatif des données RASH'!$B$2,'Données relatives aux bénéf.'!K680="Oui",'Données relatives aux bénéf.'!L680="Oui"),"Dossier actif valorisable dans le cadre de la subvention - dont cloturé au cours de l'année de référence",IF(AND(YEAR(I680)&lt;'Récapitulatif des données RASH'!$B$2,'Données relatives aux bénéf.'!K680="Non",'Données relatives aux bénéf.'!L680="Non"),"Dossier actif non-valorisable dans le cadre de la subvention",IF(AND(YEAR(I680)&lt;'Récapitulatif des données RASH'!$B$2,'Données relatives aux bénéf.'!K680="Oui",'Données relatives aux bénéf.'!L680="Non"),"Dossier actif non-valorisable dans le cadre de la subvention - dont cloturé au cours de l'année de référence","")))))))</f>
        <v/>
      </c>
      <c r="P680" s="16" t="str">
        <f>IF(ISBLANK(F680),"",'Récapitulatif des données RASH'!$B$2-YEAR('Données relatives aux bénéf.'!F680))</f>
        <v/>
      </c>
    </row>
    <row r="681" spans="1:16">
      <c r="A681" s="50" t="str">
        <f t="shared" si="10"/>
        <v/>
      </c>
      <c r="B681" s="51"/>
      <c r="C681" s="52"/>
      <c r="D681" s="52"/>
      <c r="E681" s="53"/>
      <c r="F681" s="52"/>
      <c r="G681" s="52"/>
      <c r="H681" s="52"/>
      <c r="I681" s="52"/>
      <c r="J681" s="52"/>
      <c r="K681" s="52"/>
      <c r="L681" s="52"/>
      <c r="M681" s="52"/>
      <c r="N681" s="52"/>
      <c r="O681" s="55" t="str">
        <f>IF(J681="Non","Demande d'information",IF(AND(YEAR(I681)='Récapitulatif des données RASH'!$B$2,'Données relatives aux bénéf.'!J681="Oui",'Données relatives aux bénéf.'!K681="Non"),"Dossier ouvert au cours de l'année de référence",IF(AND(YEAR(I681)='Récapitulatif des données RASH'!$B$2,'Données relatives aux bénéf.'!J681="Oui",'Données relatives aux bénéf.'!K681="Oui"),"Dossier ouvert au cours de l'année de référence - dont clôturé au cours de l'année de référence",IF(AND(YEAR(I681)&lt;'Récapitulatif des données RASH'!$B$2,'Données relatives aux bénéf.'!K681="Non",'Données relatives aux bénéf.'!L681="Oui"),"Dossier actif valorisable dans le cadre de la subvention",IF(AND(YEAR(I681)&lt;'Récapitulatif des données RASH'!$B$2,'Données relatives aux bénéf.'!K681="Oui",'Données relatives aux bénéf.'!L681="Oui"),"Dossier actif valorisable dans le cadre de la subvention - dont cloturé au cours de l'année de référence",IF(AND(YEAR(I681)&lt;'Récapitulatif des données RASH'!$B$2,'Données relatives aux bénéf.'!K681="Non",'Données relatives aux bénéf.'!L681="Non"),"Dossier actif non-valorisable dans le cadre de la subvention",IF(AND(YEAR(I681)&lt;'Récapitulatif des données RASH'!$B$2,'Données relatives aux bénéf.'!K681="Oui",'Données relatives aux bénéf.'!L681="Non"),"Dossier actif non-valorisable dans le cadre de la subvention - dont cloturé au cours de l'année de référence","")))))))</f>
        <v/>
      </c>
      <c r="P681" s="16" t="str">
        <f>IF(ISBLANK(F681),"",'Récapitulatif des données RASH'!$B$2-YEAR('Données relatives aux bénéf.'!F681))</f>
        <v/>
      </c>
    </row>
    <row r="682" spans="1:16">
      <c r="A682" s="50" t="str">
        <f t="shared" si="10"/>
        <v/>
      </c>
      <c r="B682" s="51"/>
      <c r="C682" s="52"/>
      <c r="D682" s="52"/>
      <c r="E682" s="53"/>
      <c r="F682" s="52"/>
      <c r="G682" s="52"/>
      <c r="H682" s="52"/>
      <c r="I682" s="52"/>
      <c r="J682" s="52"/>
      <c r="K682" s="52"/>
      <c r="L682" s="52"/>
      <c r="M682" s="52"/>
      <c r="N682" s="52"/>
      <c r="O682" s="55" t="str">
        <f>IF(J682="Non","Demande d'information",IF(AND(YEAR(I682)='Récapitulatif des données RASH'!$B$2,'Données relatives aux bénéf.'!J682="Oui",'Données relatives aux bénéf.'!K682="Non"),"Dossier ouvert au cours de l'année de référence",IF(AND(YEAR(I682)='Récapitulatif des données RASH'!$B$2,'Données relatives aux bénéf.'!J682="Oui",'Données relatives aux bénéf.'!K682="Oui"),"Dossier ouvert au cours de l'année de référence - dont clôturé au cours de l'année de référence",IF(AND(YEAR(I682)&lt;'Récapitulatif des données RASH'!$B$2,'Données relatives aux bénéf.'!K682="Non",'Données relatives aux bénéf.'!L682="Oui"),"Dossier actif valorisable dans le cadre de la subvention",IF(AND(YEAR(I682)&lt;'Récapitulatif des données RASH'!$B$2,'Données relatives aux bénéf.'!K682="Oui",'Données relatives aux bénéf.'!L682="Oui"),"Dossier actif valorisable dans le cadre de la subvention - dont cloturé au cours de l'année de référence",IF(AND(YEAR(I682)&lt;'Récapitulatif des données RASH'!$B$2,'Données relatives aux bénéf.'!K682="Non",'Données relatives aux bénéf.'!L682="Non"),"Dossier actif non-valorisable dans le cadre de la subvention",IF(AND(YEAR(I682)&lt;'Récapitulatif des données RASH'!$B$2,'Données relatives aux bénéf.'!K682="Oui",'Données relatives aux bénéf.'!L682="Non"),"Dossier actif non-valorisable dans le cadre de la subvention - dont cloturé au cours de l'année de référence","")))))))</f>
        <v/>
      </c>
      <c r="P682" s="16" t="str">
        <f>IF(ISBLANK(F682),"",'Récapitulatif des données RASH'!$B$2-YEAR('Données relatives aux bénéf.'!F682))</f>
        <v/>
      </c>
    </row>
    <row r="683" spans="1:16">
      <c r="A683" s="50" t="str">
        <f t="shared" si="10"/>
        <v/>
      </c>
      <c r="B683" s="51"/>
      <c r="C683" s="52"/>
      <c r="D683" s="52"/>
      <c r="E683" s="53"/>
      <c r="F683" s="52"/>
      <c r="G683" s="52"/>
      <c r="H683" s="52"/>
      <c r="I683" s="52"/>
      <c r="J683" s="52"/>
      <c r="K683" s="52"/>
      <c r="L683" s="52"/>
      <c r="M683" s="52"/>
      <c r="N683" s="52"/>
      <c r="O683" s="55" t="str">
        <f>IF(J683="Non","Demande d'information",IF(AND(YEAR(I683)='Récapitulatif des données RASH'!$B$2,'Données relatives aux bénéf.'!J683="Oui",'Données relatives aux bénéf.'!K683="Non"),"Dossier ouvert au cours de l'année de référence",IF(AND(YEAR(I683)='Récapitulatif des données RASH'!$B$2,'Données relatives aux bénéf.'!J683="Oui",'Données relatives aux bénéf.'!K683="Oui"),"Dossier ouvert au cours de l'année de référence - dont clôturé au cours de l'année de référence",IF(AND(YEAR(I683)&lt;'Récapitulatif des données RASH'!$B$2,'Données relatives aux bénéf.'!K683="Non",'Données relatives aux bénéf.'!L683="Oui"),"Dossier actif valorisable dans le cadre de la subvention",IF(AND(YEAR(I683)&lt;'Récapitulatif des données RASH'!$B$2,'Données relatives aux bénéf.'!K683="Oui",'Données relatives aux bénéf.'!L683="Oui"),"Dossier actif valorisable dans le cadre de la subvention - dont cloturé au cours de l'année de référence",IF(AND(YEAR(I683)&lt;'Récapitulatif des données RASH'!$B$2,'Données relatives aux bénéf.'!K683="Non",'Données relatives aux bénéf.'!L683="Non"),"Dossier actif non-valorisable dans le cadre de la subvention",IF(AND(YEAR(I683)&lt;'Récapitulatif des données RASH'!$B$2,'Données relatives aux bénéf.'!K683="Oui",'Données relatives aux bénéf.'!L683="Non"),"Dossier actif non-valorisable dans le cadre de la subvention - dont cloturé au cours de l'année de référence","")))))))</f>
        <v/>
      </c>
      <c r="P683" s="16" t="str">
        <f>IF(ISBLANK(F683),"",'Récapitulatif des données RASH'!$B$2-YEAR('Données relatives aux bénéf.'!F683))</f>
        <v/>
      </c>
    </row>
    <row r="684" spans="1:16">
      <c r="A684" s="50" t="str">
        <f t="shared" si="10"/>
        <v/>
      </c>
      <c r="B684" s="51"/>
      <c r="C684" s="52"/>
      <c r="D684" s="52"/>
      <c r="E684" s="53"/>
      <c r="F684" s="52"/>
      <c r="G684" s="52"/>
      <c r="H684" s="52"/>
      <c r="I684" s="52"/>
      <c r="J684" s="52"/>
      <c r="K684" s="52"/>
      <c r="L684" s="52"/>
      <c r="M684" s="52"/>
      <c r="N684" s="52"/>
      <c r="O684" s="55" t="str">
        <f>IF(J684="Non","Demande d'information",IF(AND(YEAR(I684)='Récapitulatif des données RASH'!$B$2,'Données relatives aux bénéf.'!J684="Oui",'Données relatives aux bénéf.'!K684="Non"),"Dossier ouvert au cours de l'année de référence",IF(AND(YEAR(I684)='Récapitulatif des données RASH'!$B$2,'Données relatives aux bénéf.'!J684="Oui",'Données relatives aux bénéf.'!K684="Oui"),"Dossier ouvert au cours de l'année de référence - dont clôturé au cours de l'année de référence",IF(AND(YEAR(I684)&lt;'Récapitulatif des données RASH'!$B$2,'Données relatives aux bénéf.'!K684="Non",'Données relatives aux bénéf.'!L684="Oui"),"Dossier actif valorisable dans le cadre de la subvention",IF(AND(YEAR(I684)&lt;'Récapitulatif des données RASH'!$B$2,'Données relatives aux bénéf.'!K684="Oui",'Données relatives aux bénéf.'!L684="Oui"),"Dossier actif valorisable dans le cadre de la subvention - dont cloturé au cours de l'année de référence",IF(AND(YEAR(I684)&lt;'Récapitulatif des données RASH'!$B$2,'Données relatives aux bénéf.'!K684="Non",'Données relatives aux bénéf.'!L684="Non"),"Dossier actif non-valorisable dans le cadre de la subvention",IF(AND(YEAR(I684)&lt;'Récapitulatif des données RASH'!$B$2,'Données relatives aux bénéf.'!K684="Oui",'Données relatives aux bénéf.'!L684="Non"),"Dossier actif non-valorisable dans le cadre de la subvention - dont cloturé au cours de l'année de référence","")))))))</f>
        <v/>
      </c>
      <c r="P684" s="16" t="str">
        <f>IF(ISBLANK(F684),"",'Récapitulatif des données RASH'!$B$2-YEAR('Données relatives aux bénéf.'!F684))</f>
        <v/>
      </c>
    </row>
    <row r="685" spans="1:16">
      <c r="A685" s="50" t="str">
        <f t="shared" si="10"/>
        <v/>
      </c>
      <c r="B685" s="51"/>
      <c r="C685" s="52"/>
      <c r="D685" s="52"/>
      <c r="E685" s="53"/>
      <c r="F685" s="52"/>
      <c r="G685" s="52"/>
      <c r="H685" s="52"/>
      <c r="I685" s="52"/>
      <c r="J685" s="52"/>
      <c r="K685" s="52"/>
      <c r="L685" s="52"/>
      <c r="M685" s="52"/>
      <c r="N685" s="52"/>
      <c r="O685" s="55" t="str">
        <f>IF(J685="Non","Demande d'information",IF(AND(YEAR(I685)='Récapitulatif des données RASH'!$B$2,'Données relatives aux bénéf.'!J685="Oui",'Données relatives aux bénéf.'!K685="Non"),"Dossier ouvert au cours de l'année de référence",IF(AND(YEAR(I685)='Récapitulatif des données RASH'!$B$2,'Données relatives aux bénéf.'!J685="Oui",'Données relatives aux bénéf.'!K685="Oui"),"Dossier ouvert au cours de l'année de référence - dont clôturé au cours de l'année de référence",IF(AND(YEAR(I685)&lt;'Récapitulatif des données RASH'!$B$2,'Données relatives aux bénéf.'!K685="Non",'Données relatives aux bénéf.'!L685="Oui"),"Dossier actif valorisable dans le cadre de la subvention",IF(AND(YEAR(I685)&lt;'Récapitulatif des données RASH'!$B$2,'Données relatives aux bénéf.'!K685="Oui",'Données relatives aux bénéf.'!L685="Oui"),"Dossier actif valorisable dans le cadre de la subvention - dont cloturé au cours de l'année de référence",IF(AND(YEAR(I685)&lt;'Récapitulatif des données RASH'!$B$2,'Données relatives aux bénéf.'!K685="Non",'Données relatives aux bénéf.'!L685="Non"),"Dossier actif non-valorisable dans le cadre de la subvention",IF(AND(YEAR(I685)&lt;'Récapitulatif des données RASH'!$B$2,'Données relatives aux bénéf.'!K685="Oui",'Données relatives aux bénéf.'!L685="Non"),"Dossier actif non-valorisable dans le cadre de la subvention - dont cloturé au cours de l'année de référence","")))))))</f>
        <v/>
      </c>
      <c r="P685" s="16" t="str">
        <f>IF(ISBLANK(F685),"",'Récapitulatif des données RASH'!$B$2-YEAR('Données relatives aux bénéf.'!F685))</f>
        <v/>
      </c>
    </row>
    <row r="686" spans="1:16">
      <c r="A686" s="50" t="str">
        <f t="shared" si="10"/>
        <v/>
      </c>
      <c r="B686" s="51"/>
      <c r="C686" s="52"/>
      <c r="D686" s="52"/>
      <c r="E686" s="53"/>
      <c r="F686" s="52"/>
      <c r="G686" s="52"/>
      <c r="H686" s="52"/>
      <c r="I686" s="52"/>
      <c r="J686" s="52"/>
      <c r="K686" s="52"/>
      <c r="L686" s="52"/>
      <c r="M686" s="52"/>
      <c r="N686" s="52"/>
      <c r="O686" s="55" t="str">
        <f>IF(J686="Non","Demande d'information",IF(AND(YEAR(I686)='Récapitulatif des données RASH'!$B$2,'Données relatives aux bénéf.'!J686="Oui",'Données relatives aux bénéf.'!K686="Non"),"Dossier ouvert au cours de l'année de référence",IF(AND(YEAR(I686)='Récapitulatif des données RASH'!$B$2,'Données relatives aux bénéf.'!J686="Oui",'Données relatives aux bénéf.'!K686="Oui"),"Dossier ouvert au cours de l'année de référence - dont clôturé au cours de l'année de référence",IF(AND(YEAR(I686)&lt;'Récapitulatif des données RASH'!$B$2,'Données relatives aux bénéf.'!K686="Non",'Données relatives aux bénéf.'!L686="Oui"),"Dossier actif valorisable dans le cadre de la subvention",IF(AND(YEAR(I686)&lt;'Récapitulatif des données RASH'!$B$2,'Données relatives aux bénéf.'!K686="Oui",'Données relatives aux bénéf.'!L686="Oui"),"Dossier actif valorisable dans le cadre de la subvention - dont cloturé au cours de l'année de référence",IF(AND(YEAR(I686)&lt;'Récapitulatif des données RASH'!$B$2,'Données relatives aux bénéf.'!K686="Non",'Données relatives aux bénéf.'!L686="Non"),"Dossier actif non-valorisable dans le cadre de la subvention",IF(AND(YEAR(I686)&lt;'Récapitulatif des données RASH'!$B$2,'Données relatives aux bénéf.'!K686="Oui",'Données relatives aux bénéf.'!L686="Non"),"Dossier actif non-valorisable dans le cadre de la subvention - dont cloturé au cours de l'année de référence","")))))))</f>
        <v/>
      </c>
      <c r="P686" s="16" t="str">
        <f>IF(ISBLANK(F686),"",'Récapitulatif des données RASH'!$B$2-YEAR('Données relatives aux bénéf.'!F686))</f>
        <v/>
      </c>
    </row>
    <row r="687" spans="1:16">
      <c r="A687" s="50" t="str">
        <f t="shared" si="10"/>
        <v/>
      </c>
      <c r="B687" s="51"/>
      <c r="C687" s="52"/>
      <c r="D687" s="52"/>
      <c r="E687" s="53"/>
      <c r="F687" s="52"/>
      <c r="G687" s="52"/>
      <c r="H687" s="52"/>
      <c r="I687" s="52"/>
      <c r="J687" s="52"/>
      <c r="K687" s="52"/>
      <c r="L687" s="52"/>
      <c r="M687" s="52"/>
      <c r="N687" s="52"/>
      <c r="O687" s="55" t="str">
        <f>IF(J687="Non","Demande d'information",IF(AND(YEAR(I687)='Récapitulatif des données RASH'!$B$2,'Données relatives aux bénéf.'!J687="Oui",'Données relatives aux bénéf.'!K687="Non"),"Dossier ouvert au cours de l'année de référence",IF(AND(YEAR(I687)='Récapitulatif des données RASH'!$B$2,'Données relatives aux bénéf.'!J687="Oui",'Données relatives aux bénéf.'!K687="Oui"),"Dossier ouvert au cours de l'année de référence - dont clôturé au cours de l'année de référence",IF(AND(YEAR(I687)&lt;'Récapitulatif des données RASH'!$B$2,'Données relatives aux bénéf.'!K687="Non",'Données relatives aux bénéf.'!L687="Oui"),"Dossier actif valorisable dans le cadre de la subvention",IF(AND(YEAR(I687)&lt;'Récapitulatif des données RASH'!$B$2,'Données relatives aux bénéf.'!K687="Oui",'Données relatives aux bénéf.'!L687="Oui"),"Dossier actif valorisable dans le cadre de la subvention - dont cloturé au cours de l'année de référence",IF(AND(YEAR(I687)&lt;'Récapitulatif des données RASH'!$B$2,'Données relatives aux bénéf.'!K687="Non",'Données relatives aux bénéf.'!L687="Non"),"Dossier actif non-valorisable dans le cadre de la subvention",IF(AND(YEAR(I687)&lt;'Récapitulatif des données RASH'!$B$2,'Données relatives aux bénéf.'!K687="Oui",'Données relatives aux bénéf.'!L687="Non"),"Dossier actif non-valorisable dans le cadre de la subvention - dont cloturé au cours de l'année de référence","")))))))</f>
        <v/>
      </c>
      <c r="P687" s="16" t="str">
        <f>IF(ISBLANK(F687),"",'Récapitulatif des données RASH'!$B$2-YEAR('Données relatives aux bénéf.'!F687))</f>
        <v/>
      </c>
    </row>
    <row r="688" spans="1:16">
      <c r="A688" s="50" t="str">
        <f t="shared" si="10"/>
        <v/>
      </c>
      <c r="B688" s="51"/>
      <c r="C688" s="52"/>
      <c r="D688" s="52"/>
      <c r="E688" s="53"/>
      <c r="F688" s="52"/>
      <c r="G688" s="52"/>
      <c r="H688" s="52"/>
      <c r="I688" s="52"/>
      <c r="J688" s="52"/>
      <c r="K688" s="52"/>
      <c r="L688" s="52"/>
      <c r="M688" s="52"/>
      <c r="N688" s="52"/>
      <c r="O688" s="55" t="str">
        <f>IF(J688="Non","Demande d'information",IF(AND(YEAR(I688)='Récapitulatif des données RASH'!$B$2,'Données relatives aux bénéf.'!J688="Oui",'Données relatives aux bénéf.'!K688="Non"),"Dossier ouvert au cours de l'année de référence",IF(AND(YEAR(I688)='Récapitulatif des données RASH'!$B$2,'Données relatives aux bénéf.'!J688="Oui",'Données relatives aux bénéf.'!K688="Oui"),"Dossier ouvert au cours de l'année de référence - dont clôturé au cours de l'année de référence",IF(AND(YEAR(I688)&lt;'Récapitulatif des données RASH'!$B$2,'Données relatives aux bénéf.'!K688="Non",'Données relatives aux bénéf.'!L688="Oui"),"Dossier actif valorisable dans le cadre de la subvention",IF(AND(YEAR(I688)&lt;'Récapitulatif des données RASH'!$B$2,'Données relatives aux bénéf.'!K688="Oui",'Données relatives aux bénéf.'!L688="Oui"),"Dossier actif valorisable dans le cadre de la subvention - dont cloturé au cours de l'année de référence",IF(AND(YEAR(I688)&lt;'Récapitulatif des données RASH'!$B$2,'Données relatives aux bénéf.'!K688="Non",'Données relatives aux bénéf.'!L688="Non"),"Dossier actif non-valorisable dans le cadre de la subvention",IF(AND(YEAR(I688)&lt;'Récapitulatif des données RASH'!$B$2,'Données relatives aux bénéf.'!K688="Oui",'Données relatives aux bénéf.'!L688="Non"),"Dossier actif non-valorisable dans le cadre de la subvention - dont cloturé au cours de l'année de référence","")))))))</f>
        <v/>
      </c>
      <c r="P688" s="16" t="str">
        <f>IF(ISBLANK(F688),"",'Récapitulatif des données RASH'!$B$2-YEAR('Données relatives aux bénéf.'!F688))</f>
        <v/>
      </c>
    </row>
    <row r="689" spans="1:16">
      <c r="A689" s="50" t="str">
        <f t="shared" si="10"/>
        <v/>
      </c>
      <c r="B689" s="51"/>
      <c r="C689" s="52"/>
      <c r="D689" s="52"/>
      <c r="E689" s="53"/>
      <c r="F689" s="52"/>
      <c r="G689" s="52"/>
      <c r="H689" s="52"/>
      <c r="I689" s="52"/>
      <c r="J689" s="52"/>
      <c r="K689" s="52"/>
      <c r="L689" s="52"/>
      <c r="M689" s="52"/>
      <c r="N689" s="52"/>
      <c r="O689" s="55" t="str">
        <f>IF(J689="Non","Demande d'information",IF(AND(YEAR(I689)='Récapitulatif des données RASH'!$B$2,'Données relatives aux bénéf.'!J689="Oui",'Données relatives aux bénéf.'!K689="Non"),"Dossier ouvert au cours de l'année de référence",IF(AND(YEAR(I689)='Récapitulatif des données RASH'!$B$2,'Données relatives aux bénéf.'!J689="Oui",'Données relatives aux bénéf.'!K689="Oui"),"Dossier ouvert au cours de l'année de référence - dont clôturé au cours de l'année de référence",IF(AND(YEAR(I689)&lt;'Récapitulatif des données RASH'!$B$2,'Données relatives aux bénéf.'!K689="Non",'Données relatives aux bénéf.'!L689="Oui"),"Dossier actif valorisable dans le cadre de la subvention",IF(AND(YEAR(I689)&lt;'Récapitulatif des données RASH'!$B$2,'Données relatives aux bénéf.'!K689="Oui",'Données relatives aux bénéf.'!L689="Oui"),"Dossier actif valorisable dans le cadre de la subvention - dont cloturé au cours de l'année de référence",IF(AND(YEAR(I689)&lt;'Récapitulatif des données RASH'!$B$2,'Données relatives aux bénéf.'!K689="Non",'Données relatives aux bénéf.'!L689="Non"),"Dossier actif non-valorisable dans le cadre de la subvention",IF(AND(YEAR(I689)&lt;'Récapitulatif des données RASH'!$B$2,'Données relatives aux bénéf.'!K689="Oui",'Données relatives aux bénéf.'!L689="Non"),"Dossier actif non-valorisable dans le cadre de la subvention - dont cloturé au cours de l'année de référence","")))))))</f>
        <v/>
      </c>
      <c r="P689" s="16" t="str">
        <f>IF(ISBLANK(F689),"",'Récapitulatif des données RASH'!$B$2-YEAR('Données relatives aux bénéf.'!F689))</f>
        <v/>
      </c>
    </row>
    <row r="690" spans="1:16">
      <c r="A690" s="50" t="str">
        <f t="shared" si="10"/>
        <v/>
      </c>
      <c r="B690" s="51"/>
      <c r="C690" s="52"/>
      <c r="D690" s="52"/>
      <c r="E690" s="53"/>
      <c r="F690" s="52"/>
      <c r="G690" s="52"/>
      <c r="H690" s="52"/>
      <c r="I690" s="52"/>
      <c r="J690" s="52"/>
      <c r="K690" s="52"/>
      <c r="L690" s="52"/>
      <c r="M690" s="52"/>
      <c r="N690" s="52"/>
      <c r="O690" s="55" t="str">
        <f>IF(J690="Non","Demande d'information",IF(AND(YEAR(I690)='Récapitulatif des données RASH'!$B$2,'Données relatives aux bénéf.'!J690="Oui",'Données relatives aux bénéf.'!K690="Non"),"Dossier ouvert au cours de l'année de référence",IF(AND(YEAR(I690)='Récapitulatif des données RASH'!$B$2,'Données relatives aux bénéf.'!J690="Oui",'Données relatives aux bénéf.'!K690="Oui"),"Dossier ouvert au cours de l'année de référence - dont clôturé au cours de l'année de référence",IF(AND(YEAR(I690)&lt;'Récapitulatif des données RASH'!$B$2,'Données relatives aux bénéf.'!K690="Non",'Données relatives aux bénéf.'!L690="Oui"),"Dossier actif valorisable dans le cadre de la subvention",IF(AND(YEAR(I690)&lt;'Récapitulatif des données RASH'!$B$2,'Données relatives aux bénéf.'!K690="Oui",'Données relatives aux bénéf.'!L690="Oui"),"Dossier actif valorisable dans le cadre de la subvention - dont cloturé au cours de l'année de référence",IF(AND(YEAR(I690)&lt;'Récapitulatif des données RASH'!$B$2,'Données relatives aux bénéf.'!K690="Non",'Données relatives aux bénéf.'!L690="Non"),"Dossier actif non-valorisable dans le cadre de la subvention",IF(AND(YEAR(I690)&lt;'Récapitulatif des données RASH'!$B$2,'Données relatives aux bénéf.'!K690="Oui",'Données relatives aux bénéf.'!L690="Non"),"Dossier actif non-valorisable dans le cadre de la subvention - dont cloturé au cours de l'année de référence","")))))))</f>
        <v/>
      </c>
      <c r="P690" s="16" t="str">
        <f>IF(ISBLANK(F690),"",'Récapitulatif des données RASH'!$B$2-YEAR('Données relatives aux bénéf.'!F690))</f>
        <v/>
      </c>
    </row>
    <row r="691" spans="1:16">
      <c r="A691" s="50" t="str">
        <f t="shared" si="10"/>
        <v/>
      </c>
      <c r="B691" s="51"/>
      <c r="C691" s="52"/>
      <c r="D691" s="52"/>
      <c r="E691" s="53"/>
      <c r="F691" s="52"/>
      <c r="G691" s="52"/>
      <c r="H691" s="52"/>
      <c r="I691" s="52"/>
      <c r="J691" s="52"/>
      <c r="K691" s="52"/>
      <c r="L691" s="52"/>
      <c r="M691" s="52"/>
      <c r="N691" s="52"/>
      <c r="O691" s="55" t="str">
        <f>IF(J691="Non","Demande d'information",IF(AND(YEAR(I691)='Récapitulatif des données RASH'!$B$2,'Données relatives aux bénéf.'!J691="Oui",'Données relatives aux bénéf.'!K691="Non"),"Dossier ouvert au cours de l'année de référence",IF(AND(YEAR(I691)='Récapitulatif des données RASH'!$B$2,'Données relatives aux bénéf.'!J691="Oui",'Données relatives aux bénéf.'!K691="Oui"),"Dossier ouvert au cours de l'année de référence - dont clôturé au cours de l'année de référence",IF(AND(YEAR(I691)&lt;'Récapitulatif des données RASH'!$B$2,'Données relatives aux bénéf.'!K691="Non",'Données relatives aux bénéf.'!L691="Oui"),"Dossier actif valorisable dans le cadre de la subvention",IF(AND(YEAR(I691)&lt;'Récapitulatif des données RASH'!$B$2,'Données relatives aux bénéf.'!K691="Oui",'Données relatives aux bénéf.'!L691="Oui"),"Dossier actif valorisable dans le cadre de la subvention - dont cloturé au cours de l'année de référence",IF(AND(YEAR(I691)&lt;'Récapitulatif des données RASH'!$B$2,'Données relatives aux bénéf.'!K691="Non",'Données relatives aux bénéf.'!L691="Non"),"Dossier actif non-valorisable dans le cadre de la subvention",IF(AND(YEAR(I691)&lt;'Récapitulatif des données RASH'!$B$2,'Données relatives aux bénéf.'!K691="Oui",'Données relatives aux bénéf.'!L691="Non"),"Dossier actif non-valorisable dans le cadre de la subvention - dont cloturé au cours de l'année de référence","")))))))</f>
        <v/>
      </c>
      <c r="P691" s="16" t="str">
        <f>IF(ISBLANK(F691),"",'Récapitulatif des données RASH'!$B$2-YEAR('Données relatives aux bénéf.'!F691))</f>
        <v/>
      </c>
    </row>
    <row r="692" spans="1:16">
      <c r="A692" s="50" t="str">
        <f t="shared" si="10"/>
        <v/>
      </c>
      <c r="B692" s="51"/>
      <c r="C692" s="52"/>
      <c r="D692" s="52"/>
      <c r="E692" s="53"/>
      <c r="F692" s="52"/>
      <c r="G692" s="52"/>
      <c r="H692" s="52"/>
      <c r="I692" s="52"/>
      <c r="J692" s="52"/>
      <c r="K692" s="52"/>
      <c r="L692" s="52"/>
      <c r="M692" s="52"/>
      <c r="N692" s="52"/>
      <c r="O692" s="55" t="str">
        <f>IF(J692="Non","Demande d'information",IF(AND(YEAR(I692)='Récapitulatif des données RASH'!$B$2,'Données relatives aux bénéf.'!J692="Oui",'Données relatives aux bénéf.'!K692="Non"),"Dossier ouvert au cours de l'année de référence",IF(AND(YEAR(I692)='Récapitulatif des données RASH'!$B$2,'Données relatives aux bénéf.'!J692="Oui",'Données relatives aux bénéf.'!K692="Oui"),"Dossier ouvert au cours de l'année de référence - dont clôturé au cours de l'année de référence",IF(AND(YEAR(I692)&lt;'Récapitulatif des données RASH'!$B$2,'Données relatives aux bénéf.'!K692="Non",'Données relatives aux bénéf.'!L692="Oui"),"Dossier actif valorisable dans le cadre de la subvention",IF(AND(YEAR(I692)&lt;'Récapitulatif des données RASH'!$B$2,'Données relatives aux bénéf.'!K692="Oui",'Données relatives aux bénéf.'!L692="Oui"),"Dossier actif valorisable dans le cadre de la subvention - dont cloturé au cours de l'année de référence",IF(AND(YEAR(I692)&lt;'Récapitulatif des données RASH'!$B$2,'Données relatives aux bénéf.'!K692="Non",'Données relatives aux bénéf.'!L692="Non"),"Dossier actif non-valorisable dans le cadre de la subvention",IF(AND(YEAR(I692)&lt;'Récapitulatif des données RASH'!$B$2,'Données relatives aux bénéf.'!K692="Oui",'Données relatives aux bénéf.'!L692="Non"),"Dossier actif non-valorisable dans le cadre de la subvention - dont cloturé au cours de l'année de référence","")))))))</f>
        <v/>
      </c>
      <c r="P692" s="16" t="str">
        <f>IF(ISBLANK(F692),"",'Récapitulatif des données RASH'!$B$2-YEAR('Données relatives aux bénéf.'!F692))</f>
        <v/>
      </c>
    </row>
    <row r="693" spans="1:16">
      <c r="A693" s="50" t="str">
        <f t="shared" si="10"/>
        <v/>
      </c>
      <c r="B693" s="51"/>
      <c r="C693" s="52"/>
      <c r="D693" s="52"/>
      <c r="E693" s="53"/>
      <c r="F693" s="52"/>
      <c r="G693" s="52"/>
      <c r="H693" s="52"/>
      <c r="I693" s="52"/>
      <c r="J693" s="52"/>
      <c r="K693" s="52"/>
      <c r="L693" s="52"/>
      <c r="M693" s="52"/>
      <c r="N693" s="52"/>
      <c r="O693" s="55" t="str">
        <f>IF(J693="Non","Demande d'information",IF(AND(YEAR(I693)='Récapitulatif des données RASH'!$B$2,'Données relatives aux bénéf.'!J693="Oui",'Données relatives aux bénéf.'!K693="Non"),"Dossier ouvert au cours de l'année de référence",IF(AND(YEAR(I693)='Récapitulatif des données RASH'!$B$2,'Données relatives aux bénéf.'!J693="Oui",'Données relatives aux bénéf.'!K693="Oui"),"Dossier ouvert au cours de l'année de référence - dont clôturé au cours de l'année de référence",IF(AND(YEAR(I693)&lt;'Récapitulatif des données RASH'!$B$2,'Données relatives aux bénéf.'!K693="Non",'Données relatives aux bénéf.'!L693="Oui"),"Dossier actif valorisable dans le cadre de la subvention",IF(AND(YEAR(I693)&lt;'Récapitulatif des données RASH'!$B$2,'Données relatives aux bénéf.'!K693="Oui",'Données relatives aux bénéf.'!L693="Oui"),"Dossier actif valorisable dans le cadre de la subvention - dont cloturé au cours de l'année de référence",IF(AND(YEAR(I693)&lt;'Récapitulatif des données RASH'!$B$2,'Données relatives aux bénéf.'!K693="Non",'Données relatives aux bénéf.'!L693="Non"),"Dossier actif non-valorisable dans le cadre de la subvention",IF(AND(YEAR(I693)&lt;'Récapitulatif des données RASH'!$B$2,'Données relatives aux bénéf.'!K693="Oui",'Données relatives aux bénéf.'!L693="Non"),"Dossier actif non-valorisable dans le cadre de la subvention - dont cloturé au cours de l'année de référence","")))))))</f>
        <v/>
      </c>
      <c r="P693" s="16" t="str">
        <f>IF(ISBLANK(F693),"",'Récapitulatif des données RASH'!$B$2-YEAR('Données relatives aux bénéf.'!F693))</f>
        <v/>
      </c>
    </row>
    <row r="694" spans="1:16">
      <c r="A694" s="50" t="str">
        <f t="shared" si="10"/>
        <v/>
      </c>
      <c r="B694" s="51"/>
      <c r="C694" s="52"/>
      <c r="D694" s="52"/>
      <c r="E694" s="53"/>
      <c r="F694" s="52"/>
      <c r="G694" s="52"/>
      <c r="H694" s="52"/>
      <c r="I694" s="52"/>
      <c r="J694" s="52"/>
      <c r="K694" s="52"/>
      <c r="L694" s="52"/>
      <c r="M694" s="52"/>
      <c r="N694" s="52"/>
      <c r="O694" s="55" t="str">
        <f>IF(J694="Non","Demande d'information",IF(AND(YEAR(I694)='Récapitulatif des données RASH'!$B$2,'Données relatives aux bénéf.'!J694="Oui",'Données relatives aux bénéf.'!K694="Non"),"Dossier ouvert au cours de l'année de référence",IF(AND(YEAR(I694)='Récapitulatif des données RASH'!$B$2,'Données relatives aux bénéf.'!J694="Oui",'Données relatives aux bénéf.'!K694="Oui"),"Dossier ouvert au cours de l'année de référence - dont clôturé au cours de l'année de référence",IF(AND(YEAR(I694)&lt;'Récapitulatif des données RASH'!$B$2,'Données relatives aux bénéf.'!K694="Non",'Données relatives aux bénéf.'!L694="Oui"),"Dossier actif valorisable dans le cadre de la subvention",IF(AND(YEAR(I694)&lt;'Récapitulatif des données RASH'!$B$2,'Données relatives aux bénéf.'!K694="Oui",'Données relatives aux bénéf.'!L694="Oui"),"Dossier actif valorisable dans le cadre de la subvention - dont cloturé au cours de l'année de référence",IF(AND(YEAR(I694)&lt;'Récapitulatif des données RASH'!$B$2,'Données relatives aux bénéf.'!K694="Non",'Données relatives aux bénéf.'!L694="Non"),"Dossier actif non-valorisable dans le cadre de la subvention",IF(AND(YEAR(I694)&lt;'Récapitulatif des données RASH'!$B$2,'Données relatives aux bénéf.'!K694="Oui",'Données relatives aux bénéf.'!L694="Non"),"Dossier actif non-valorisable dans le cadre de la subvention - dont cloturé au cours de l'année de référence","")))))))</f>
        <v/>
      </c>
      <c r="P694" s="16" t="str">
        <f>IF(ISBLANK(F694),"",'Récapitulatif des données RASH'!$B$2-YEAR('Données relatives aux bénéf.'!F694))</f>
        <v/>
      </c>
    </row>
    <row r="695" spans="1:16">
      <c r="A695" s="50" t="str">
        <f t="shared" si="10"/>
        <v/>
      </c>
      <c r="B695" s="51"/>
      <c r="C695" s="52"/>
      <c r="D695" s="52"/>
      <c r="E695" s="53"/>
      <c r="F695" s="52"/>
      <c r="G695" s="52"/>
      <c r="H695" s="52"/>
      <c r="I695" s="52"/>
      <c r="J695" s="52"/>
      <c r="K695" s="52"/>
      <c r="L695" s="52"/>
      <c r="M695" s="52"/>
      <c r="N695" s="52"/>
      <c r="O695" s="55" t="str">
        <f>IF(J695="Non","Demande d'information",IF(AND(YEAR(I695)='Récapitulatif des données RASH'!$B$2,'Données relatives aux bénéf.'!J695="Oui",'Données relatives aux bénéf.'!K695="Non"),"Dossier ouvert au cours de l'année de référence",IF(AND(YEAR(I695)='Récapitulatif des données RASH'!$B$2,'Données relatives aux bénéf.'!J695="Oui",'Données relatives aux bénéf.'!K695="Oui"),"Dossier ouvert au cours de l'année de référence - dont clôturé au cours de l'année de référence",IF(AND(YEAR(I695)&lt;'Récapitulatif des données RASH'!$B$2,'Données relatives aux bénéf.'!K695="Non",'Données relatives aux bénéf.'!L695="Oui"),"Dossier actif valorisable dans le cadre de la subvention",IF(AND(YEAR(I695)&lt;'Récapitulatif des données RASH'!$B$2,'Données relatives aux bénéf.'!K695="Oui",'Données relatives aux bénéf.'!L695="Oui"),"Dossier actif valorisable dans le cadre de la subvention - dont cloturé au cours de l'année de référence",IF(AND(YEAR(I695)&lt;'Récapitulatif des données RASH'!$B$2,'Données relatives aux bénéf.'!K695="Non",'Données relatives aux bénéf.'!L695="Non"),"Dossier actif non-valorisable dans le cadre de la subvention",IF(AND(YEAR(I695)&lt;'Récapitulatif des données RASH'!$B$2,'Données relatives aux bénéf.'!K695="Oui",'Données relatives aux bénéf.'!L695="Non"),"Dossier actif non-valorisable dans le cadre de la subvention - dont cloturé au cours de l'année de référence","")))))))</f>
        <v/>
      </c>
      <c r="P695" s="16" t="str">
        <f>IF(ISBLANK(F695),"",'Récapitulatif des données RASH'!$B$2-YEAR('Données relatives aux bénéf.'!F695))</f>
        <v/>
      </c>
    </row>
    <row r="696" spans="1:16">
      <c r="A696" s="50" t="str">
        <f t="shared" si="10"/>
        <v/>
      </c>
      <c r="B696" s="51"/>
      <c r="C696" s="52"/>
      <c r="D696" s="52"/>
      <c r="E696" s="53"/>
      <c r="F696" s="52"/>
      <c r="G696" s="52"/>
      <c r="H696" s="52"/>
      <c r="I696" s="52"/>
      <c r="J696" s="52"/>
      <c r="K696" s="52"/>
      <c r="L696" s="52"/>
      <c r="M696" s="52"/>
      <c r="N696" s="52"/>
      <c r="O696" s="55" t="str">
        <f>IF(J696="Non","Demande d'information",IF(AND(YEAR(I696)='Récapitulatif des données RASH'!$B$2,'Données relatives aux bénéf.'!J696="Oui",'Données relatives aux bénéf.'!K696="Non"),"Dossier ouvert au cours de l'année de référence",IF(AND(YEAR(I696)='Récapitulatif des données RASH'!$B$2,'Données relatives aux bénéf.'!J696="Oui",'Données relatives aux bénéf.'!K696="Oui"),"Dossier ouvert au cours de l'année de référence - dont clôturé au cours de l'année de référence",IF(AND(YEAR(I696)&lt;'Récapitulatif des données RASH'!$B$2,'Données relatives aux bénéf.'!K696="Non",'Données relatives aux bénéf.'!L696="Oui"),"Dossier actif valorisable dans le cadre de la subvention",IF(AND(YEAR(I696)&lt;'Récapitulatif des données RASH'!$B$2,'Données relatives aux bénéf.'!K696="Oui",'Données relatives aux bénéf.'!L696="Oui"),"Dossier actif valorisable dans le cadre de la subvention - dont cloturé au cours de l'année de référence",IF(AND(YEAR(I696)&lt;'Récapitulatif des données RASH'!$B$2,'Données relatives aux bénéf.'!K696="Non",'Données relatives aux bénéf.'!L696="Non"),"Dossier actif non-valorisable dans le cadre de la subvention",IF(AND(YEAR(I696)&lt;'Récapitulatif des données RASH'!$B$2,'Données relatives aux bénéf.'!K696="Oui",'Données relatives aux bénéf.'!L696="Non"),"Dossier actif non-valorisable dans le cadre de la subvention - dont cloturé au cours de l'année de référence","")))))))</f>
        <v/>
      </c>
      <c r="P696" s="16" t="str">
        <f>IF(ISBLANK(F696),"",'Récapitulatif des données RASH'!$B$2-YEAR('Données relatives aux bénéf.'!F696))</f>
        <v/>
      </c>
    </row>
    <row r="697" spans="1:16">
      <c r="A697" s="50" t="str">
        <f t="shared" si="10"/>
        <v/>
      </c>
      <c r="B697" s="51"/>
      <c r="C697" s="52"/>
      <c r="D697" s="52"/>
      <c r="E697" s="53"/>
      <c r="F697" s="52"/>
      <c r="G697" s="52"/>
      <c r="H697" s="52"/>
      <c r="I697" s="52"/>
      <c r="J697" s="52"/>
      <c r="K697" s="52"/>
      <c r="L697" s="52"/>
      <c r="M697" s="52"/>
      <c r="N697" s="52"/>
      <c r="O697" s="55" t="str">
        <f>IF(J697="Non","Demande d'information",IF(AND(YEAR(I697)='Récapitulatif des données RASH'!$B$2,'Données relatives aux bénéf.'!J697="Oui",'Données relatives aux bénéf.'!K697="Non"),"Dossier ouvert au cours de l'année de référence",IF(AND(YEAR(I697)='Récapitulatif des données RASH'!$B$2,'Données relatives aux bénéf.'!J697="Oui",'Données relatives aux bénéf.'!K697="Oui"),"Dossier ouvert au cours de l'année de référence - dont clôturé au cours de l'année de référence",IF(AND(YEAR(I697)&lt;'Récapitulatif des données RASH'!$B$2,'Données relatives aux bénéf.'!K697="Non",'Données relatives aux bénéf.'!L697="Oui"),"Dossier actif valorisable dans le cadre de la subvention",IF(AND(YEAR(I697)&lt;'Récapitulatif des données RASH'!$B$2,'Données relatives aux bénéf.'!K697="Oui",'Données relatives aux bénéf.'!L697="Oui"),"Dossier actif valorisable dans le cadre de la subvention - dont cloturé au cours de l'année de référence",IF(AND(YEAR(I697)&lt;'Récapitulatif des données RASH'!$B$2,'Données relatives aux bénéf.'!K697="Non",'Données relatives aux bénéf.'!L697="Non"),"Dossier actif non-valorisable dans le cadre de la subvention",IF(AND(YEAR(I697)&lt;'Récapitulatif des données RASH'!$B$2,'Données relatives aux bénéf.'!K697="Oui",'Données relatives aux bénéf.'!L697="Non"),"Dossier actif non-valorisable dans le cadre de la subvention - dont cloturé au cours de l'année de référence","")))))))</f>
        <v/>
      </c>
      <c r="P697" s="16" t="str">
        <f>IF(ISBLANK(F697),"",'Récapitulatif des données RASH'!$B$2-YEAR('Données relatives aux bénéf.'!F697))</f>
        <v/>
      </c>
    </row>
    <row r="698" spans="1:16">
      <c r="A698" s="50" t="str">
        <f t="shared" si="10"/>
        <v/>
      </c>
      <c r="B698" s="51"/>
      <c r="C698" s="52"/>
      <c r="D698" s="52"/>
      <c r="E698" s="53"/>
      <c r="F698" s="52"/>
      <c r="G698" s="52"/>
      <c r="H698" s="52"/>
      <c r="I698" s="52"/>
      <c r="J698" s="52"/>
      <c r="K698" s="52"/>
      <c r="L698" s="52"/>
      <c r="M698" s="52"/>
      <c r="N698" s="52"/>
      <c r="O698" s="55" t="str">
        <f>IF(J698="Non","Demande d'information",IF(AND(YEAR(I698)='Récapitulatif des données RASH'!$B$2,'Données relatives aux bénéf.'!J698="Oui",'Données relatives aux bénéf.'!K698="Non"),"Dossier ouvert au cours de l'année de référence",IF(AND(YEAR(I698)='Récapitulatif des données RASH'!$B$2,'Données relatives aux bénéf.'!J698="Oui",'Données relatives aux bénéf.'!K698="Oui"),"Dossier ouvert au cours de l'année de référence - dont clôturé au cours de l'année de référence",IF(AND(YEAR(I698)&lt;'Récapitulatif des données RASH'!$B$2,'Données relatives aux bénéf.'!K698="Non",'Données relatives aux bénéf.'!L698="Oui"),"Dossier actif valorisable dans le cadre de la subvention",IF(AND(YEAR(I698)&lt;'Récapitulatif des données RASH'!$B$2,'Données relatives aux bénéf.'!K698="Oui",'Données relatives aux bénéf.'!L698="Oui"),"Dossier actif valorisable dans le cadre de la subvention - dont cloturé au cours de l'année de référence",IF(AND(YEAR(I698)&lt;'Récapitulatif des données RASH'!$B$2,'Données relatives aux bénéf.'!K698="Non",'Données relatives aux bénéf.'!L698="Non"),"Dossier actif non-valorisable dans le cadre de la subvention",IF(AND(YEAR(I698)&lt;'Récapitulatif des données RASH'!$B$2,'Données relatives aux bénéf.'!K698="Oui",'Données relatives aux bénéf.'!L698="Non"),"Dossier actif non-valorisable dans le cadre de la subvention - dont cloturé au cours de l'année de référence","")))))))</f>
        <v/>
      </c>
      <c r="P698" s="16" t="str">
        <f>IF(ISBLANK(F698),"",'Récapitulatif des données RASH'!$B$2-YEAR('Données relatives aux bénéf.'!F698))</f>
        <v/>
      </c>
    </row>
    <row r="699" spans="1:16">
      <c r="A699" s="50" t="str">
        <f t="shared" si="10"/>
        <v/>
      </c>
      <c r="B699" s="51"/>
      <c r="C699" s="52"/>
      <c r="D699" s="52"/>
      <c r="E699" s="53"/>
      <c r="F699" s="52"/>
      <c r="G699" s="52"/>
      <c r="H699" s="52"/>
      <c r="I699" s="52"/>
      <c r="J699" s="52"/>
      <c r="K699" s="52"/>
      <c r="L699" s="52"/>
      <c r="M699" s="52"/>
      <c r="N699" s="52"/>
      <c r="O699" s="55" t="str">
        <f>IF(J699="Non","Demande d'information",IF(AND(YEAR(I699)='Récapitulatif des données RASH'!$B$2,'Données relatives aux bénéf.'!J699="Oui",'Données relatives aux bénéf.'!K699="Non"),"Dossier ouvert au cours de l'année de référence",IF(AND(YEAR(I699)='Récapitulatif des données RASH'!$B$2,'Données relatives aux bénéf.'!J699="Oui",'Données relatives aux bénéf.'!K699="Oui"),"Dossier ouvert au cours de l'année de référence - dont clôturé au cours de l'année de référence",IF(AND(YEAR(I699)&lt;'Récapitulatif des données RASH'!$B$2,'Données relatives aux bénéf.'!K699="Non",'Données relatives aux bénéf.'!L699="Oui"),"Dossier actif valorisable dans le cadre de la subvention",IF(AND(YEAR(I699)&lt;'Récapitulatif des données RASH'!$B$2,'Données relatives aux bénéf.'!K699="Oui",'Données relatives aux bénéf.'!L699="Oui"),"Dossier actif valorisable dans le cadre de la subvention - dont cloturé au cours de l'année de référence",IF(AND(YEAR(I699)&lt;'Récapitulatif des données RASH'!$B$2,'Données relatives aux bénéf.'!K699="Non",'Données relatives aux bénéf.'!L699="Non"),"Dossier actif non-valorisable dans le cadre de la subvention",IF(AND(YEAR(I699)&lt;'Récapitulatif des données RASH'!$B$2,'Données relatives aux bénéf.'!K699="Oui",'Données relatives aux bénéf.'!L699="Non"),"Dossier actif non-valorisable dans le cadre de la subvention - dont cloturé au cours de l'année de référence","")))))))</f>
        <v/>
      </c>
      <c r="P699" s="16" t="str">
        <f>IF(ISBLANK(F699),"",'Récapitulatif des données RASH'!$B$2-YEAR('Données relatives aux bénéf.'!F699))</f>
        <v/>
      </c>
    </row>
    <row r="700" spans="1:16">
      <c r="A700" s="50" t="str">
        <f t="shared" si="10"/>
        <v/>
      </c>
      <c r="B700" s="51"/>
      <c r="C700" s="52"/>
      <c r="D700" s="52"/>
      <c r="E700" s="53"/>
      <c r="F700" s="52"/>
      <c r="G700" s="52"/>
      <c r="H700" s="52"/>
      <c r="I700" s="52"/>
      <c r="J700" s="52"/>
      <c r="K700" s="52"/>
      <c r="L700" s="52"/>
      <c r="M700" s="52"/>
      <c r="N700" s="52"/>
      <c r="O700" s="55" t="str">
        <f>IF(J700="Non","Demande d'information",IF(AND(YEAR(I700)='Récapitulatif des données RASH'!$B$2,'Données relatives aux bénéf.'!J700="Oui",'Données relatives aux bénéf.'!K700="Non"),"Dossier ouvert au cours de l'année de référence",IF(AND(YEAR(I700)='Récapitulatif des données RASH'!$B$2,'Données relatives aux bénéf.'!J700="Oui",'Données relatives aux bénéf.'!K700="Oui"),"Dossier ouvert au cours de l'année de référence - dont clôturé au cours de l'année de référence",IF(AND(YEAR(I700)&lt;'Récapitulatif des données RASH'!$B$2,'Données relatives aux bénéf.'!K700="Non",'Données relatives aux bénéf.'!L700="Oui"),"Dossier actif valorisable dans le cadre de la subvention",IF(AND(YEAR(I700)&lt;'Récapitulatif des données RASH'!$B$2,'Données relatives aux bénéf.'!K700="Oui",'Données relatives aux bénéf.'!L700="Oui"),"Dossier actif valorisable dans le cadre de la subvention - dont cloturé au cours de l'année de référence",IF(AND(YEAR(I700)&lt;'Récapitulatif des données RASH'!$B$2,'Données relatives aux bénéf.'!K700="Non",'Données relatives aux bénéf.'!L700="Non"),"Dossier actif non-valorisable dans le cadre de la subvention",IF(AND(YEAR(I700)&lt;'Récapitulatif des données RASH'!$B$2,'Données relatives aux bénéf.'!K700="Oui",'Données relatives aux bénéf.'!L700="Non"),"Dossier actif non-valorisable dans le cadre de la subvention - dont cloturé au cours de l'année de référence","")))))))</f>
        <v/>
      </c>
      <c r="P700" s="16" t="str">
        <f>IF(ISBLANK(F700),"",'Récapitulatif des données RASH'!$B$2-YEAR('Données relatives aux bénéf.'!F700))</f>
        <v/>
      </c>
    </row>
    <row r="701" spans="1:16">
      <c r="A701" s="50" t="str">
        <f t="shared" si="10"/>
        <v/>
      </c>
      <c r="B701" s="51"/>
      <c r="C701" s="52"/>
      <c r="D701" s="52"/>
      <c r="E701" s="53"/>
      <c r="F701" s="52"/>
      <c r="G701" s="52"/>
      <c r="H701" s="52"/>
      <c r="I701" s="52"/>
      <c r="J701" s="52"/>
      <c r="K701" s="52"/>
      <c r="L701" s="52"/>
      <c r="M701" s="52"/>
      <c r="N701" s="52"/>
      <c r="O701" s="55" t="str">
        <f>IF(J701="Non","Demande d'information",IF(AND(YEAR(I701)='Récapitulatif des données RASH'!$B$2,'Données relatives aux bénéf.'!J701="Oui",'Données relatives aux bénéf.'!K701="Non"),"Dossier ouvert au cours de l'année de référence",IF(AND(YEAR(I701)='Récapitulatif des données RASH'!$B$2,'Données relatives aux bénéf.'!J701="Oui",'Données relatives aux bénéf.'!K701="Oui"),"Dossier ouvert au cours de l'année de référence - dont clôturé au cours de l'année de référence",IF(AND(YEAR(I701)&lt;'Récapitulatif des données RASH'!$B$2,'Données relatives aux bénéf.'!K701="Non",'Données relatives aux bénéf.'!L701="Oui"),"Dossier actif valorisable dans le cadre de la subvention",IF(AND(YEAR(I701)&lt;'Récapitulatif des données RASH'!$B$2,'Données relatives aux bénéf.'!K701="Oui",'Données relatives aux bénéf.'!L701="Oui"),"Dossier actif valorisable dans le cadre de la subvention - dont cloturé au cours de l'année de référence",IF(AND(YEAR(I701)&lt;'Récapitulatif des données RASH'!$B$2,'Données relatives aux bénéf.'!K701="Non",'Données relatives aux bénéf.'!L701="Non"),"Dossier actif non-valorisable dans le cadre de la subvention",IF(AND(YEAR(I701)&lt;'Récapitulatif des données RASH'!$B$2,'Données relatives aux bénéf.'!K701="Oui",'Données relatives aux bénéf.'!L701="Non"),"Dossier actif non-valorisable dans le cadre de la subvention - dont cloturé au cours de l'année de référence","")))))))</f>
        <v/>
      </c>
      <c r="P701" s="16" t="str">
        <f>IF(ISBLANK(F701),"",'Récapitulatif des données RASH'!$B$2-YEAR('Données relatives aux bénéf.'!F701))</f>
        <v/>
      </c>
    </row>
    <row r="702" spans="1:16">
      <c r="A702" s="50" t="str">
        <f t="shared" si="10"/>
        <v/>
      </c>
      <c r="B702" s="51"/>
      <c r="C702" s="52"/>
      <c r="D702" s="52"/>
      <c r="E702" s="53"/>
      <c r="F702" s="52"/>
      <c r="G702" s="52"/>
      <c r="H702" s="52"/>
      <c r="I702" s="52"/>
      <c r="J702" s="52"/>
      <c r="K702" s="52"/>
      <c r="L702" s="52"/>
      <c r="M702" s="52"/>
      <c r="N702" s="52"/>
      <c r="O702" s="55" t="str">
        <f>IF(J702="Non","Demande d'information",IF(AND(YEAR(I702)='Récapitulatif des données RASH'!$B$2,'Données relatives aux bénéf.'!J702="Oui",'Données relatives aux bénéf.'!K702="Non"),"Dossier ouvert au cours de l'année de référence",IF(AND(YEAR(I702)='Récapitulatif des données RASH'!$B$2,'Données relatives aux bénéf.'!J702="Oui",'Données relatives aux bénéf.'!K702="Oui"),"Dossier ouvert au cours de l'année de référence - dont clôturé au cours de l'année de référence",IF(AND(YEAR(I702)&lt;'Récapitulatif des données RASH'!$B$2,'Données relatives aux bénéf.'!K702="Non",'Données relatives aux bénéf.'!L702="Oui"),"Dossier actif valorisable dans le cadre de la subvention",IF(AND(YEAR(I702)&lt;'Récapitulatif des données RASH'!$B$2,'Données relatives aux bénéf.'!K702="Oui",'Données relatives aux bénéf.'!L702="Oui"),"Dossier actif valorisable dans le cadre de la subvention - dont cloturé au cours de l'année de référence",IF(AND(YEAR(I702)&lt;'Récapitulatif des données RASH'!$B$2,'Données relatives aux bénéf.'!K702="Non",'Données relatives aux bénéf.'!L702="Non"),"Dossier actif non-valorisable dans le cadre de la subvention",IF(AND(YEAR(I702)&lt;'Récapitulatif des données RASH'!$B$2,'Données relatives aux bénéf.'!K702="Oui",'Données relatives aux bénéf.'!L702="Non"),"Dossier actif non-valorisable dans le cadre de la subvention - dont cloturé au cours de l'année de référence","")))))))</f>
        <v/>
      </c>
      <c r="P702" s="16" t="str">
        <f>IF(ISBLANK(F702),"",'Récapitulatif des données RASH'!$B$2-YEAR('Données relatives aux bénéf.'!F702))</f>
        <v/>
      </c>
    </row>
    <row r="703" spans="1:16">
      <c r="A703" s="50" t="str">
        <f t="shared" si="10"/>
        <v/>
      </c>
      <c r="B703" s="51"/>
      <c r="C703" s="52"/>
      <c r="D703" s="52"/>
      <c r="E703" s="53"/>
      <c r="F703" s="52"/>
      <c r="G703" s="52"/>
      <c r="H703" s="52"/>
      <c r="I703" s="52"/>
      <c r="J703" s="52"/>
      <c r="K703" s="52"/>
      <c r="L703" s="52"/>
      <c r="M703" s="52"/>
      <c r="N703" s="52"/>
      <c r="O703" s="55" t="str">
        <f>IF(J703="Non","Demande d'information",IF(AND(YEAR(I703)='Récapitulatif des données RASH'!$B$2,'Données relatives aux bénéf.'!J703="Oui",'Données relatives aux bénéf.'!K703="Non"),"Dossier ouvert au cours de l'année de référence",IF(AND(YEAR(I703)='Récapitulatif des données RASH'!$B$2,'Données relatives aux bénéf.'!J703="Oui",'Données relatives aux bénéf.'!K703="Oui"),"Dossier ouvert au cours de l'année de référence - dont clôturé au cours de l'année de référence",IF(AND(YEAR(I703)&lt;'Récapitulatif des données RASH'!$B$2,'Données relatives aux bénéf.'!K703="Non",'Données relatives aux bénéf.'!L703="Oui"),"Dossier actif valorisable dans le cadre de la subvention",IF(AND(YEAR(I703)&lt;'Récapitulatif des données RASH'!$B$2,'Données relatives aux bénéf.'!K703="Oui",'Données relatives aux bénéf.'!L703="Oui"),"Dossier actif valorisable dans le cadre de la subvention - dont cloturé au cours de l'année de référence",IF(AND(YEAR(I703)&lt;'Récapitulatif des données RASH'!$B$2,'Données relatives aux bénéf.'!K703="Non",'Données relatives aux bénéf.'!L703="Non"),"Dossier actif non-valorisable dans le cadre de la subvention",IF(AND(YEAR(I703)&lt;'Récapitulatif des données RASH'!$B$2,'Données relatives aux bénéf.'!K703="Oui",'Données relatives aux bénéf.'!L703="Non"),"Dossier actif non-valorisable dans le cadre de la subvention - dont cloturé au cours de l'année de référence","")))))))</f>
        <v/>
      </c>
      <c r="P703" s="16" t="str">
        <f>IF(ISBLANK(F703),"",'Récapitulatif des données RASH'!$B$2-YEAR('Données relatives aux bénéf.'!F703))</f>
        <v/>
      </c>
    </row>
    <row r="704" spans="1:16">
      <c r="A704" s="50" t="str">
        <f t="shared" si="10"/>
        <v/>
      </c>
      <c r="B704" s="51"/>
      <c r="C704" s="52"/>
      <c r="D704" s="52"/>
      <c r="E704" s="53"/>
      <c r="F704" s="52"/>
      <c r="G704" s="52"/>
      <c r="H704" s="52"/>
      <c r="I704" s="52"/>
      <c r="J704" s="52"/>
      <c r="K704" s="52"/>
      <c r="L704" s="52"/>
      <c r="M704" s="52"/>
      <c r="N704" s="52"/>
      <c r="O704" s="55" t="str">
        <f>IF(J704="Non","Demande d'information",IF(AND(YEAR(I704)='Récapitulatif des données RASH'!$B$2,'Données relatives aux bénéf.'!J704="Oui",'Données relatives aux bénéf.'!K704="Non"),"Dossier ouvert au cours de l'année de référence",IF(AND(YEAR(I704)='Récapitulatif des données RASH'!$B$2,'Données relatives aux bénéf.'!J704="Oui",'Données relatives aux bénéf.'!K704="Oui"),"Dossier ouvert au cours de l'année de référence - dont clôturé au cours de l'année de référence",IF(AND(YEAR(I704)&lt;'Récapitulatif des données RASH'!$B$2,'Données relatives aux bénéf.'!K704="Non",'Données relatives aux bénéf.'!L704="Oui"),"Dossier actif valorisable dans le cadre de la subvention",IF(AND(YEAR(I704)&lt;'Récapitulatif des données RASH'!$B$2,'Données relatives aux bénéf.'!K704="Oui",'Données relatives aux bénéf.'!L704="Oui"),"Dossier actif valorisable dans le cadre de la subvention - dont cloturé au cours de l'année de référence",IF(AND(YEAR(I704)&lt;'Récapitulatif des données RASH'!$B$2,'Données relatives aux bénéf.'!K704="Non",'Données relatives aux bénéf.'!L704="Non"),"Dossier actif non-valorisable dans le cadre de la subvention",IF(AND(YEAR(I704)&lt;'Récapitulatif des données RASH'!$B$2,'Données relatives aux bénéf.'!K704="Oui",'Données relatives aux bénéf.'!L704="Non"),"Dossier actif non-valorisable dans le cadre de la subvention - dont cloturé au cours de l'année de référence","")))))))</f>
        <v/>
      </c>
      <c r="P704" s="16" t="str">
        <f>IF(ISBLANK(F704),"",'Récapitulatif des données RASH'!$B$2-YEAR('Données relatives aux bénéf.'!F704))</f>
        <v/>
      </c>
    </row>
    <row r="705" spans="1:16">
      <c r="A705" s="50" t="str">
        <f t="shared" si="10"/>
        <v/>
      </c>
      <c r="B705" s="51"/>
      <c r="C705" s="52"/>
      <c r="D705" s="52"/>
      <c r="E705" s="53"/>
      <c r="F705" s="52"/>
      <c r="G705" s="52"/>
      <c r="H705" s="52"/>
      <c r="I705" s="52"/>
      <c r="J705" s="52"/>
      <c r="K705" s="52"/>
      <c r="L705" s="52"/>
      <c r="M705" s="52"/>
      <c r="N705" s="52"/>
      <c r="O705" s="55" t="str">
        <f>IF(J705="Non","Demande d'information",IF(AND(YEAR(I705)='Récapitulatif des données RASH'!$B$2,'Données relatives aux bénéf.'!J705="Oui",'Données relatives aux bénéf.'!K705="Non"),"Dossier ouvert au cours de l'année de référence",IF(AND(YEAR(I705)='Récapitulatif des données RASH'!$B$2,'Données relatives aux bénéf.'!J705="Oui",'Données relatives aux bénéf.'!K705="Oui"),"Dossier ouvert au cours de l'année de référence - dont clôturé au cours de l'année de référence",IF(AND(YEAR(I705)&lt;'Récapitulatif des données RASH'!$B$2,'Données relatives aux bénéf.'!K705="Non",'Données relatives aux bénéf.'!L705="Oui"),"Dossier actif valorisable dans le cadre de la subvention",IF(AND(YEAR(I705)&lt;'Récapitulatif des données RASH'!$B$2,'Données relatives aux bénéf.'!K705="Oui",'Données relatives aux bénéf.'!L705="Oui"),"Dossier actif valorisable dans le cadre de la subvention - dont cloturé au cours de l'année de référence",IF(AND(YEAR(I705)&lt;'Récapitulatif des données RASH'!$B$2,'Données relatives aux bénéf.'!K705="Non",'Données relatives aux bénéf.'!L705="Non"),"Dossier actif non-valorisable dans le cadre de la subvention",IF(AND(YEAR(I705)&lt;'Récapitulatif des données RASH'!$B$2,'Données relatives aux bénéf.'!K705="Oui",'Données relatives aux bénéf.'!L705="Non"),"Dossier actif non-valorisable dans le cadre de la subvention - dont cloturé au cours de l'année de référence","")))))))</f>
        <v/>
      </c>
      <c r="P705" s="16" t="str">
        <f>IF(ISBLANK(F705),"",'Récapitulatif des données RASH'!$B$2-YEAR('Données relatives aux bénéf.'!F705))</f>
        <v/>
      </c>
    </row>
    <row r="706" spans="1:16">
      <c r="A706" s="50" t="str">
        <f t="shared" si="10"/>
        <v/>
      </c>
      <c r="B706" s="51"/>
      <c r="C706" s="52"/>
      <c r="D706" s="52"/>
      <c r="E706" s="53"/>
      <c r="F706" s="52"/>
      <c r="G706" s="52"/>
      <c r="H706" s="52"/>
      <c r="I706" s="52"/>
      <c r="J706" s="52"/>
      <c r="K706" s="52"/>
      <c r="L706" s="52"/>
      <c r="M706" s="52"/>
      <c r="N706" s="52"/>
      <c r="O706" s="55" t="str">
        <f>IF(J706="Non","Demande d'information",IF(AND(YEAR(I706)='Récapitulatif des données RASH'!$B$2,'Données relatives aux bénéf.'!J706="Oui",'Données relatives aux bénéf.'!K706="Non"),"Dossier ouvert au cours de l'année de référence",IF(AND(YEAR(I706)='Récapitulatif des données RASH'!$B$2,'Données relatives aux bénéf.'!J706="Oui",'Données relatives aux bénéf.'!K706="Oui"),"Dossier ouvert au cours de l'année de référence - dont clôturé au cours de l'année de référence",IF(AND(YEAR(I706)&lt;'Récapitulatif des données RASH'!$B$2,'Données relatives aux bénéf.'!K706="Non",'Données relatives aux bénéf.'!L706="Oui"),"Dossier actif valorisable dans le cadre de la subvention",IF(AND(YEAR(I706)&lt;'Récapitulatif des données RASH'!$B$2,'Données relatives aux bénéf.'!K706="Oui",'Données relatives aux bénéf.'!L706="Oui"),"Dossier actif valorisable dans le cadre de la subvention - dont cloturé au cours de l'année de référence",IF(AND(YEAR(I706)&lt;'Récapitulatif des données RASH'!$B$2,'Données relatives aux bénéf.'!K706="Non",'Données relatives aux bénéf.'!L706="Non"),"Dossier actif non-valorisable dans le cadre de la subvention",IF(AND(YEAR(I706)&lt;'Récapitulatif des données RASH'!$B$2,'Données relatives aux bénéf.'!K706="Oui",'Données relatives aux bénéf.'!L706="Non"),"Dossier actif non-valorisable dans le cadre de la subvention - dont cloturé au cours de l'année de référence","")))))))</f>
        <v/>
      </c>
      <c r="P706" s="16" t="str">
        <f>IF(ISBLANK(F706),"",'Récapitulatif des données RASH'!$B$2-YEAR('Données relatives aux bénéf.'!F706))</f>
        <v/>
      </c>
    </row>
    <row r="707" spans="1:16">
      <c r="A707" s="50" t="str">
        <f t="shared" si="10"/>
        <v/>
      </c>
      <c r="B707" s="51"/>
      <c r="C707" s="52"/>
      <c r="D707" s="52"/>
      <c r="E707" s="53"/>
      <c r="F707" s="52"/>
      <c r="G707" s="52"/>
      <c r="H707" s="52"/>
      <c r="I707" s="52"/>
      <c r="J707" s="52"/>
      <c r="K707" s="52"/>
      <c r="L707" s="52"/>
      <c r="M707" s="52"/>
      <c r="N707" s="52"/>
      <c r="O707" s="55" t="str">
        <f>IF(J707="Non","Demande d'information",IF(AND(YEAR(I707)='Récapitulatif des données RASH'!$B$2,'Données relatives aux bénéf.'!J707="Oui",'Données relatives aux bénéf.'!K707="Non"),"Dossier ouvert au cours de l'année de référence",IF(AND(YEAR(I707)='Récapitulatif des données RASH'!$B$2,'Données relatives aux bénéf.'!J707="Oui",'Données relatives aux bénéf.'!K707="Oui"),"Dossier ouvert au cours de l'année de référence - dont clôturé au cours de l'année de référence",IF(AND(YEAR(I707)&lt;'Récapitulatif des données RASH'!$B$2,'Données relatives aux bénéf.'!K707="Non",'Données relatives aux bénéf.'!L707="Oui"),"Dossier actif valorisable dans le cadre de la subvention",IF(AND(YEAR(I707)&lt;'Récapitulatif des données RASH'!$B$2,'Données relatives aux bénéf.'!K707="Oui",'Données relatives aux bénéf.'!L707="Oui"),"Dossier actif valorisable dans le cadre de la subvention - dont cloturé au cours de l'année de référence",IF(AND(YEAR(I707)&lt;'Récapitulatif des données RASH'!$B$2,'Données relatives aux bénéf.'!K707="Non",'Données relatives aux bénéf.'!L707="Non"),"Dossier actif non-valorisable dans le cadre de la subvention",IF(AND(YEAR(I707)&lt;'Récapitulatif des données RASH'!$B$2,'Données relatives aux bénéf.'!K707="Oui",'Données relatives aux bénéf.'!L707="Non"),"Dossier actif non-valorisable dans le cadre de la subvention - dont cloturé au cours de l'année de référence","")))))))</f>
        <v/>
      </c>
      <c r="P707" s="16" t="str">
        <f>IF(ISBLANK(F707),"",'Récapitulatif des données RASH'!$B$2-YEAR('Données relatives aux bénéf.'!F707))</f>
        <v/>
      </c>
    </row>
    <row r="708" spans="1:16">
      <c r="A708" s="50" t="str">
        <f t="shared" si="10"/>
        <v/>
      </c>
      <c r="B708" s="51"/>
      <c r="C708" s="52"/>
      <c r="D708" s="52"/>
      <c r="E708" s="53"/>
      <c r="F708" s="52"/>
      <c r="G708" s="52"/>
      <c r="H708" s="52"/>
      <c r="I708" s="52"/>
      <c r="J708" s="52"/>
      <c r="K708" s="52"/>
      <c r="L708" s="52"/>
      <c r="M708" s="52"/>
      <c r="N708" s="52"/>
      <c r="O708" s="55" t="str">
        <f>IF(J708="Non","Demande d'information",IF(AND(YEAR(I708)='Récapitulatif des données RASH'!$B$2,'Données relatives aux bénéf.'!J708="Oui",'Données relatives aux bénéf.'!K708="Non"),"Dossier ouvert au cours de l'année de référence",IF(AND(YEAR(I708)='Récapitulatif des données RASH'!$B$2,'Données relatives aux bénéf.'!J708="Oui",'Données relatives aux bénéf.'!K708="Oui"),"Dossier ouvert au cours de l'année de référence - dont clôturé au cours de l'année de référence",IF(AND(YEAR(I708)&lt;'Récapitulatif des données RASH'!$B$2,'Données relatives aux bénéf.'!K708="Non",'Données relatives aux bénéf.'!L708="Oui"),"Dossier actif valorisable dans le cadre de la subvention",IF(AND(YEAR(I708)&lt;'Récapitulatif des données RASH'!$B$2,'Données relatives aux bénéf.'!K708="Oui",'Données relatives aux bénéf.'!L708="Oui"),"Dossier actif valorisable dans le cadre de la subvention - dont cloturé au cours de l'année de référence",IF(AND(YEAR(I708)&lt;'Récapitulatif des données RASH'!$B$2,'Données relatives aux bénéf.'!K708="Non",'Données relatives aux bénéf.'!L708="Non"),"Dossier actif non-valorisable dans le cadre de la subvention",IF(AND(YEAR(I708)&lt;'Récapitulatif des données RASH'!$B$2,'Données relatives aux bénéf.'!K708="Oui",'Données relatives aux bénéf.'!L708="Non"),"Dossier actif non-valorisable dans le cadre de la subvention - dont cloturé au cours de l'année de référence","")))))))</f>
        <v/>
      </c>
      <c r="P708" s="16" t="str">
        <f>IF(ISBLANK(F708),"",'Récapitulatif des données RASH'!$B$2-YEAR('Données relatives aux bénéf.'!F708))</f>
        <v/>
      </c>
    </row>
    <row r="709" spans="1:16">
      <c r="A709" s="50" t="str">
        <f t="shared" ref="A709:A772" si="11">IF(ISBLANK(C709),"",A708+1)</f>
        <v/>
      </c>
      <c r="B709" s="51"/>
      <c r="C709" s="52"/>
      <c r="D709" s="52"/>
      <c r="E709" s="53"/>
      <c r="F709" s="52"/>
      <c r="G709" s="52"/>
      <c r="H709" s="52"/>
      <c r="I709" s="52"/>
      <c r="J709" s="52"/>
      <c r="K709" s="52"/>
      <c r="L709" s="52"/>
      <c r="M709" s="52"/>
      <c r="N709" s="52"/>
      <c r="O709" s="55" t="str">
        <f>IF(J709="Non","Demande d'information",IF(AND(YEAR(I709)='Récapitulatif des données RASH'!$B$2,'Données relatives aux bénéf.'!J709="Oui",'Données relatives aux bénéf.'!K709="Non"),"Dossier ouvert au cours de l'année de référence",IF(AND(YEAR(I709)='Récapitulatif des données RASH'!$B$2,'Données relatives aux bénéf.'!J709="Oui",'Données relatives aux bénéf.'!K709="Oui"),"Dossier ouvert au cours de l'année de référence - dont clôturé au cours de l'année de référence",IF(AND(YEAR(I709)&lt;'Récapitulatif des données RASH'!$B$2,'Données relatives aux bénéf.'!K709="Non",'Données relatives aux bénéf.'!L709="Oui"),"Dossier actif valorisable dans le cadre de la subvention",IF(AND(YEAR(I709)&lt;'Récapitulatif des données RASH'!$B$2,'Données relatives aux bénéf.'!K709="Oui",'Données relatives aux bénéf.'!L709="Oui"),"Dossier actif valorisable dans le cadre de la subvention - dont cloturé au cours de l'année de référence",IF(AND(YEAR(I709)&lt;'Récapitulatif des données RASH'!$B$2,'Données relatives aux bénéf.'!K709="Non",'Données relatives aux bénéf.'!L709="Non"),"Dossier actif non-valorisable dans le cadre de la subvention",IF(AND(YEAR(I709)&lt;'Récapitulatif des données RASH'!$B$2,'Données relatives aux bénéf.'!K709="Oui",'Données relatives aux bénéf.'!L709="Non"),"Dossier actif non-valorisable dans le cadre de la subvention - dont cloturé au cours de l'année de référence","")))))))</f>
        <v/>
      </c>
      <c r="P709" s="16" t="str">
        <f>IF(ISBLANK(F709),"",'Récapitulatif des données RASH'!$B$2-YEAR('Données relatives aux bénéf.'!F709))</f>
        <v/>
      </c>
    </row>
    <row r="710" spans="1:16">
      <c r="A710" s="50" t="str">
        <f t="shared" si="11"/>
        <v/>
      </c>
      <c r="B710" s="51"/>
      <c r="C710" s="52"/>
      <c r="D710" s="52"/>
      <c r="E710" s="53"/>
      <c r="F710" s="52"/>
      <c r="G710" s="52"/>
      <c r="H710" s="52"/>
      <c r="I710" s="52"/>
      <c r="J710" s="52"/>
      <c r="K710" s="52"/>
      <c r="L710" s="52"/>
      <c r="M710" s="52"/>
      <c r="N710" s="52"/>
      <c r="O710" s="55" t="str">
        <f>IF(J710="Non","Demande d'information",IF(AND(YEAR(I710)='Récapitulatif des données RASH'!$B$2,'Données relatives aux bénéf.'!J710="Oui",'Données relatives aux bénéf.'!K710="Non"),"Dossier ouvert au cours de l'année de référence",IF(AND(YEAR(I710)='Récapitulatif des données RASH'!$B$2,'Données relatives aux bénéf.'!J710="Oui",'Données relatives aux bénéf.'!K710="Oui"),"Dossier ouvert au cours de l'année de référence - dont clôturé au cours de l'année de référence",IF(AND(YEAR(I710)&lt;'Récapitulatif des données RASH'!$B$2,'Données relatives aux bénéf.'!K710="Non",'Données relatives aux bénéf.'!L710="Oui"),"Dossier actif valorisable dans le cadre de la subvention",IF(AND(YEAR(I710)&lt;'Récapitulatif des données RASH'!$B$2,'Données relatives aux bénéf.'!K710="Oui",'Données relatives aux bénéf.'!L710="Oui"),"Dossier actif valorisable dans le cadre de la subvention - dont cloturé au cours de l'année de référence",IF(AND(YEAR(I710)&lt;'Récapitulatif des données RASH'!$B$2,'Données relatives aux bénéf.'!K710="Non",'Données relatives aux bénéf.'!L710="Non"),"Dossier actif non-valorisable dans le cadre de la subvention",IF(AND(YEAR(I710)&lt;'Récapitulatif des données RASH'!$B$2,'Données relatives aux bénéf.'!K710="Oui",'Données relatives aux bénéf.'!L710="Non"),"Dossier actif non-valorisable dans le cadre de la subvention - dont cloturé au cours de l'année de référence","")))))))</f>
        <v/>
      </c>
      <c r="P710" s="16" t="str">
        <f>IF(ISBLANK(F710),"",'Récapitulatif des données RASH'!$B$2-YEAR('Données relatives aux bénéf.'!F710))</f>
        <v/>
      </c>
    </row>
    <row r="711" spans="1:16">
      <c r="A711" s="50" t="str">
        <f t="shared" si="11"/>
        <v/>
      </c>
      <c r="B711" s="51"/>
      <c r="C711" s="52"/>
      <c r="D711" s="52"/>
      <c r="E711" s="53"/>
      <c r="F711" s="52"/>
      <c r="G711" s="52"/>
      <c r="H711" s="52"/>
      <c r="I711" s="52"/>
      <c r="J711" s="52"/>
      <c r="K711" s="52"/>
      <c r="L711" s="52"/>
      <c r="M711" s="52"/>
      <c r="N711" s="52"/>
      <c r="O711" s="55" t="str">
        <f>IF(J711="Non","Demande d'information",IF(AND(YEAR(I711)='Récapitulatif des données RASH'!$B$2,'Données relatives aux bénéf.'!J711="Oui",'Données relatives aux bénéf.'!K711="Non"),"Dossier ouvert au cours de l'année de référence",IF(AND(YEAR(I711)='Récapitulatif des données RASH'!$B$2,'Données relatives aux bénéf.'!J711="Oui",'Données relatives aux bénéf.'!K711="Oui"),"Dossier ouvert au cours de l'année de référence - dont clôturé au cours de l'année de référence",IF(AND(YEAR(I711)&lt;'Récapitulatif des données RASH'!$B$2,'Données relatives aux bénéf.'!K711="Non",'Données relatives aux bénéf.'!L711="Oui"),"Dossier actif valorisable dans le cadre de la subvention",IF(AND(YEAR(I711)&lt;'Récapitulatif des données RASH'!$B$2,'Données relatives aux bénéf.'!K711="Oui",'Données relatives aux bénéf.'!L711="Oui"),"Dossier actif valorisable dans le cadre de la subvention - dont cloturé au cours de l'année de référence",IF(AND(YEAR(I711)&lt;'Récapitulatif des données RASH'!$B$2,'Données relatives aux bénéf.'!K711="Non",'Données relatives aux bénéf.'!L711="Non"),"Dossier actif non-valorisable dans le cadre de la subvention",IF(AND(YEAR(I711)&lt;'Récapitulatif des données RASH'!$B$2,'Données relatives aux bénéf.'!K711="Oui",'Données relatives aux bénéf.'!L711="Non"),"Dossier actif non-valorisable dans le cadre de la subvention - dont cloturé au cours de l'année de référence","")))))))</f>
        <v/>
      </c>
      <c r="P711" s="16" t="str">
        <f>IF(ISBLANK(F711),"",'Récapitulatif des données RASH'!$B$2-YEAR('Données relatives aux bénéf.'!F711))</f>
        <v/>
      </c>
    </row>
    <row r="712" spans="1:16">
      <c r="A712" s="50" t="str">
        <f t="shared" si="11"/>
        <v/>
      </c>
      <c r="B712" s="51"/>
      <c r="C712" s="52"/>
      <c r="D712" s="52"/>
      <c r="E712" s="53"/>
      <c r="F712" s="52"/>
      <c r="G712" s="52"/>
      <c r="H712" s="52"/>
      <c r="I712" s="52"/>
      <c r="J712" s="52"/>
      <c r="K712" s="52"/>
      <c r="L712" s="52"/>
      <c r="M712" s="52"/>
      <c r="N712" s="52"/>
      <c r="O712" s="55" t="str">
        <f>IF(J712="Non","Demande d'information",IF(AND(YEAR(I712)='Récapitulatif des données RASH'!$B$2,'Données relatives aux bénéf.'!J712="Oui",'Données relatives aux bénéf.'!K712="Non"),"Dossier ouvert au cours de l'année de référence",IF(AND(YEAR(I712)='Récapitulatif des données RASH'!$B$2,'Données relatives aux bénéf.'!J712="Oui",'Données relatives aux bénéf.'!K712="Oui"),"Dossier ouvert au cours de l'année de référence - dont clôturé au cours de l'année de référence",IF(AND(YEAR(I712)&lt;'Récapitulatif des données RASH'!$B$2,'Données relatives aux bénéf.'!K712="Non",'Données relatives aux bénéf.'!L712="Oui"),"Dossier actif valorisable dans le cadre de la subvention",IF(AND(YEAR(I712)&lt;'Récapitulatif des données RASH'!$B$2,'Données relatives aux bénéf.'!K712="Oui",'Données relatives aux bénéf.'!L712="Oui"),"Dossier actif valorisable dans le cadre de la subvention - dont cloturé au cours de l'année de référence",IF(AND(YEAR(I712)&lt;'Récapitulatif des données RASH'!$B$2,'Données relatives aux bénéf.'!K712="Non",'Données relatives aux bénéf.'!L712="Non"),"Dossier actif non-valorisable dans le cadre de la subvention",IF(AND(YEAR(I712)&lt;'Récapitulatif des données RASH'!$B$2,'Données relatives aux bénéf.'!K712="Oui",'Données relatives aux bénéf.'!L712="Non"),"Dossier actif non-valorisable dans le cadre de la subvention - dont cloturé au cours de l'année de référence","")))))))</f>
        <v/>
      </c>
      <c r="P712" s="16" t="str">
        <f>IF(ISBLANK(F712),"",'Récapitulatif des données RASH'!$B$2-YEAR('Données relatives aux bénéf.'!F712))</f>
        <v/>
      </c>
    </row>
    <row r="713" spans="1:16">
      <c r="A713" s="50" t="str">
        <f t="shared" si="11"/>
        <v/>
      </c>
      <c r="B713" s="51"/>
      <c r="C713" s="52"/>
      <c r="D713" s="52"/>
      <c r="E713" s="53"/>
      <c r="F713" s="52"/>
      <c r="G713" s="52"/>
      <c r="H713" s="52"/>
      <c r="I713" s="52"/>
      <c r="J713" s="52"/>
      <c r="K713" s="52"/>
      <c r="L713" s="52"/>
      <c r="M713" s="52"/>
      <c r="N713" s="52"/>
      <c r="O713" s="55" t="str">
        <f>IF(J713="Non","Demande d'information",IF(AND(YEAR(I713)='Récapitulatif des données RASH'!$B$2,'Données relatives aux bénéf.'!J713="Oui",'Données relatives aux bénéf.'!K713="Non"),"Dossier ouvert au cours de l'année de référence",IF(AND(YEAR(I713)='Récapitulatif des données RASH'!$B$2,'Données relatives aux bénéf.'!J713="Oui",'Données relatives aux bénéf.'!K713="Oui"),"Dossier ouvert au cours de l'année de référence - dont clôturé au cours de l'année de référence",IF(AND(YEAR(I713)&lt;'Récapitulatif des données RASH'!$B$2,'Données relatives aux bénéf.'!K713="Non",'Données relatives aux bénéf.'!L713="Oui"),"Dossier actif valorisable dans le cadre de la subvention",IF(AND(YEAR(I713)&lt;'Récapitulatif des données RASH'!$B$2,'Données relatives aux bénéf.'!K713="Oui",'Données relatives aux bénéf.'!L713="Oui"),"Dossier actif valorisable dans le cadre de la subvention - dont cloturé au cours de l'année de référence",IF(AND(YEAR(I713)&lt;'Récapitulatif des données RASH'!$B$2,'Données relatives aux bénéf.'!K713="Non",'Données relatives aux bénéf.'!L713="Non"),"Dossier actif non-valorisable dans le cadre de la subvention",IF(AND(YEAR(I713)&lt;'Récapitulatif des données RASH'!$B$2,'Données relatives aux bénéf.'!K713="Oui",'Données relatives aux bénéf.'!L713="Non"),"Dossier actif non-valorisable dans le cadre de la subvention - dont cloturé au cours de l'année de référence","")))))))</f>
        <v/>
      </c>
      <c r="P713" s="16" t="str">
        <f>IF(ISBLANK(F713),"",'Récapitulatif des données RASH'!$B$2-YEAR('Données relatives aux bénéf.'!F713))</f>
        <v/>
      </c>
    </row>
    <row r="714" spans="1:16">
      <c r="A714" s="50" t="str">
        <f t="shared" si="11"/>
        <v/>
      </c>
      <c r="B714" s="51"/>
      <c r="C714" s="52"/>
      <c r="D714" s="52"/>
      <c r="E714" s="53"/>
      <c r="F714" s="52"/>
      <c r="G714" s="52"/>
      <c r="H714" s="52"/>
      <c r="I714" s="52"/>
      <c r="J714" s="52"/>
      <c r="K714" s="52"/>
      <c r="L714" s="52"/>
      <c r="M714" s="52"/>
      <c r="N714" s="52"/>
      <c r="O714" s="55" t="str">
        <f>IF(J714="Non","Demande d'information",IF(AND(YEAR(I714)='Récapitulatif des données RASH'!$B$2,'Données relatives aux bénéf.'!J714="Oui",'Données relatives aux bénéf.'!K714="Non"),"Dossier ouvert au cours de l'année de référence",IF(AND(YEAR(I714)='Récapitulatif des données RASH'!$B$2,'Données relatives aux bénéf.'!J714="Oui",'Données relatives aux bénéf.'!K714="Oui"),"Dossier ouvert au cours de l'année de référence - dont clôturé au cours de l'année de référence",IF(AND(YEAR(I714)&lt;'Récapitulatif des données RASH'!$B$2,'Données relatives aux bénéf.'!K714="Non",'Données relatives aux bénéf.'!L714="Oui"),"Dossier actif valorisable dans le cadre de la subvention",IF(AND(YEAR(I714)&lt;'Récapitulatif des données RASH'!$B$2,'Données relatives aux bénéf.'!K714="Oui",'Données relatives aux bénéf.'!L714="Oui"),"Dossier actif valorisable dans le cadre de la subvention - dont cloturé au cours de l'année de référence",IF(AND(YEAR(I714)&lt;'Récapitulatif des données RASH'!$B$2,'Données relatives aux bénéf.'!K714="Non",'Données relatives aux bénéf.'!L714="Non"),"Dossier actif non-valorisable dans le cadre de la subvention",IF(AND(YEAR(I714)&lt;'Récapitulatif des données RASH'!$B$2,'Données relatives aux bénéf.'!K714="Oui",'Données relatives aux bénéf.'!L714="Non"),"Dossier actif non-valorisable dans le cadre de la subvention - dont cloturé au cours de l'année de référence","")))))))</f>
        <v/>
      </c>
      <c r="P714" s="16" t="str">
        <f>IF(ISBLANK(F714),"",'Récapitulatif des données RASH'!$B$2-YEAR('Données relatives aux bénéf.'!F714))</f>
        <v/>
      </c>
    </row>
    <row r="715" spans="1:16">
      <c r="A715" s="50" t="str">
        <f t="shared" si="11"/>
        <v/>
      </c>
      <c r="B715" s="51"/>
      <c r="C715" s="52"/>
      <c r="D715" s="52"/>
      <c r="E715" s="53"/>
      <c r="F715" s="52"/>
      <c r="G715" s="52"/>
      <c r="H715" s="52"/>
      <c r="I715" s="52"/>
      <c r="J715" s="52"/>
      <c r="K715" s="52"/>
      <c r="L715" s="52"/>
      <c r="M715" s="52"/>
      <c r="N715" s="52"/>
      <c r="O715" s="55" t="str">
        <f>IF(J715="Non","Demande d'information",IF(AND(YEAR(I715)='Récapitulatif des données RASH'!$B$2,'Données relatives aux bénéf.'!J715="Oui",'Données relatives aux bénéf.'!K715="Non"),"Dossier ouvert au cours de l'année de référence",IF(AND(YEAR(I715)='Récapitulatif des données RASH'!$B$2,'Données relatives aux bénéf.'!J715="Oui",'Données relatives aux bénéf.'!K715="Oui"),"Dossier ouvert au cours de l'année de référence - dont clôturé au cours de l'année de référence",IF(AND(YEAR(I715)&lt;'Récapitulatif des données RASH'!$B$2,'Données relatives aux bénéf.'!K715="Non",'Données relatives aux bénéf.'!L715="Oui"),"Dossier actif valorisable dans le cadre de la subvention",IF(AND(YEAR(I715)&lt;'Récapitulatif des données RASH'!$B$2,'Données relatives aux bénéf.'!K715="Oui",'Données relatives aux bénéf.'!L715="Oui"),"Dossier actif valorisable dans le cadre de la subvention - dont cloturé au cours de l'année de référence",IF(AND(YEAR(I715)&lt;'Récapitulatif des données RASH'!$B$2,'Données relatives aux bénéf.'!K715="Non",'Données relatives aux bénéf.'!L715="Non"),"Dossier actif non-valorisable dans le cadre de la subvention",IF(AND(YEAR(I715)&lt;'Récapitulatif des données RASH'!$B$2,'Données relatives aux bénéf.'!K715="Oui",'Données relatives aux bénéf.'!L715="Non"),"Dossier actif non-valorisable dans le cadre de la subvention - dont cloturé au cours de l'année de référence","")))))))</f>
        <v/>
      </c>
      <c r="P715" s="16" t="str">
        <f>IF(ISBLANK(F715),"",'Récapitulatif des données RASH'!$B$2-YEAR('Données relatives aux bénéf.'!F715))</f>
        <v/>
      </c>
    </row>
    <row r="716" spans="1:16">
      <c r="A716" s="50" t="str">
        <f t="shared" si="11"/>
        <v/>
      </c>
      <c r="B716" s="51"/>
      <c r="C716" s="52"/>
      <c r="D716" s="52"/>
      <c r="E716" s="53"/>
      <c r="F716" s="52"/>
      <c r="G716" s="52"/>
      <c r="H716" s="52"/>
      <c r="I716" s="52"/>
      <c r="J716" s="52"/>
      <c r="K716" s="52"/>
      <c r="L716" s="52"/>
      <c r="M716" s="52"/>
      <c r="N716" s="52"/>
      <c r="O716" s="55" t="str">
        <f>IF(J716="Non","Demande d'information",IF(AND(YEAR(I716)='Récapitulatif des données RASH'!$B$2,'Données relatives aux bénéf.'!J716="Oui",'Données relatives aux bénéf.'!K716="Non"),"Dossier ouvert au cours de l'année de référence",IF(AND(YEAR(I716)='Récapitulatif des données RASH'!$B$2,'Données relatives aux bénéf.'!J716="Oui",'Données relatives aux bénéf.'!K716="Oui"),"Dossier ouvert au cours de l'année de référence - dont clôturé au cours de l'année de référence",IF(AND(YEAR(I716)&lt;'Récapitulatif des données RASH'!$B$2,'Données relatives aux bénéf.'!K716="Non",'Données relatives aux bénéf.'!L716="Oui"),"Dossier actif valorisable dans le cadre de la subvention",IF(AND(YEAR(I716)&lt;'Récapitulatif des données RASH'!$B$2,'Données relatives aux bénéf.'!K716="Oui",'Données relatives aux bénéf.'!L716="Oui"),"Dossier actif valorisable dans le cadre de la subvention - dont cloturé au cours de l'année de référence",IF(AND(YEAR(I716)&lt;'Récapitulatif des données RASH'!$B$2,'Données relatives aux bénéf.'!K716="Non",'Données relatives aux bénéf.'!L716="Non"),"Dossier actif non-valorisable dans le cadre de la subvention",IF(AND(YEAR(I716)&lt;'Récapitulatif des données RASH'!$B$2,'Données relatives aux bénéf.'!K716="Oui",'Données relatives aux bénéf.'!L716="Non"),"Dossier actif non-valorisable dans le cadre de la subvention - dont cloturé au cours de l'année de référence","")))))))</f>
        <v/>
      </c>
      <c r="P716" s="16" t="str">
        <f>IF(ISBLANK(F716),"",'Récapitulatif des données RASH'!$B$2-YEAR('Données relatives aux bénéf.'!F716))</f>
        <v/>
      </c>
    </row>
    <row r="717" spans="1:16">
      <c r="A717" s="50" t="str">
        <f t="shared" si="11"/>
        <v/>
      </c>
      <c r="B717" s="51"/>
      <c r="C717" s="52"/>
      <c r="D717" s="52"/>
      <c r="E717" s="53"/>
      <c r="F717" s="52"/>
      <c r="G717" s="52"/>
      <c r="H717" s="52"/>
      <c r="I717" s="52"/>
      <c r="J717" s="52"/>
      <c r="K717" s="52"/>
      <c r="L717" s="52"/>
      <c r="M717" s="52"/>
      <c r="N717" s="52"/>
      <c r="O717" s="55" t="str">
        <f>IF(J717="Non","Demande d'information",IF(AND(YEAR(I717)='Récapitulatif des données RASH'!$B$2,'Données relatives aux bénéf.'!J717="Oui",'Données relatives aux bénéf.'!K717="Non"),"Dossier ouvert au cours de l'année de référence",IF(AND(YEAR(I717)='Récapitulatif des données RASH'!$B$2,'Données relatives aux bénéf.'!J717="Oui",'Données relatives aux bénéf.'!K717="Oui"),"Dossier ouvert au cours de l'année de référence - dont clôturé au cours de l'année de référence",IF(AND(YEAR(I717)&lt;'Récapitulatif des données RASH'!$B$2,'Données relatives aux bénéf.'!K717="Non",'Données relatives aux bénéf.'!L717="Oui"),"Dossier actif valorisable dans le cadre de la subvention",IF(AND(YEAR(I717)&lt;'Récapitulatif des données RASH'!$B$2,'Données relatives aux bénéf.'!K717="Oui",'Données relatives aux bénéf.'!L717="Oui"),"Dossier actif valorisable dans le cadre de la subvention - dont cloturé au cours de l'année de référence",IF(AND(YEAR(I717)&lt;'Récapitulatif des données RASH'!$B$2,'Données relatives aux bénéf.'!K717="Non",'Données relatives aux bénéf.'!L717="Non"),"Dossier actif non-valorisable dans le cadre de la subvention",IF(AND(YEAR(I717)&lt;'Récapitulatif des données RASH'!$B$2,'Données relatives aux bénéf.'!K717="Oui",'Données relatives aux bénéf.'!L717="Non"),"Dossier actif non-valorisable dans le cadre de la subvention - dont cloturé au cours de l'année de référence","")))))))</f>
        <v/>
      </c>
      <c r="P717" s="16" t="str">
        <f>IF(ISBLANK(F717),"",'Récapitulatif des données RASH'!$B$2-YEAR('Données relatives aux bénéf.'!F717))</f>
        <v/>
      </c>
    </row>
    <row r="718" spans="1:16">
      <c r="A718" s="50" t="str">
        <f t="shared" si="11"/>
        <v/>
      </c>
      <c r="B718" s="51"/>
      <c r="C718" s="52"/>
      <c r="D718" s="52"/>
      <c r="E718" s="53"/>
      <c r="F718" s="52"/>
      <c r="G718" s="52"/>
      <c r="H718" s="52"/>
      <c r="I718" s="52"/>
      <c r="J718" s="52"/>
      <c r="K718" s="52"/>
      <c r="L718" s="52"/>
      <c r="M718" s="52"/>
      <c r="N718" s="52"/>
      <c r="O718" s="55" t="str">
        <f>IF(J718="Non","Demande d'information",IF(AND(YEAR(I718)='Récapitulatif des données RASH'!$B$2,'Données relatives aux bénéf.'!J718="Oui",'Données relatives aux bénéf.'!K718="Non"),"Dossier ouvert au cours de l'année de référence",IF(AND(YEAR(I718)='Récapitulatif des données RASH'!$B$2,'Données relatives aux bénéf.'!J718="Oui",'Données relatives aux bénéf.'!K718="Oui"),"Dossier ouvert au cours de l'année de référence - dont clôturé au cours de l'année de référence",IF(AND(YEAR(I718)&lt;'Récapitulatif des données RASH'!$B$2,'Données relatives aux bénéf.'!K718="Non",'Données relatives aux bénéf.'!L718="Oui"),"Dossier actif valorisable dans le cadre de la subvention",IF(AND(YEAR(I718)&lt;'Récapitulatif des données RASH'!$B$2,'Données relatives aux bénéf.'!K718="Oui",'Données relatives aux bénéf.'!L718="Oui"),"Dossier actif valorisable dans le cadre de la subvention - dont cloturé au cours de l'année de référence",IF(AND(YEAR(I718)&lt;'Récapitulatif des données RASH'!$B$2,'Données relatives aux bénéf.'!K718="Non",'Données relatives aux bénéf.'!L718="Non"),"Dossier actif non-valorisable dans le cadre de la subvention",IF(AND(YEAR(I718)&lt;'Récapitulatif des données RASH'!$B$2,'Données relatives aux bénéf.'!K718="Oui",'Données relatives aux bénéf.'!L718="Non"),"Dossier actif non-valorisable dans le cadre de la subvention - dont cloturé au cours de l'année de référence","")))))))</f>
        <v/>
      </c>
      <c r="P718" s="16" t="str">
        <f>IF(ISBLANK(F718),"",'Récapitulatif des données RASH'!$B$2-YEAR('Données relatives aux bénéf.'!F718))</f>
        <v/>
      </c>
    </row>
    <row r="719" spans="1:16">
      <c r="A719" s="50" t="str">
        <f t="shared" si="11"/>
        <v/>
      </c>
      <c r="B719" s="51"/>
      <c r="C719" s="52"/>
      <c r="D719" s="52"/>
      <c r="E719" s="53"/>
      <c r="F719" s="52"/>
      <c r="G719" s="52"/>
      <c r="H719" s="52"/>
      <c r="I719" s="52"/>
      <c r="J719" s="52"/>
      <c r="K719" s="52"/>
      <c r="L719" s="52"/>
      <c r="M719" s="52"/>
      <c r="N719" s="52"/>
      <c r="O719" s="55" t="str">
        <f>IF(J719="Non","Demande d'information",IF(AND(YEAR(I719)='Récapitulatif des données RASH'!$B$2,'Données relatives aux bénéf.'!J719="Oui",'Données relatives aux bénéf.'!K719="Non"),"Dossier ouvert au cours de l'année de référence",IF(AND(YEAR(I719)='Récapitulatif des données RASH'!$B$2,'Données relatives aux bénéf.'!J719="Oui",'Données relatives aux bénéf.'!K719="Oui"),"Dossier ouvert au cours de l'année de référence - dont clôturé au cours de l'année de référence",IF(AND(YEAR(I719)&lt;'Récapitulatif des données RASH'!$B$2,'Données relatives aux bénéf.'!K719="Non",'Données relatives aux bénéf.'!L719="Oui"),"Dossier actif valorisable dans le cadre de la subvention",IF(AND(YEAR(I719)&lt;'Récapitulatif des données RASH'!$B$2,'Données relatives aux bénéf.'!K719="Oui",'Données relatives aux bénéf.'!L719="Oui"),"Dossier actif valorisable dans le cadre de la subvention - dont cloturé au cours de l'année de référence",IF(AND(YEAR(I719)&lt;'Récapitulatif des données RASH'!$B$2,'Données relatives aux bénéf.'!K719="Non",'Données relatives aux bénéf.'!L719="Non"),"Dossier actif non-valorisable dans le cadre de la subvention",IF(AND(YEAR(I719)&lt;'Récapitulatif des données RASH'!$B$2,'Données relatives aux bénéf.'!K719="Oui",'Données relatives aux bénéf.'!L719="Non"),"Dossier actif non-valorisable dans le cadre de la subvention - dont cloturé au cours de l'année de référence","")))))))</f>
        <v/>
      </c>
      <c r="P719" s="16" t="str">
        <f>IF(ISBLANK(F719),"",'Récapitulatif des données RASH'!$B$2-YEAR('Données relatives aux bénéf.'!F719))</f>
        <v/>
      </c>
    </row>
    <row r="720" spans="1:16">
      <c r="A720" s="50" t="str">
        <f t="shared" si="11"/>
        <v/>
      </c>
      <c r="B720" s="51"/>
      <c r="C720" s="52"/>
      <c r="D720" s="52"/>
      <c r="E720" s="53"/>
      <c r="F720" s="52"/>
      <c r="G720" s="52"/>
      <c r="H720" s="52"/>
      <c r="I720" s="52"/>
      <c r="J720" s="52"/>
      <c r="K720" s="52"/>
      <c r="L720" s="52"/>
      <c r="M720" s="52"/>
      <c r="N720" s="52"/>
      <c r="O720" s="55" t="str">
        <f>IF(J720="Non","Demande d'information",IF(AND(YEAR(I720)='Récapitulatif des données RASH'!$B$2,'Données relatives aux bénéf.'!J720="Oui",'Données relatives aux bénéf.'!K720="Non"),"Dossier ouvert au cours de l'année de référence",IF(AND(YEAR(I720)='Récapitulatif des données RASH'!$B$2,'Données relatives aux bénéf.'!J720="Oui",'Données relatives aux bénéf.'!K720="Oui"),"Dossier ouvert au cours de l'année de référence - dont clôturé au cours de l'année de référence",IF(AND(YEAR(I720)&lt;'Récapitulatif des données RASH'!$B$2,'Données relatives aux bénéf.'!K720="Non",'Données relatives aux bénéf.'!L720="Oui"),"Dossier actif valorisable dans le cadre de la subvention",IF(AND(YEAR(I720)&lt;'Récapitulatif des données RASH'!$B$2,'Données relatives aux bénéf.'!K720="Oui",'Données relatives aux bénéf.'!L720="Oui"),"Dossier actif valorisable dans le cadre de la subvention - dont cloturé au cours de l'année de référence",IF(AND(YEAR(I720)&lt;'Récapitulatif des données RASH'!$B$2,'Données relatives aux bénéf.'!K720="Non",'Données relatives aux bénéf.'!L720="Non"),"Dossier actif non-valorisable dans le cadre de la subvention",IF(AND(YEAR(I720)&lt;'Récapitulatif des données RASH'!$B$2,'Données relatives aux bénéf.'!K720="Oui",'Données relatives aux bénéf.'!L720="Non"),"Dossier actif non-valorisable dans le cadre de la subvention - dont cloturé au cours de l'année de référence","")))))))</f>
        <v/>
      </c>
      <c r="P720" s="16" t="str">
        <f>IF(ISBLANK(F720),"",'Récapitulatif des données RASH'!$B$2-YEAR('Données relatives aux bénéf.'!F720))</f>
        <v/>
      </c>
    </row>
    <row r="721" spans="1:16">
      <c r="A721" s="50" t="str">
        <f t="shared" si="11"/>
        <v/>
      </c>
      <c r="B721" s="51"/>
      <c r="C721" s="52"/>
      <c r="D721" s="52"/>
      <c r="E721" s="53"/>
      <c r="F721" s="52"/>
      <c r="G721" s="52"/>
      <c r="H721" s="52"/>
      <c r="I721" s="52"/>
      <c r="J721" s="52"/>
      <c r="K721" s="52"/>
      <c r="L721" s="52"/>
      <c r="M721" s="52"/>
      <c r="N721" s="52"/>
      <c r="O721" s="55" t="str">
        <f>IF(J721="Non","Demande d'information",IF(AND(YEAR(I721)='Récapitulatif des données RASH'!$B$2,'Données relatives aux bénéf.'!J721="Oui",'Données relatives aux bénéf.'!K721="Non"),"Dossier ouvert au cours de l'année de référence",IF(AND(YEAR(I721)='Récapitulatif des données RASH'!$B$2,'Données relatives aux bénéf.'!J721="Oui",'Données relatives aux bénéf.'!K721="Oui"),"Dossier ouvert au cours de l'année de référence - dont clôturé au cours de l'année de référence",IF(AND(YEAR(I721)&lt;'Récapitulatif des données RASH'!$B$2,'Données relatives aux bénéf.'!K721="Non",'Données relatives aux bénéf.'!L721="Oui"),"Dossier actif valorisable dans le cadre de la subvention",IF(AND(YEAR(I721)&lt;'Récapitulatif des données RASH'!$B$2,'Données relatives aux bénéf.'!K721="Oui",'Données relatives aux bénéf.'!L721="Oui"),"Dossier actif valorisable dans le cadre de la subvention - dont cloturé au cours de l'année de référence",IF(AND(YEAR(I721)&lt;'Récapitulatif des données RASH'!$B$2,'Données relatives aux bénéf.'!K721="Non",'Données relatives aux bénéf.'!L721="Non"),"Dossier actif non-valorisable dans le cadre de la subvention",IF(AND(YEAR(I721)&lt;'Récapitulatif des données RASH'!$B$2,'Données relatives aux bénéf.'!K721="Oui",'Données relatives aux bénéf.'!L721="Non"),"Dossier actif non-valorisable dans le cadre de la subvention - dont cloturé au cours de l'année de référence","")))))))</f>
        <v/>
      </c>
      <c r="P721" s="16" t="str">
        <f>IF(ISBLANK(F721),"",'Récapitulatif des données RASH'!$B$2-YEAR('Données relatives aux bénéf.'!F721))</f>
        <v/>
      </c>
    </row>
    <row r="722" spans="1:16">
      <c r="A722" s="50" t="str">
        <f t="shared" si="11"/>
        <v/>
      </c>
      <c r="B722" s="51"/>
      <c r="C722" s="52"/>
      <c r="D722" s="52"/>
      <c r="E722" s="53"/>
      <c r="F722" s="52"/>
      <c r="G722" s="52"/>
      <c r="H722" s="52"/>
      <c r="I722" s="52"/>
      <c r="J722" s="52"/>
      <c r="K722" s="52"/>
      <c r="L722" s="52"/>
      <c r="M722" s="52"/>
      <c r="N722" s="52"/>
      <c r="O722" s="55" t="str">
        <f>IF(J722="Non","Demande d'information",IF(AND(YEAR(I722)='Récapitulatif des données RASH'!$B$2,'Données relatives aux bénéf.'!J722="Oui",'Données relatives aux bénéf.'!K722="Non"),"Dossier ouvert au cours de l'année de référence",IF(AND(YEAR(I722)='Récapitulatif des données RASH'!$B$2,'Données relatives aux bénéf.'!J722="Oui",'Données relatives aux bénéf.'!K722="Oui"),"Dossier ouvert au cours de l'année de référence - dont clôturé au cours de l'année de référence",IF(AND(YEAR(I722)&lt;'Récapitulatif des données RASH'!$B$2,'Données relatives aux bénéf.'!K722="Non",'Données relatives aux bénéf.'!L722="Oui"),"Dossier actif valorisable dans le cadre de la subvention",IF(AND(YEAR(I722)&lt;'Récapitulatif des données RASH'!$B$2,'Données relatives aux bénéf.'!K722="Oui",'Données relatives aux bénéf.'!L722="Oui"),"Dossier actif valorisable dans le cadre de la subvention - dont cloturé au cours de l'année de référence",IF(AND(YEAR(I722)&lt;'Récapitulatif des données RASH'!$B$2,'Données relatives aux bénéf.'!K722="Non",'Données relatives aux bénéf.'!L722="Non"),"Dossier actif non-valorisable dans le cadre de la subvention",IF(AND(YEAR(I722)&lt;'Récapitulatif des données RASH'!$B$2,'Données relatives aux bénéf.'!K722="Oui",'Données relatives aux bénéf.'!L722="Non"),"Dossier actif non-valorisable dans le cadre de la subvention - dont cloturé au cours de l'année de référence","")))))))</f>
        <v/>
      </c>
      <c r="P722" s="16" t="str">
        <f>IF(ISBLANK(F722),"",'Récapitulatif des données RASH'!$B$2-YEAR('Données relatives aux bénéf.'!F722))</f>
        <v/>
      </c>
    </row>
    <row r="723" spans="1:16">
      <c r="A723" s="50" t="str">
        <f t="shared" si="11"/>
        <v/>
      </c>
      <c r="B723" s="51"/>
      <c r="C723" s="52"/>
      <c r="D723" s="52"/>
      <c r="E723" s="53"/>
      <c r="F723" s="52"/>
      <c r="G723" s="52"/>
      <c r="H723" s="52"/>
      <c r="I723" s="52"/>
      <c r="J723" s="52"/>
      <c r="K723" s="52"/>
      <c r="L723" s="52"/>
      <c r="M723" s="52"/>
      <c r="N723" s="52"/>
      <c r="O723" s="55" t="str">
        <f>IF(J723="Non","Demande d'information",IF(AND(YEAR(I723)='Récapitulatif des données RASH'!$B$2,'Données relatives aux bénéf.'!J723="Oui",'Données relatives aux bénéf.'!K723="Non"),"Dossier ouvert au cours de l'année de référence",IF(AND(YEAR(I723)='Récapitulatif des données RASH'!$B$2,'Données relatives aux bénéf.'!J723="Oui",'Données relatives aux bénéf.'!K723="Oui"),"Dossier ouvert au cours de l'année de référence - dont clôturé au cours de l'année de référence",IF(AND(YEAR(I723)&lt;'Récapitulatif des données RASH'!$B$2,'Données relatives aux bénéf.'!K723="Non",'Données relatives aux bénéf.'!L723="Oui"),"Dossier actif valorisable dans le cadre de la subvention",IF(AND(YEAR(I723)&lt;'Récapitulatif des données RASH'!$B$2,'Données relatives aux bénéf.'!K723="Oui",'Données relatives aux bénéf.'!L723="Oui"),"Dossier actif valorisable dans le cadre de la subvention - dont cloturé au cours de l'année de référence",IF(AND(YEAR(I723)&lt;'Récapitulatif des données RASH'!$B$2,'Données relatives aux bénéf.'!K723="Non",'Données relatives aux bénéf.'!L723="Non"),"Dossier actif non-valorisable dans le cadre de la subvention",IF(AND(YEAR(I723)&lt;'Récapitulatif des données RASH'!$B$2,'Données relatives aux bénéf.'!K723="Oui",'Données relatives aux bénéf.'!L723="Non"),"Dossier actif non-valorisable dans le cadre de la subvention - dont cloturé au cours de l'année de référence","")))))))</f>
        <v/>
      </c>
      <c r="P723" s="16" t="str">
        <f>IF(ISBLANK(F723),"",'Récapitulatif des données RASH'!$B$2-YEAR('Données relatives aux bénéf.'!F723))</f>
        <v/>
      </c>
    </row>
    <row r="724" spans="1:16">
      <c r="A724" s="50" t="str">
        <f t="shared" si="11"/>
        <v/>
      </c>
      <c r="B724" s="51"/>
      <c r="C724" s="52"/>
      <c r="D724" s="52"/>
      <c r="E724" s="53"/>
      <c r="F724" s="52"/>
      <c r="G724" s="52"/>
      <c r="H724" s="52"/>
      <c r="I724" s="52"/>
      <c r="J724" s="52"/>
      <c r="K724" s="52"/>
      <c r="L724" s="52"/>
      <c r="M724" s="52"/>
      <c r="N724" s="52"/>
      <c r="O724" s="55" t="str">
        <f>IF(J724="Non","Demande d'information",IF(AND(YEAR(I724)='Récapitulatif des données RASH'!$B$2,'Données relatives aux bénéf.'!J724="Oui",'Données relatives aux bénéf.'!K724="Non"),"Dossier ouvert au cours de l'année de référence",IF(AND(YEAR(I724)='Récapitulatif des données RASH'!$B$2,'Données relatives aux bénéf.'!J724="Oui",'Données relatives aux bénéf.'!K724="Oui"),"Dossier ouvert au cours de l'année de référence - dont clôturé au cours de l'année de référence",IF(AND(YEAR(I724)&lt;'Récapitulatif des données RASH'!$B$2,'Données relatives aux bénéf.'!K724="Non",'Données relatives aux bénéf.'!L724="Oui"),"Dossier actif valorisable dans le cadre de la subvention",IF(AND(YEAR(I724)&lt;'Récapitulatif des données RASH'!$B$2,'Données relatives aux bénéf.'!K724="Oui",'Données relatives aux bénéf.'!L724="Oui"),"Dossier actif valorisable dans le cadre de la subvention - dont cloturé au cours de l'année de référence",IF(AND(YEAR(I724)&lt;'Récapitulatif des données RASH'!$B$2,'Données relatives aux bénéf.'!K724="Non",'Données relatives aux bénéf.'!L724="Non"),"Dossier actif non-valorisable dans le cadre de la subvention",IF(AND(YEAR(I724)&lt;'Récapitulatif des données RASH'!$B$2,'Données relatives aux bénéf.'!K724="Oui",'Données relatives aux bénéf.'!L724="Non"),"Dossier actif non-valorisable dans le cadre de la subvention - dont cloturé au cours de l'année de référence","")))))))</f>
        <v/>
      </c>
      <c r="P724" s="16" t="str">
        <f>IF(ISBLANK(F724),"",'Récapitulatif des données RASH'!$B$2-YEAR('Données relatives aux bénéf.'!F724))</f>
        <v/>
      </c>
    </row>
    <row r="725" spans="1:16">
      <c r="A725" s="50" t="str">
        <f t="shared" si="11"/>
        <v/>
      </c>
      <c r="B725" s="51"/>
      <c r="C725" s="52"/>
      <c r="D725" s="52"/>
      <c r="E725" s="53"/>
      <c r="F725" s="52"/>
      <c r="G725" s="52"/>
      <c r="H725" s="52"/>
      <c r="I725" s="52"/>
      <c r="J725" s="52"/>
      <c r="K725" s="52"/>
      <c r="L725" s="52"/>
      <c r="M725" s="52"/>
      <c r="N725" s="52"/>
      <c r="O725" s="55" t="str">
        <f>IF(J725="Non","Demande d'information",IF(AND(YEAR(I725)='Récapitulatif des données RASH'!$B$2,'Données relatives aux bénéf.'!J725="Oui",'Données relatives aux bénéf.'!K725="Non"),"Dossier ouvert au cours de l'année de référence",IF(AND(YEAR(I725)='Récapitulatif des données RASH'!$B$2,'Données relatives aux bénéf.'!J725="Oui",'Données relatives aux bénéf.'!K725="Oui"),"Dossier ouvert au cours de l'année de référence - dont clôturé au cours de l'année de référence",IF(AND(YEAR(I725)&lt;'Récapitulatif des données RASH'!$B$2,'Données relatives aux bénéf.'!K725="Non",'Données relatives aux bénéf.'!L725="Oui"),"Dossier actif valorisable dans le cadre de la subvention",IF(AND(YEAR(I725)&lt;'Récapitulatif des données RASH'!$B$2,'Données relatives aux bénéf.'!K725="Oui",'Données relatives aux bénéf.'!L725="Oui"),"Dossier actif valorisable dans le cadre de la subvention - dont cloturé au cours de l'année de référence",IF(AND(YEAR(I725)&lt;'Récapitulatif des données RASH'!$B$2,'Données relatives aux bénéf.'!K725="Non",'Données relatives aux bénéf.'!L725="Non"),"Dossier actif non-valorisable dans le cadre de la subvention",IF(AND(YEAR(I725)&lt;'Récapitulatif des données RASH'!$B$2,'Données relatives aux bénéf.'!K725="Oui",'Données relatives aux bénéf.'!L725="Non"),"Dossier actif non-valorisable dans le cadre de la subvention - dont cloturé au cours de l'année de référence","")))))))</f>
        <v/>
      </c>
      <c r="P725" s="16" t="str">
        <f>IF(ISBLANK(F725),"",'Récapitulatif des données RASH'!$B$2-YEAR('Données relatives aux bénéf.'!F725))</f>
        <v/>
      </c>
    </row>
    <row r="726" spans="1:16">
      <c r="A726" s="50" t="str">
        <f t="shared" si="11"/>
        <v/>
      </c>
      <c r="B726" s="51"/>
      <c r="C726" s="52"/>
      <c r="D726" s="52"/>
      <c r="E726" s="53"/>
      <c r="F726" s="52"/>
      <c r="G726" s="52"/>
      <c r="H726" s="52"/>
      <c r="I726" s="52"/>
      <c r="J726" s="52"/>
      <c r="K726" s="52"/>
      <c r="L726" s="52"/>
      <c r="M726" s="52"/>
      <c r="N726" s="52"/>
      <c r="O726" s="55" t="str">
        <f>IF(J726="Non","Demande d'information",IF(AND(YEAR(I726)='Récapitulatif des données RASH'!$B$2,'Données relatives aux bénéf.'!J726="Oui",'Données relatives aux bénéf.'!K726="Non"),"Dossier ouvert au cours de l'année de référence",IF(AND(YEAR(I726)='Récapitulatif des données RASH'!$B$2,'Données relatives aux bénéf.'!J726="Oui",'Données relatives aux bénéf.'!K726="Oui"),"Dossier ouvert au cours de l'année de référence - dont clôturé au cours de l'année de référence",IF(AND(YEAR(I726)&lt;'Récapitulatif des données RASH'!$B$2,'Données relatives aux bénéf.'!K726="Non",'Données relatives aux bénéf.'!L726="Oui"),"Dossier actif valorisable dans le cadre de la subvention",IF(AND(YEAR(I726)&lt;'Récapitulatif des données RASH'!$B$2,'Données relatives aux bénéf.'!K726="Oui",'Données relatives aux bénéf.'!L726="Oui"),"Dossier actif valorisable dans le cadre de la subvention - dont cloturé au cours de l'année de référence",IF(AND(YEAR(I726)&lt;'Récapitulatif des données RASH'!$B$2,'Données relatives aux bénéf.'!K726="Non",'Données relatives aux bénéf.'!L726="Non"),"Dossier actif non-valorisable dans le cadre de la subvention",IF(AND(YEAR(I726)&lt;'Récapitulatif des données RASH'!$B$2,'Données relatives aux bénéf.'!K726="Oui",'Données relatives aux bénéf.'!L726="Non"),"Dossier actif non-valorisable dans le cadre de la subvention - dont cloturé au cours de l'année de référence","")))))))</f>
        <v/>
      </c>
      <c r="P726" s="16" t="str">
        <f>IF(ISBLANK(F726),"",'Récapitulatif des données RASH'!$B$2-YEAR('Données relatives aux bénéf.'!F726))</f>
        <v/>
      </c>
    </row>
    <row r="727" spans="1:16">
      <c r="A727" s="50" t="str">
        <f t="shared" si="11"/>
        <v/>
      </c>
      <c r="B727" s="51"/>
      <c r="C727" s="52"/>
      <c r="D727" s="52"/>
      <c r="E727" s="53"/>
      <c r="F727" s="52"/>
      <c r="G727" s="52"/>
      <c r="H727" s="52"/>
      <c r="I727" s="52"/>
      <c r="J727" s="52"/>
      <c r="K727" s="52"/>
      <c r="L727" s="52"/>
      <c r="M727" s="52"/>
      <c r="N727" s="52"/>
      <c r="O727" s="55" t="str">
        <f>IF(J727="Non","Demande d'information",IF(AND(YEAR(I727)='Récapitulatif des données RASH'!$B$2,'Données relatives aux bénéf.'!J727="Oui",'Données relatives aux bénéf.'!K727="Non"),"Dossier ouvert au cours de l'année de référence",IF(AND(YEAR(I727)='Récapitulatif des données RASH'!$B$2,'Données relatives aux bénéf.'!J727="Oui",'Données relatives aux bénéf.'!K727="Oui"),"Dossier ouvert au cours de l'année de référence - dont clôturé au cours de l'année de référence",IF(AND(YEAR(I727)&lt;'Récapitulatif des données RASH'!$B$2,'Données relatives aux bénéf.'!K727="Non",'Données relatives aux bénéf.'!L727="Oui"),"Dossier actif valorisable dans le cadre de la subvention",IF(AND(YEAR(I727)&lt;'Récapitulatif des données RASH'!$B$2,'Données relatives aux bénéf.'!K727="Oui",'Données relatives aux bénéf.'!L727="Oui"),"Dossier actif valorisable dans le cadre de la subvention - dont cloturé au cours de l'année de référence",IF(AND(YEAR(I727)&lt;'Récapitulatif des données RASH'!$B$2,'Données relatives aux bénéf.'!K727="Non",'Données relatives aux bénéf.'!L727="Non"),"Dossier actif non-valorisable dans le cadre de la subvention",IF(AND(YEAR(I727)&lt;'Récapitulatif des données RASH'!$B$2,'Données relatives aux bénéf.'!K727="Oui",'Données relatives aux bénéf.'!L727="Non"),"Dossier actif non-valorisable dans le cadre de la subvention - dont cloturé au cours de l'année de référence","")))))))</f>
        <v/>
      </c>
      <c r="P727" s="16" t="str">
        <f>IF(ISBLANK(F727),"",'Récapitulatif des données RASH'!$B$2-YEAR('Données relatives aux bénéf.'!F727))</f>
        <v/>
      </c>
    </row>
    <row r="728" spans="1:16">
      <c r="A728" s="50" t="str">
        <f t="shared" si="11"/>
        <v/>
      </c>
      <c r="B728" s="51"/>
      <c r="C728" s="52"/>
      <c r="D728" s="52"/>
      <c r="E728" s="53"/>
      <c r="F728" s="52"/>
      <c r="G728" s="52"/>
      <c r="H728" s="52"/>
      <c r="I728" s="52"/>
      <c r="J728" s="52"/>
      <c r="K728" s="52"/>
      <c r="L728" s="52"/>
      <c r="M728" s="52"/>
      <c r="N728" s="52"/>
      <c r="O728" s="55" t="str">
        <f>IF(J728="Non","Demande d'information",IF(AND(YEAR(I728)='Récapitulatif des données RASH'!$B$2,'Données relatives aux bénéf.'!J728="Oui",'Données relatives aux bénéf.'!K728="Non"),"Dossier ouvert au cours de l'année de référence",IF(AND(YEAR(I728)='Récapitulatif des données RASH'!$B$2,'Données relatives aux bénéf.'!J728="Oui",'Données relatives aux bénéf.'!K728="Oui"),"Dossier ouvert au cours de l'année de référence - dont clôturé au cours de l'année de référence",IF(AND(YEAR(I728)&lt;'Récapitulatif des données RASH'!$B$2,'Données relatives aux bénéf.'!K728="Non",'Données relatives aux bénéf.'!L728="Oui"),"Dossier actif valorisable dans le cadre de la subvention",IF(AND(YEAR(I728)&lt;'Récapitulatif des données RASH'!$B$2,'Données relatives aux bénéf.'!K728="Oui",'Données relatives aux bénéf.'!L728="Oui"),"Dossier actif valorisable dans le cadre de la subvention - dont cloturé au cours de l'année de référence",IF(AND(YEAR(I728)&lt;'Récapitulatif des données RASH'!$B$2,'Données relatives aux bénéf.'!K728="Non",'Données relatives aux bénéf.'!L728="Non"),"Dossier actif non-valorisable dans le cadre de la subvention",IF(AND(YEAR(I728)&lt;'Récapitulatif des données RASH'!$B$2,'Données relatives aux bénéf.'!K728="Oui",'Données relatives aux bénéf.'!L728="Non"),"Dossier actif non-valorisable dans le cadre de la subvention - dont cloturé au cours de l'année de référence","")))))))</f>
        <v/>
      </c>
      <c r="P728" s="16" t="str">
        <f>IF(ISBLANK(F728),"",'Récapitulatif des données RASH'!$B$2-YEAR('Données relatives aux bénéf.'!F728))</f>
        <v/>
      </c>
    </row>
    <row r="729" spans="1:16">
      <c r="A729" s="50" t="str">
        <f t="shared" si="11"/>
        <v/>
      </c>
      <c r="B729" s="51"/>
      <c r="C729" s="52"/>
      <c r="D729" s="52"/>
      <c r="E729" s="53"/>
      <c r="F729" s="52"/>
      <c r="G729" s="52"/>
      <c r="H729" s="52"/>
      <c r="I729" s="52"/>
      <c r="J729" s="52"/>
      <c r="K729" s="52"/>
      <c r="L729" s="52"/>
      <c r="M729" s="52"/>
      <c r="N729" s="52"/>
      <c r="O729" s="55" t="str">
        <f>IF(J729="Non","Demande d'information",IF(AND(YEAR(I729)='Récapitulatif des données RASH'!$B$2,'Données relatives aux bénéf.'!J729="Oui",'Données relatives aux bénéf.'!K729="Non"),"Dossier ouvert au cours de l'année de référence",IF(AND(YEAR(I729)='Récapitulatif des données RASH'!$B$2,'Données relatives aux bénéf.'!J729="Oui",'Données relatives aux bénéf.'!K729="Oui"),"Dossier ouvert au cours de l'année de référence - dont clôturé au cours de l'année de référence",IF(AND(YEAR(I729)&lt;'Récapitulatif des données RASH'!$B$2,'Données relatives aux bénéf.'!K729="Non",'Données relatives aux bénéf.'!L729="Oui"),"Dossier actif valorisable dans le cadre de la subvention",IF(AND(YEAR(I729)&lt;'Récapitulatif des données RASH'!$B$2,'Données relatives aux bénéf.'!K729="Oui",'Données relatives aux bénéf.'!L729="Oui"),"Dossier actif valorisable dans le cadre de la subvention - dont cloturé au cours de l'année de référence",IF(AND(YEAR(I729)&lt;'Récapitulatif des données RASH'!$B$2,'Données relatives aux bénéf.'!K729="Non",'Données relatives aux bénéf.'!L729="Non"),"Dossier actif non-valorisable dans le cadre de la subvention",IF(AND(YEAR(I729)&lt;'Récapitulatif des données RASH'!$B$2,'Données relatives aux bénéf.'!K729="Oui",'Données relatives aux bénéf.'!L729="Non"),"Dossier actif non-valorisable dans le cadre de la subvention - dont cloturé au cours de l'année de référence","")))))))</f>
        <v/>
      </c>
      <c r="P729" s="16" t="str">
        <f>IF(ISBLANK(F729),"",'Récapitulatif des données RASH'!$B$2-YEAR('Données relatives aux bénéf.'!F729))</f>
        <v/>
      </c>
    </row>
    <row r="730" spans="1:16">
      <c r="A730" s="50" t="str">
        <f t="shared" si="11"/>
        <v/>
      </c>
      <c r="B730" s="51"/>
      <c r="C730" s="52"/>
      <c r="D730" s="52"/>
      <c r="E730" s="53"/>
      <c r="F730" s="52"/>
      <c r="G730" s="52"/>
      <c r="H730" s="52"/>
      <c r="I730" s="52"/>
      <c r="J730" s="52"/>
      <c r="K730" s="52"/>
      <c r="L730" s="52"/>
      <c r="M730" s="52"/>
      <c r="N730" s="52"/>
      <c r="O730" s="55" t="str">
        <f>IF(J730="Non","Demande d'information",IF(AND(YEAR(I730)='Récapitulatif des données RASH'!$B$2,'Données relatives aux bénéf.'!J730="Oui",'Données relatives aux bénéf.'!K730="Non"),"Dossier ouvert au cours de l'année de référence",IF(AND(YEAR(I730)='Récapitulatif des données RASH'!$B$2,'Données relatives aux bénéf.'!J730="Oui",'Données relatives aux bénéf.'!K730="Oui"),"Dossier ouvert au cours de l'année de référence - dont clôturé au cours de l'année de référence",IF(AND(YEAR(I730)&lt;'Récapitulatif des données RASH'!$B$2,'Données relatives aux bénéf.'!K730="Non",'Données relatives aux bénéf.'!L730="Oui"),"Dossier actif valorisable dans le cadre de la subvention",IF(AND(YEAR(I730)&lt;'Récapitulatif des données RASH'!$B$2,'Données relatives aux bénéf.'!K730="Oui",'Données relatives aux bénéf.'!L730="Oui"),"Dossier actif valorisable dans le cadre de la subvention - dont cloturé au cours de l'année de référence",IF(AND(YEAR(I730)&lt;'Récapitulatif des données RASH'!$B$2,'Données relatives aux bénéf.'!K730="Non",'Données relatives aux bénéf.'!L730="Non"),"Dossier actif non-valorisable dans le cadre de la subvention",IF(AND(YEAR(I730)&lt;'Récapitulatif des données RASH'!$B$2,'Données relatives aux bénéf.'!K730="Oui",'Données relatives aux bénéf.'!L730="Non"),"Dossier actif non-valorisable dans le cadre de la subvention - dont cloturé au cours de l'année de référence","")))))))</f>
        <v/>
      </c>
      <c r="P730" s="16" t="str">
        <f>IF(ISBLANK(F730),"",'Récapitulatif des données RASH'!$B$2-YEAR('Données relatives aux bénéf.'!F730))</f>
        <v/>
      </c>
    </row>
    <row r="731" spans="1:16">
      <c r="A731" s="50" t="str">
        <f t="shared" si="11"/>
        <v/>
      </c>
      <c r="B731" s="51"/>
      <c r="C731" s="52"/>
      <c r="D731" s="52"/>
      <c r="E731" s="53"/>
      <c r="F731" s="52"/>
      <c r="G731" s="52"/>
      <c r="H731" s="52"/>
      <c r="I731" s="52"/>
      <c r="J731" s="52"/>
      <c r="K731" s="52"/>
      <c r="L731" s="52"/>
      <c r="M731" s="52"/>
      <c r="N731" s="52"/>
      <c r="O731" s="55" t="str">
        <f>IF(J731="Non","Demande d'information",IF(AND(YEAR(I731)='Récapitulatif des données RASH'!$B$2,'Données relatives aux bénéf.'!J731="Oui",'Données relatives aux bénéf.'!K731="Non"),"Dossier ouvert au cours de l'année de référence",IF(AND(YEAR(I731)='Récapitulatif des données RASH'!$B$2,'Données relatives aux bénéf.'!J731="Oui",'Données relatives aux bénéf.'!K731="Oui"),"Dossier ouvert au cours de l'année de référence - dont clôturé au cours de l'année de référence",IF(AND(YEAR(I731)&lt;'Récapitulatif des données RASH'!$B$2,'Données relatives aux bénéf.'!K731="Non",'Données relatives aux bénéf.'!L731="Oui"),"Dossier actif valorisable dans le cadre de la subvention",IF(AND(YEAR(I731)&lt;'Récapitulatif des données RASH'!$B$2,'Données relatives aux bénéf.'!K731="Oui",'Données relatives aux bénéf.'!L731="Oui"),"Dossier actif valorisable dans le cadre de la subvention - dont cloturé au cours de l'année de référence",IF(AND(YEAR(I731)&lt;'Récapitulatif des données RASH'!$B$2,'Données relatives aux bénéf.'!K731="Non",'Données relatives aux bénéf.'!L731="Non"),"Dossier actif non-valorisable dans le cadre de la subvention",IF(AND(YEAR(I731)&lt;'Récapitulatif des données RASH'!$B$2,'Données relatives aux bénéf.'!K731="Oui",'Données relatives aux bénéf.'!L731="Non"),"Dossier actif non-valorisable dans le cadre de la subvention - dont cloturé au cours de l'année de référence","")))))))</f>
        <v/>
      </c>
      <c r="P731" s="16" t="str">
        <f>IF(ISBLANK(F731),"",'Récapitulatif des données RASH'!$B$2-YEAR('Données relatives aux bénéf.'!F731))</f>
        <v/>
      </c>
    </row>
    <row r="732" spans="1:16">
      <c r="A732" s="50" t="str">
        <f t="shared" si="11"/>
        <v/>
      </c>
      <c r="B732" s="51"/>
      <c r="C732" s="52"/>
      <c r="D732" s="52"/>
      <c r="E732" s="53"/>
      <c r="F732" s="52"/>
      <c r="G732" s="52"/>
      <c r="H732" s="52"/>
      <c r="I732" s="52"/>
      <c r="J732" s="52"/>
      <c r="K732" s="52"/>
      <c r="L732" s="52"/>
      <c r="M732" s="52"/>
      <c r="N732" s="52"/>
      <c r="O732" s="55" t="str">
        <f>IF(J732="Non","Demande d'information",IF(AND(YEAR(I732)='Récapitulatif des données RASH'!$B$2,'Données relatives aux bénéf.'!J732="Oui",'Données relatives aux bénéf.'!K732="Non"),"Dossier ouvert au cours de l'année de référence",IF(AND(YEAR(I732)='Récapitulatif des données RASH'!$B$2,'Données relatives aux bénéf.'!J732="Oui",'Données relatives aux bénéf.'!K732="Oui"),"Dossier ouvert au cours de l'année de référence - dont clôturé au cours de l'année de référence",IF(AND(YEAR(I732)&lt;'Récapitulatif des données RASH'!$B$2,'Données relatives aux bénéf.'!K732="Non",'Données relatives aux bénéf.'!L732="Oui"),"Dossier actif valorisable dans le cadre de la subvention",IF(AND(YEAR(I732)&lt;'Récapitulatif des données RASH'!$B$2,'Données relatives aux bénéf.'!K732="Oui",'Données relatives aux bénéf.'!L732="Oui"),"Dossier actif valorisable dans le cadre de la subvention - dont cloturé au cours de l'année de référence",IF(AND(YEAR(I732)&lt;'Récapitulatif des données RASH'!$B$2,'Données relatives aux bénéf.'!K732="Non",'Données relatives aux bénéf.'!L732="Non"),"Dossier actif non-valorisable dans le cadre de la subvention",IF(AND(YEAR(I732)&lt;'Récapitulatif des données RASH'!$B$2,'Données relatives aux bénéf.'!K732="Oui",'Données relatives aux bénéf.'!L732="Non"),"Dossier actif non-valorisable dans le cadre de la subvention - dont cloturé au cours de l'année de référence","")))))))</f>
        <v/>
      </c>
      <c r="P732" s="16" t="str">
        <f>IF(ISBLANK(F732),"",'Récapitulatif des données RASH'!$B$2-YEAR('Données relatives aux bénéf.'!F732))</f>
        <v/>
      </c>
    </row>
    <row r="733" spans="1:16">
      <c r="A733" s="50" t="str">
        <f t="shared" si="11"/>
        <v/>
      </c>
      <c r="B733" s="51"/>
      <c r="C733" s="52"/>
      <c r="D733" s="52"/>
      <c r="E733" s="53"/>
      <c r="F733" s="52"/>
      <c r="G733" s="52"/>
      <c r="H733" s="52"/>
      <c r="I733" s="52"/>
      <c r="J733" s="52"/>
      <c r="K733" s="52"/>
      <c r="L733" s="52"/>
      <c r="M733" s="52"/>
      <c r="N733" s="52"/>
      <c r="O733" s="55" t="str">
        <f>IF(J733="Non","Demande d'information",IF(AND(YEAR(I733)='Récapitulatif des données RASH'!$B$2,'Données relatives aux bénéf.'!J733="Oui",'Données relatives aux bénéf.'!K733="Non"),"Dossier ouvert au cours de l'année de référence",IF(AND(YEAR(I733)='Récapitulatif des données RASH'!$B$2,'Données relatives aux bénéf.'!J733="Oui",'Données relatives aux bénéf.'!K733="Oui"),"Dossier ouvert au cours de l'année de référence - dont clôturé au cours de l'année de référence",IF(AND(YEAR(I733)&lt;'Récapitulatif des données RASH'!$B$2,'Données relatives aux bénéf.'!K733="Non",'Données relatives aux bénéf.'!L733="Oui"),"Dossier actif valorisable dans le cadre de la subvention",IF(AND(YEAR(I733)&lt;'Récapitulatif des données RASH'!$B$2,'Données relatives aux bénéf.'!K733="Oui",'Données relatives aux bénéf.'!L733="Oui"),"Dossier actif valorisable dans le cadre de la subvention - dont cloturé au cours de l'année de référence",IF(AND(YEAR(I733)&lt;'Récapitulatif des données RASH'!$B$2,'Données relatives aux bénéf.'!K733="Non",'Données relatives aux bénéf.'!L733="Non"),"Dossier actif non-valorisable dans le cadre de la subvention",IF(AND(YEAR(I733)&lt;'Récapitulatif des données RASH'!$B$2,'Données relatives aux bénéf.'!K733="Oui",'Données relatives aux bénéf.'!L733="Non"),"Dossier actif non-valorisable dans le cadre de la subvention - dont cloturé au cours de l'année de référence","")))))))</f>
        <v/>
      </c>
      <c r="P733" s="16" t="str">
        <f>IF(ISBLANK(F733),"",'Récapitulatif des données RASH'!$B$2-YEAR('Données relatives aux bénéf.'!F733))</f>
        <v/>
      </c>
    </row>
    <row r="734" spans="1:16">
      <c r="A734" s="50" t="str">
        <f t="shared" si="11"/>
        <v/>
      </c>
      <c r="B734" s="51"/>
      <c r="C734" s="52"/>
      <c r="D734" s="52"/>
      <c r="E734" s="53"/>
      <c r="F734" s="52"/>
      <c r="G734" s="52"/>
      <c r="H734" s="52"/>
      <c r="I734" s="52"/>
      <c r="J734" s="52"/>
      <c r="K734" s="52"/>
      <c r="L734" s="52"/>
      <c r="M734" s="52"/>
      <c r="N734" s="52"/>
      <c r="O734" s="55" t="str">
        <f>IF(J734="Non","Demande d'information",IF(AND(YEAR(I734)='Récapitulatif des données RASH'!$B$2,'Données relatives aux bénéf.'!J734="Oui",'Données relatives aux bénéf.'!K734="Non"),"Dossier ouvert au cours de l'année de référence",IF(AND(YEAR(I734)='Récapitulatif des données RASH'!$B$2,'Données relatives aux bénéf.'!J734="Oui",'Données relatives aux bénéf.'!K734="Oui"),"Dossier ouvert au cours de l'année de référence - dont clôturé au cours de l'année de référence",IF(AND(YEAR(I734)&lt;'Récapitulatif des données RASH'!$B$2,'Données relatives aux bénéf.'!K734="Non",'Données relatives aux bénéf.'!L734="Oui"),"Dossier actif valorisable dans le cadre de la subvention",IF(AND(YEAR(I734)&lt;'Récapitulatif des données RASH'!$B$2,'Données relatives aux bénéf.'!K734="Oui",'Données relatives aux bénéf.'!L734="Oui"),"Dossier actif valorisable dans le cadre de la subvention - dont cloturé au cours de l'année de référence",IF(AND(YEAR(I734)&lt;'Récapitulatif des données RASH'!$B$2,'Données relatives aux bénéf.'!K734="Non",'Données relatives aux bénéf.'!L734="Non"),"Dossier actif non-valorisable dans le cadre de la subvention",IF(AND(YEAR(I734)&lt;'Récapitulatif des données RASH'!$B$2,'Données relatives aux bénéf.'!K734="Oui",'Données relatives aux bénéf.'!L734="Non"),"Dossier actif non-valorisable dans le cadre de la subvention - dont cloturé au cours de l'année de référence","")))))))</f>
        <v/>
      </c>
      <c r="P734" s="16" t="str">
        <f>IF(ISBLANK(F734),"",'Récapitulatif des données RASH'!$B$2-YEAR('Données relatives aux bénéf.'!F734))</f>
        <v/>
      </c>
    </row>
    <row r="735" spans="1:16">
      <c r="A735" s="50" t="str">
        <f t="shared" si="11"/>
        <v/>
      </c>
      <c r="B735" s="51"/>
      <c r="C735" s="52"/>
      <c r="D735" s="52"/>
      <c r="E735" s="53"/>
      <c r="F735" s="52"/>
      <c r="G735" s="52"/>
      <c r="H735" s="52"/>
      <c r="I735" s="52"/>
      <c r="J735" s="52"/>
      <c r="K735" s="52"/>
      <c r="L735" s="52"/>
      <c r="M735" s="52"/>
      <c r="N735" s="52"/>
      <c r="O735" s="55" t="str">
        <f>IF(J735="Non","Demande d'information",IF(AND(YEAR(I735)='Récapitulatif des données RASH'!$B$2,'Données relatives aux bénéf.'!J735="Oui",'Données relatives aux bénéf.'!K735="Non"),"Dossier ouvert au cours de l'année de référence",IF(AND(YEAR(I735)='Récapitulatif des données RASH'!$B$2,'Données relatives aux bénéf.'!J735="Oui",'Données relatives aux bénéf.'!K735="Oui"),"Dossier ouvert au cours de l'année de référence - dont clôturé au cours de l'année de référence",IF(AND(YEAR(I735)&lt;'Récapitulatif des données RASH'!$B$2,'Données relatives aux bénéf.'!K735="Non",'Données relatives aux bénéf.'!L735="Oui"),"Dossier actif valorisable dans le cadre de la subvention",IF(AND(YEAR(I735)&lt;'Récapitulatif des données RASH'!$B$2,'Données relatives aux bénéf.'!K735="Oui",'Données relatives aux bénéf.'!L735="Oui"),"Dossier actif valorisable dans le cadre de la subvention - dont cloturé au cours de l'année de référence",IF(AND(YEAR(I735)&lt;'Récapitulatif des données RASH'!$B$2,'Données relatives aux bénéf.'!K735="Non",'Données relatives aux bénéf.'!L735="Non"),"Dossier actif non-valorisable dans le cadre de la subvention",IF(AND(YEAR(I735)&lt;'Récapitulatif des données RASH'!$B$2,'Données relatives aux bénéf.'!K735="Oui",'Données relatives aux bénéf.'!L735="Non"),"Dossier actif non-valorisable dans le cadre de la subvention - dont cloturé au cours de l'année de référence","")))))))</f>
        <v/>
      </c>
      <c r="P735" s="16" t="str">
        <f>IF(ISBLANK(F735),"",'Récapitulatif des données RASH'!$B$2-YEAR('Données relatives aux bénéf.'!F735))</f>
        <v/>
      </c>
    </row>
    <row r="736" spans="1:16">
      <c r="A736" s="50" t="str">
        <f t="shared" si="11"/>
        <v/>
      </c>
      <c r="B736" s="51"/>
      <c r="C736" s="52"/>
      <c r="D736" s="52"/>
      <c r="E736" s="53"/>
      <c r="F736" s="52"/>
      <c r="G736" s="52"/>
      <c r="H736" s="52"/>
      <c r="I736" s="52"/>
      <c r="J736" s="52"/>
      <c r="K736" s="52"/>
      <c r="L736" s="52"/>
      <c r="M736" s="52"/>
      <c r="N736" s="52"/>
      <c r="O736" s="55" t="str">
        <f>IF(J736="Non","Demande d'information",IF(AND(YEAR(I736)='Récapitulatif des données RASH'!$B$2,'Données relatives aux bénéf.'!J736="Oui",'Données relatives aux bénéf.'!K736="Non"),"Dossier ouvert au cours de l'année de référence",IF(AND(YEAR(I736)='Récapitulatif des données RASH'!$B$2,'Données relatives aux bénéf.'!J736="Oui",'Données relatives aux bénéf.'!K736="Oui"),"Dossier ouvert au cours de l'année de référence - dont clôturé au cours de l'année de référence",IF(AND(YEAR(I736)&lt;'Récapitulatif des données RASH'!$B$2,'Données relatives aux bénéf.'!K736="Non",'Données relatives aux bénéf.'!L736="Oui"),"Dossier actif valorisable dans le cadre de la subvention",IF(AND(YEAR(I736)&lt;'Récapitulatif des données RASH'!$B$2,'Données relatives aux bénéf.'!K736="Oui",'Données relatives aux bénéf.'!L736="Oui"),"Dossier actif valorisable dans le cadre de la subvention - dont cloturé au cours de l'année de référence",IF(AND(YEAR(I736)&lt;'Récapitulatif des données RASH'!$B$2,'Données relatives aux bénéf.'!K736="Non",'Données relatives aux bénéf.'!L736="Non"),"Dossier actif non-valorisable dans le cadre de la subvention",IF(AND(YEAR(I736)&lt;'Récapitulatif des données RASH'!$B$2,'Données relatives aux bénéf.'!K736="Oui",'Données relatives aux bénéf.'!L736="Non"),"Dossier actif non-valorisable dans le cadre de la subvention - dont cloturé au cours de l'année de référence","")))))))</f>
        <v/>
      </c>
      <c r="P736" s="16" t="str">
        <f>IF(ISBLANK(F736),"",'Récapitulatif des données RASH'!$B$2-YEAR('Données relatives aux bénéf.'!F736))</f>
        <v/>
      </c>
    </row>
    <row r="737" spans="1:16">
      <c r="A737" s="50" t="str">
        <f t="shared" si="11"/>
        <v/>
      </c>
      <c r="B737" s="51"/>
      <c r="C737" s="52"/>
      <c r="D737" s="52"/>
      <c r="E737" s="53"/>
      <c r="F737" s="52"/>
      <c r="G737" s="52"/>
      <c r="H737" s="52"/>
      <c r="I737" s="52"/>
      <c r="J737" s="52"/>
      <c r="K737" s="52"/>
      <c r="L737" s="52"/>
      <c r="M737" s="52"/>
      <c r="N737" s="52"/>
      <c r="O737" s="55" t="str">
        <f>IF(J737="Non","Demande d'information",IF(AND(YEAR(I737)='Récapitulatif des données RASH'!$B$2,'Données relatives aux bénéf.'!J737="Oui",'Données relatives aux bénéf.'!K737="Non"),"Dossier ouvert au cours de l'année de référence",IF(AND(YEAR(I737)='Récapitulatif des données RASH'!$B$2,'Données relatives aux bénéf.'!J737="Oui",'Données relatives aux bénéf.'!K737="Oui"),"Dossier ouvert au cours de l'année de référence - dont clôturé au cours de l'année de référence",IF(AND(YEAR(I737)&lt;'Récapitulatif des données RASH'!$B$2,'Données relatives aux bénéf.'!K737="Non",'Données relatives aux bénéf.'!L737="Oui"),"Dossier actif valorisable dans le cadre de la subvention",IF(AND(YEAR(I737)&lt;'Récapitulatif des données RASH'!$B$2,'Données relatives aux bénéf.'!K737="Oui",'Données relatives aux bénéf.'!L737="Oui"),"Dossier actif valorisable dans le cadre de la subvention - dont cloturé au cours de l'année de référence",IF(AND(YEAR(I737)&lt;'Récapitulatif des données RASH'!$B$2,'Données relatives aux bénéf.'!K737="Non",'Données relatives aux bénéf.'!L737="Non"),"Dossier actif non-valorisable dans le cadre de la subvention",IF(AND(YEAR(I737)&lt;'Récapitulatif des données RASH'!$B$2,'Données relatives aux bénéf.'!K737="Oui",'Données relatives aux bénéf.'!L737="Non"),"Dossier actif non-valorisable dans le cadre de la subvention - dont cloturé au cours de l'année de référence","")))))))</f>
        <v/>
      </c>
      <c r="P737" s="16" t="str">
        <f>IF(ISBLANK(F737),"",'Récapitulatif des données RASH'!$B$2-YEAR('Données relatives aux bénéf.'!F737))</f>
        <v/>
      </c>
    </row>
    <row r="738" spans="1:16">
      <c r="A738" s="50" t="str">
        <f t="shared" si="11"/>
        <v/>
      </c>
      <c r="B738" s="51"/>
      <c r="C738" s="52"/>
      <c r="D738" s="52"/>
      <c r="E738" s="53"/>
      <c r="F738" s="52"/>
      <c r="G738" s="52"/>
      <c r="H738" s="52"/>
      <c r="I738" s="52"/>
      <c r="J738" s="52"/>
      <c r="K738" s="52"/>
      <c r="L738" s="52"/>
      <c r="M738" s="52"/>
      <c r="N738" s="52"/>
      <c r="O738" s="55" t="str">
        <f>IF(J738="Non","Demande d'information",IF(AND(YEAR(I738)='Récapitulatif des données RASH'!$B$2,'Données relatives aux bénéf.'!J738="Oui",'Données relatives aux bénéf.'!K738="Non"),"Dossier ouvert au cours de l'année de référence",IF(AND(YEAR(I738)='Récapitulatif des données RASH'!$B$2,'Données relatives aux bénéf.'!J738="Oui",'Données relatives aux bénéf.'!K738="Oui"),"Dossier ouvert au cours de l'année de référence - dont clôturé au cours de l'année de référence",IF(AND(YEAR(I738)&lt;'Récapitulatif des données RASH'!$B$2,'Données relatives aux bénéf.'!K738="Non",'Données relatives aux bénéf.'!L738="Oui"),"Dossier actif valorisable dans le cadre de la subvention",IF(AND(YEAR(I738)&lt;'Récapitulatif des données RASH'!$B$2,'Données relatives aux bénéf.'!K738="Oui",'Données relatives aux bénéf.'!L738="Oui"),"Dossier actif valorisable dans le cadre de la subvention - dont cloturé au cours de l'année de référence",IF(AND(YEAR(I738)&lt;'Récapitulatif des données RASH'!$B$2,'Données relatives aux bénéf.'!K738="Non",'Données relatives aux bénéf.'!L738="Non"),"Dossier actif non-valorisable dans le cadre de la subvention",IF(AND(YEAR(I738)&lt;'Récapitulatif des données RASH'!$B$2,'Données relatives aux bénéf.'!K738="Oui",'Données relatives aux bénéf.'!L738="Non"),"Dossier actif non-valorisable dans le cadre de la subvention - dont cloturé au cours de l'année de référence","")))))))</f>
        <v/>
      </c>
      <c r="P738" s="16" t="str">
        <f>IF(ISBLANK(F738),"",'Récapitulatif des données RASH'!$B$2-YEAR('Données relatives aux bénéf.'!F738))</f>
        <v/>
      </c>
    </row>
    <row r="739" spans="1:16">
      <c r="A739" s="50" t="str">
        <f t="shared" si="11"/>
        <v/>
      </c>
      <c r="B739" s="51"/>
      <c r="C739" s="52"/>
      <c r="D739" s="52"/>
      <c r="E739" s="53"/>
      <c r="F739" s="52"/>
      <c r="G739" s="52"/>
      <c r="H739" s="52"/>
      <c r="I739" s="52"/>
      <c r="J739" s="52"/>
      <c r="K739" s="52"/>
      <c r="L739" s="52"/>
      <c r="M739" s="52"/>
      <c r="N739" s="52"/>
      <c r="O739" s="55" t="str">
        <f>IF(J739="Non","Demande d'information",IF(AND(YEAR(I739)='Récapitulatif des données RASH'!$B$2,'Données relatives aux bénéf.'!J739="Oui",'Données relatives aux bénéf.'!K739="Non"),"Dossier ouvert au cours de l'année de référence",IF(AND(YEAR(I739)='Récapitulatif des données RASH'!$B$2,'Données relatives aux bénéf.'!J739="Oui",'Données relatives aux bénéf.'!K739="Oui"),"Dossier ouvert au cours de l'année de référence - dont clôturé au cours de l'année de référence",IF(AND(YEAR(I739)&lt;'Récapitulatif des données RASH'!$B$2,'Données relatives aux bénéf.'!K739="Non",'Données relatives aux bénéf.'!L739="Oui"),"Dossier actif valorisable dans le cadre de la subvention",IF(AND(YEAR(I739)&lt;'Récapitulatif des données RASH'!$B$2,'Données relatives aux bénéf.'!K739="Oui",'Données relatives aux bénéf.'!L739="Oui"),"Dossier actif valorisable dans le cadre de la subvention - dont cloturé au cours de l'année de référence",IF(AND(YEAR(I739)&lt;'Récapitulatif des données RASH'!$B$2,'Données relatives aux bénéf.'!K739="Non",'Données relatives aux bénéf.'!L739="Non"),"Dossier actif non-valorisable dans le cadre de la subvention",IF(AND(YEAR(I739)&lt;'Récapitulatif des données RASH'!$B$2,'Données relatives aux bénéf.'!K739="Oui",'Données relatives aux bénéf.'!L739="Non"),"Dossier actif non-valorisable dans le cadre de la subvention - dont cloturé au cours de l'année de référence","")))))))</f>
        <v/>
      </c>
      <c r="P739" s="16" t="str">
        <f>IF(ISBLANK(F739),"",'Récapitulatif des données RASH'!$B$2-YEAR('Données relatives aux bénéf.'!F739))</f>
        <v/>
      </c>
    </row>
    <row r="740" spans="1:16">
      <c r="A740" s="50" t="str">
        <f t="shared" si="11"/>
        <v/>
      </c>
      <c r="B740" s="51"/>
      <c r="C740" s="52"/>
      <c r="D740" s="52"/>
      <c r="E740" s="53"/>
      <c r="F740" s="52"/>
      <c r="G740" s="52"/>
      <c r="H740" s="52"/>
      <c r="I740" s="52"/>
      <c r="J740" s="52"/>
      <c r="K740" s="52"/>
      <c r="L740" s="52"/>
      <c r="M740" s="52"/>
      <c r="N740" s="52"/>
      <c r="O740" s="55" t="str">
        <f>IF(J740="Non","Demande d'information",IF(AND(YEAR(I740)='Récapitulatif des données RASH'!$B$2,'Données relatives aux bénéf.'!J740="Oui",'Données relatives aux bénéf.'!K740="Non"),"Dossier ouvert au cours de l'année de référence",IF(AND(YEAR(I740)='Récapitulatif des données RASH'!$B$2,'Données relatives aux bénéf.'!J740="Oui",'Données relatives aux bénéf.'!K740="Oui"),"Dossier ouvert au cours de l'année de référence - dont clôturé au cours de l'année de référence",IF(AND(YEAR(I740)&lt;'Récapitulatif des données RASH'!$B$2,'Données relatives aux bénéf.'!K740="Non",'Données relatives aux bénéf.'!L740="Oui"),"Dossier actif valorisable dans le cadre de la subvention",IF(AND(YEAR(I740)&lt;'Récapitulatif des données RASH'!$B$2,'Données relatives aux bénéf.'!K740="Oui",'Données relatives aux bénéf.'!L740="Oui"),"Dossier actif valorisable dans le cadre de la subvention - dont cloturé au cours de l'année de référence",IF(AND(YEAR(I740)&lt;'Récapitulatif des données RASH'!$B$2,'Données relatives aux bénéf.'!K740="Non",'Données relatives aux bénéf.'!L740="Non"),"Dossier actif non-valorisable dans le cadre de la subvention",IF(AND(YEAR(I740)&lt;'Récapitulatif des données RASH'!$B$2,'Données relatives aux bénéf.'!K740="Oui",'Données relatives aux bénéf.'!L740="Non"),"Dossier actif non-valorisable dans le cadre de la subvention - dont cloturé au cours de l'année de référence","")))))))</f>
        <v/>
      </c>
      <c r="P740" s="16" t="str">
        <f>IF(ISBLANK(F740),"",'Récapitulatif des données RASH'!$B$2-YEAR('Données relatives aux bénéf.'!F740))</f>
        <v/>
      </c>
    </row>
    <row r="741" spans="1:16">
      <c r="A741" s="50" t="str">
        <f t="shared" si="11"/>
        <v/>
      </c>
      <c r="B741" s="51"/>
      <c r="C741" s="52"/>
      <c r="D741" s="52"/>
      <c r="E741" s="53"/>
      <c r="F741" s="52"/>
      <c r="G741" s="52"/>
      <c r="H741" s="52"/>
      <c r="I741" s="52"/>
      <c r="J741" s="52"/>
      <c r="K741" s="52"/>
      <c r="L741" s="52"/>
      <c r="M741" s="52"/>
      <c r="N741" s="52"/>
      <c r="O741" s="55" t="str">
        <f>IF(J741="Non","Demande d'information",IF(AND(YEAR(I741)='Récapitulatif des données RASH'!$B$2,'Données relatives aux bénéf.'!J741="Oui",'Données relatives aux bénéf.'!K741="Non"),"Dossier ouvert au cours de l'année de référence",IF(AND(YEAR(I741)='Récapitulatif des données RASH'!$B$2,'Données relatives aux bénéf.'!J741="Oui",'Données relatives aux bénéf.'!K741="Oui"),"Dossier ouvert au cours de l'année de référence - dont clôturé au cours de l'année de référence",IF(AND(YEAR(I741)&lt;'Récapitulatif des données RASH'!$B$2,'Données relatives aux bénéf.'!K741="Non",'Données relatives aux bénéf.'!L741="Oui"),"Dossier actif valorisable dans le cadre de la subvention",IF(AND(YEAR(I741)&lt;'Récapitulatif des données RASH'!$B$2,'Données relatives aux bénéf.'!K741="Oui",'Données relatives aux bénéf.'!L741="Oui"),"Dossier actif valorisable dans le cadre de la subvention - dont cloturé au cours de l'année de référence",IF(AND(YEAR(I741)&lt;'Récapitulatif des données RASH'!$B$2,'Données relatives aux bénéf.'!K741="Non",'Données relatives aux bénéf.'!L741="Non"),"Dossier actif non-valorisable dans le cadre de la subvention",IF(AND(YEAR(I741)&lt;'Récapitulatif des données RASH'!$B$2,'Données relatives aux bénéf.'!K741="Oui",'Données relatives aux bénéf.'!L741="Non"),"Dossier actif non-valorisable dans le cadre de la subvention - dont cloturé au cours de l'année de référence","")))))))</f>
        <v/>
      </c>
      <c r="P741" s="16" t="str">
        <f>IF(ISBLANK(F741),"",'Récapitulatif des données RASH'!$B$2-YEAR('Données relatives aux bénéf.'!F741))</f>
        <v/>
      </c>
    </row>
    <row r="742" spans="1:16">
      <c r="A742" s="50" t="str">
        <f t="shared" si="11"/>
        <v/>
      </c>
      <c r="B742" s="51"/>
      <c r="C742" s="52"/>
      <c r="D742" s="52"/>
      <c r="E742" s="53"/>
      <c r="F742" s="52"/>
      <c r="G742" s="52"/>
      <c r="H742" s="52"/>
      <c r="I742" s="52"/>
      <c r="J742" s="52"/>
      <c r="K742" s="52"/>
      <c r="L742" s="52"/>
      <c r="M742" s="52"/>
      <c r="N742" s="52"/>
      <c r="O742" s="55" t="str">
        <f>IF(J742="Non","Demande d'information",IF(AND(YEAR(I742)='Récapitulatif des données RASH'!$B$2,'Données relatives aux bénéf.'!J742="Oui",'Données relatives aux bénéf.'!K742="Non"),"Dossier ouvert au cours de l'année de référence",IF(AND(YEAR(I742)='Récapitulatif des données RASH'!$B$2,'Données relatives aux bénéf.'!J742="Oui",'Données relatives aux bénéf.'!K742="Oui"),"Dossier ouvert au cours de l'année de référence - dont clôturé au cours de l'année de référence",IF(AND(YEAR(I742)&lt;'Récapitulatif des données RASH'!$B$2,'Données relatives aux bénéf.'!K742="Non",'Données relatives aux bénéf.'!L742="Oui"),"Dossier actif valorisable dans le cadre de la subvention",IF(AND(YEAR(I742)&lt;'Récapitulatif des données RASH'!$B$2,'Données relatives aux bénéf.'!K742="Oui",'Données relatives aux bénéf.'!L742="Oui"),"Dossier actif valorisable dans le cadre de la subvention - dont cloturé au cours de l'année de référence",IF(AND(YEAR(I742)&lt;'Récapitulatif des données RASH'!$B$2,'Données relatives aux bénéf.'!K742="Non",'Données relatives aux bénéf.'!L742="Non"),"Dossier actif non-valorisable dans le cadre de la subvention",IF(AND(YEAR(I742)&lt;'Récapitulatif des données RASH'!$B$2,'Données relatives aux bénéf.'!K742="Oui",'Données relatives aux bénéf.'!L742="Non"),"Dossier actif non-valorisable dans le cadre de la subvention - dont cloturé au cours de l'année de référence","")))))))</f>
        <v/>
      </c>
      <c r="P742" s="16" t="str">
        <f>IF(ISBLANK(F742),"",'Récapitulatif des données RASH'!$B$2-YEAR('Données relatives aux bénéf.'!F742))</f>
        <v/>
      </c>
    </row>
    <row r="743" spans="1:16">
      <c r="A743" s="50" t="str">
        <f t="shared" si="11"/>
        <v/>
      </c>
      <c r="B743" s="51"/>
      <c r="C743" s="52"/>
      <c r="D743" s="52"/>
      <c r="E743" s="53"/>
      <c r="F743" s="52"/>
      <c r="G743" s="52"/>
      <c r="H743" s="52"/>
      <c r="I743" s="52"/>
      <c r="J743" s="52"/>
      <c r="K743" s="52"/>
      <c r="L743" s="52"/>
      <c r="M743" s="52"/>
      <c r="N743" s="52"/>
      <c r="O743" s="55" t="str">
        <f>IF(J743="Non","Demande d'information",IF(AND(YEAR(I743)='Récapitulatif des données RASH'!$B$2,'Données relatives aux bénéf.'!J743="Oui",'Données relatives aux bénéf.'!K743="Non"),"Dossier ouvert au cours de l'année de référence",IF(AND(YEAR(I743)='Récapitulatif des données RASH'!$B$2,'Données relatives aux bénéf.'!J743="Oui",'Données relatives aux bénéf.'!K743="Oui"),"Dossier ouvert au cours de l'année de référence - dont clôturé au cours de l'année de référence",IF(AND(YEAR(I743)&lt;'Récapitulatif des données RASH'!$B$2,'Données relatives aux bénéf.'!K743="Non",'Données relatives aux bénéf.'!L743="Oui"),"Dossier actif valorisable dans le cadre de la subvention",IF(AND(YEAR(I743)&lt;'Récapitulatif des données RASH'!$B$2,'Données relatives aux bénéf.'!K743="Oui",'Données relatives aux bénéf.'!L743="Oui"),"Dossier actif valorisable dans le cadre de la subvention - dont cloturé au cours de l'année de référence",IF(AND(YEAR(I743)&lt;'Récapitulatif des données RASH'!$B$2,'Données relatives aux bénéf.'!K743="Non",'Données relatives aux bénéf.'!L743="Non"),"Dossier actif non-valorisable dans le cadre de la subvention",IF(AND(YEAR(I743)&lt;'Récapitulatif des données RASH'!$B$2,'Données relatives aux bénéf.'!K743="Oui",'Données relatives aux bénéf.'!L743="Non"),"Dossier actif non-valorisable dans le cadre de la subvention - dont cloturé au cours de l'année de référence","")))))))</f>
        <v/>
      </c>
      <c r="P743" s="16" t="str">
        <f>IF(ISBLANK(F743),"",'Récapitulatif des données RASH'!$B$2-YEAR('Données relatives aux bénéf.'!F743))</f>
        <v/>
      </c>
    </row>
    <row r="744" spans="1:16">
      <c r="A744" s="50" t="str">
        <f t="shared" si="11"/>
        <v/>
      </c>
      <c r="B744" s="51"/>
      <c r="C744" s="52"/>
      <c r="D744" s="52"/>
      <c r="E744" s="53"/>
      <c r="F744" s="52"/>
      <c r="G744" s="52"/>
      <c r="H744" s="52"/>
      <c r="I744" s="52"/>
      <c r="J744" s="52"/>
      <c r="K744" s="52"/>
      <c r="L744" s="52"/>
      <c r="M744" s="52"/>
      <c r="N744" s="52"/>
      <c r="O744" s="55" t="str">
        <f>IF(J744="Non","Demande d'information",IF(AND(YEAR(I744)='Récapitulatif des données RASH'!$B$2,'Données relatives aux bénéf.'!J744="Oui",'Données relatives aux bénéf.'!K744="Non"),"Dossier ouvert au cours de l'année de référence",IF(AND(YEAR(I744)='Récapitulatif des données RASH'!$B$2,'Données relatives aux bénéf.'!J744="Oui",'Données relatives aux bénéf.'!K744="Oui"),"Dossier ouvert au cours de l'année de référence - dont clôturé au cours de l'année de référence",IF(AND(YEAR(I744)&lt;'Récapitulatif des données RASH'!$B$2,'Données relatives aux bénéf.'!K744="Non",'Données relatives aux bénéf.'!L744="Oui"),"Dossier actif valorisable dans le cadre de la subvention",IF(AND(YEAR(I744)&lt;'Récapitulatif des données RASH'!$B$2,'Données relatives aux bénéf.'!K744="Oui",'Données relatives aux bénéf.'!L744="Oui"),"Dossier actif valorisable dans le cadre de la subvention - dont cloturé au cours de l'année de référence",IF(AND(YEAR(I744)&lt;'Récapitulatif des données RASH'!$B$2,'Données relatives aux bénéf.'!K744="Non",'Données relatives aux bénéf.'!L744="Non"),"Dossier actif non-valorisable dans le cadre de la subvention",IF(AND(YEAR(I744)&lt;'Récapitulatif des données RASH'!$B$2,'Données relatives aux bénéf.'!K744="Oui",'Données relatives aux bénéf.'!L744="Non"),"Dossier actif non-valorisable dans le cadre de la subvention - dont cloturé au cours de l'année de référence","")))))))</f>
        <v/>
      </c>
      <c r="P744" s="16" t="str">
        <f>IF(ISBLANK(F744),"",'Récapitulatif des données RASH'!$B$2-YEAR('Données relatives aux bénéf.'!F744))</f>
        <v/>
      </c>
    </row>
    <row r="745" spans="1:16">
      <c r="A745" s="50" t="str">
        <f t="shared" si="11"/>
        <v/>
      </c>
      <c r="B745" s="51"/>
      <c r="C745" s="52"/>
      <c r="D745" s="52"/>
      <c r="E745" s="53"/>
      <c r="F745" s="52"/>
      <c r="G745" s="52"/>
      <c r="H745" s="52"/>
      <c r="I745" s="52"/>
      <c r="J745" s="52"/>
      <c r="K745" s="52"/>
      <c r="L745" s="52"/>
      <c r="M745" s="52"/>
      <c r="N745" s="52"/>
      <c r="O745" s="55" t="str">
        <f>IF(J745="Non","Demande d'information",IF(AND(YEAR(I745)='Récapitulatif des données RASH'!$B$2,'Données relatives aux bénéf.'!J745="Oui",'Données relatives aux bénéf.'!K745="Non"),"Dossier ouvert au cours de l'année de référence",IF(AND(YEAR(I745)='Récapitulatif des données RASH'!$B$2,'Données relatives aux bénéf.'!J745="Oui",'Données relatives aux bénéf.'!K745="Oui"),"Dossier ouvert au cours de l'année de référence - dont clôturé au cours de l'année de référence",IF(AND(YEAR(I745)&lt;'Récapitulatif des données RASH'!$B$2,'Données relatives aux bénéf.'!K745="Non",'Données relatives aux bénéf.'!L745="Oui"),"Dossier actif valorisable dans le cadre de la subvention",IF(AND(YEAR(I745)&lt;'Récapitulatif des données RASH'!$B$2,'Données relatives aux bénéf.'!K745="Oui",'Données relatives aux bénéf.'!L745="Oui"),"Dossier actif valorisable dans le cadre de la subvention - dont cloturé au cours de l'année de référence",IF(AND(YEAR(I745)&lt;'Récapitulatif des données RASH'!$B$2,'Données relatives aux bénéf.'!K745="Non",'Données relatives aux bénéf.'!L745="Non"),"Dossier actif non-valorisable dans le cadre de la subvention",IF(AND(YEAR(I745)&lt;'Récapitulatif des données RASH'!$B$2,'Données relatives aux bénéf.'!K745="Oui",'Données relatives aux bénéf.'!L745="Non"),"Dossier actif non-valorisable dans le cadre de la subvention - dont cloturé au cours de l'année de référence","")))))))</f>
        <v/>
      </c>
      <c r="P745" s="16" t="str">
        <f>IF(ISBLANK(F745),"",'Récapitulatif des données RASH'!$B$2-YEAR('Données relatives aux bénéf.'!F745))</f>
        <v/>
      </c>
    </row>
    <row r="746" spans="1:16">
      <c r="A746" s="50" t="str">
        <f t="shared" si="11"/>
        <v/>
      </c>
      <c r="B746" s="51"/>
      <c r="C746" s="52"/>
      <c r="D746" s="52"/>
      <c r="E746" s="53"/>
      <c r="F746" s="52"/>
      <c r="G746" s="52"/>
      <c r="H746" s="52"/>
      <c r="I746" s="52"/>
      <c r="J746" s="52"/>
      <c r="K746" s="52"/>
      <c r="L746" s="52"/>
      <c r="M746" s="52"/>
      <c r="N746" s="52"/>
      <c r="O746" s="55" t="str">
        <f>IF(J746="Non","Demande d'information",IF(AND(YEAR(I746)='Récapitulatif des données RASH'!$B$2,'Données relatives aux bénéf.'!J746="Oui",'Données relatives aux bénéf.'!K746="Non"),"Dossier ouvert au cours de l'année de référence",IF(AND(YEAR(I746)='Récapitulatif des données RASH'!$B$2,'Données relatives aux bénéf.'!J746="Oui",'Données relatives aux bénéf.'!K746="Oui"),"Dossier ouvert au cours de l'année de référence - dont clôturé au cours de l'année de référence",IF(AND(YEAR(I746)&lt;'Récapitulatif des données RASH'!$B$2,'Données relatives aux bénéf.'!K746="Non",'Données relatives aux bénéf.'!L746="Oui"),"Dossier actif valorisable dans le cadre de la subvention",IF(AND(YEAR(I746)&lt;'Récapitulatif des données RASH'!$B$2,'Données relatives aux bénéf.'!K746="Oui",'Données relatives aux bénéf.'!L746="Oui"),"Dossier actif valorisable dans le cadre de la subvention - dont cloturé au cours de l'année de référence",IF(AND(YEAR(I746)&lt;'Récapitulatif des données RASH'!$B$2,'Données relatives aux bénéf.'!K746="Non",'Données relatives aux bénéf.'!L746="Non"),"Dossier actif non-valorisable dans le cadre de la subvention",IF(AND(YEAR(I746)&lt;'Récapitulatif des données RASH'!$B$2,'Données relatives aux bénéf.'!K746="Oui",'Données relatives aux bénéf.'!L746="Non"),"Dossier actif non-valorisable dans le cadre de la subvention - dont cloturé au cours de l'année de référence","")))))))</f>
        <v/>
      </c>
      <c r="P746" s="16" t="str">
        <f>IF(ISBLANK(F746),"",'Récapitulatif des données RASH'!$B$2-YEAR('Données relatives aux bénéf.'!F746))</f>
        <v/>
      </c>
    </row>
    <row r="747" spans="1:16">
      <c r="A747" s="50" t="str">
        <f t="shared" si="11"/>
        <v/>
      </c>
      <c r="B747" s="51"/>
      <c r="C747" s="52"/>
      <c r="D747" s="52"/>
      <c r="E747" s="53"/>
      <c r="F747" s="52"/>
      <c r="G747" s="52"/>
      <c r="H747" s="52"/>
      <c r="I747" s="52"/>
      <c r="J747" s="52"/>
      <c r="K747" s="52"/>
      <c r="L747" s="52"/>
      <c r="M747" s="52"/>
      <c r="N747" s="52"/>
      <c r="O747" s="55" t="str">
        <f>IF(J747="Non","Demande d'information",IF(AND(YEAR(I747)='Récapitulatif des données RASH'!$B$2,'Données relatives aux bénéf.'!J747="Oui",'Données relatives aux bénéf.'!K747="Non"),"Dossier ouvert au cours de l'année de référence",IF(AND(YEAR(I747)='Récapitulatif des données RASH'!$B$2,'Données relatives aux bénéf.'!J747="Oui",'Données relatives aux bénéf.'!K747="Oui"),"Dossier ouvert au cours de l'année de référence - dont clôturé au cours de l'année de référence",IF(AND(YEAR(I747)&lt;'Récapitulatif des données RASH'!$B$2,'Données relatives aux bénéf.'!K747="Non",'Données relatives aux bénéf.'!L747="Oui"),"Dossier actif valorisable dans le cadre de la subvention",IF(AND(YEAR(I747)&lt;'Récapitulatif des données RASH'!$B$2,'Données relatives aux bénéf.'!K747="Oui",'Données relatives aux bénéf.'!L747="Oui"),"Dossier actif valorisable dans le cadre de la subvention - dont cloturé au cours de l'année de référence",IF(AND(YEAR(I747)&lt;'Récapitulatif des données RASH'!$B$2,'Données relatives aux bénéf.'!K747="Non",'Données relatives aux bénéf.'!L747="Non"),"Dossier actif non-valorisable dans le cadre de la subvention",IF(AND(YEAR(I747)&lt;'Récapitulatif des données RASH'!$B$2,'Données relatives aux bénéf.'!K747="Oui",'Données relatives aux bénéf.'!L747="Non"),"Dossier actif non-valorisable dans le cadre de la subvention - dont cloturé au cours de l'année de référence","")))))))</f>
        <v/>
      </c>
      <c r="P747" s="16" t="str">
        <f>IF(ISBLANK(F747),"",'Récapitulatif des données RASH'!$B$2-YEAR('Données relatives aux bénéf.'!F747))</f>
        <v/>
      </c>
    </row>
    <row r="748" spans="1:16">
      <c r="A748" s="50" t="str">
        <f t="shared" si="11"/>
        <v/>
      </c>
      <c r="B748" s="51"/>
      <c r="C748" s="52"/>
      <c r="D748" s="52"/>
      <c r="E748" s="53"/>
      <c r="F748" s="52"/>
      <c r="G748" s="52"/>
      <c r="H748" s="52"/>
      <c r="I748" s="52"/>
      <c r="J748" s="52"/>
      <c r="K748" s="52"/>
      <c r="L748" s="52"/>
      <c r="M748" s="52"/>
      <c r="N748" s="52"/>
      <c r="O748" s="55" t="str">
        <f>IF(J748="Non","Demande d'information",IF(AND(YEAR(I748)='Récapitulatif des données RASH'!$B$2,'Données relatives aux bénéf.'!J748="Oui",'Données relatives aux bénéf.'!K748="Non"),"Dossier ouvert au cours de l'année de référence",IF(AND(YEAR(I748)='Récapitulatif des données RASH'!$B$2,'Données relatives aux bénéf.'!J748="Oui",'Données relatives aux bénéf.'!K748="Oui"),"Dossier ouvert au cours de l'année de référence - dont clôturé au cours de l'année de référence",IF(AND(YEAR(I748)&lt;'Récapitulatif des données RASH'!$B$2,'Données relatives aux bénéf.'!K748="Non",'Données relatives aux bénéf.'!L748="Oui"),"Dossier actif valorisable dans le cadre de la subvention",IF(AND(YEAR(I748)&lt;'Récapitulatif des données RASH'!$B$2,'Données relatives aux bénéf.'!K748="Oui",'Données relatives aux bénéf.'!L748="Oui"),"Dossier actif valorisable dans le cadre de la subvention - dont cloturé au cours de l'année de référence",IF(AND(YEAR(I748)&lt;'Récapitulatif des données RASH'!$B$2,'Données relatives aux bénéf.'!K748="Non",'Données relatives aux bénéf.'!L748="Non"),"Dossier actif non-valorisable dans le cadre de la subvention",IF(AND(YEAR(I748)&lt;'Récapitulatif des données RASH'!$B$2,'Données relatives aux bénéf.'!K748="Oui",'Données relatives aux bénéf.'!L748="Non"),"Dossier actif non-valorisable dans le cadre de la subvention - dont cloturé au cours de l'année de référence","")))))))</f>
        <v/>
      </c>
      <c r="P748" s="16" t="str">
        <f>IF(ISBLANK(F748),"",'Récapitulatif des données RASH'!$B$2-YEAR('Données relatives aux bénéf.'!F748))</f>
        <v/>
      </c>
    </row>
    <row r="749" spans="1:16">
      <c r="A749" s="50" t="str">
        <f t="shared" si="11"/>
        <v/>
      </c>
      <c r="B749" s="51"/>
      <c r="C749" s="52"/>
      <c r="D749" s="52"/>
      <c r="E749" s="53"/>
      <c r="F749" s="52"/>
      <c r="G749" s="52"/>
      <c r="H749" s="52"/>
      <c r="I749" s="52"/>
      <c r="J749" s="52"/>
      <c r="K749" s="52"/>
      <c r="L749" s="52"/>
      <c r="M749" s="52"/>
      <c r="N749" s="52"/>
      <c r="O749" s="55" t="str">
        <f>IF(J749="Non","Demande d'information",IF(AND(YEAR(I749)='Récapitulatif des données RASH'!$B$2,'Données relatives aux bénéf.'!J749="Oui",'Données relatives aux bénéf.'!K749="Non"),"Dossier ouvert au cours de l'année de référence",IF(AND(YEAR(I749)='Récapitulatif des données RASH'!$B$2,'Données relatives aux bénéf.'!J749="Oui",'Données relatives aux bénéf.'!K749="Oui"),"Dossier ouvert au cours de l'année de référence - dont clôturé au cours de l'année de référence",IF(AND(YEAR(I749)&lt;'Récapitulatif des données RASH'!$B$2,'Données relatives aux bénéf.'!K749="Non",'Données relatives aux bénéf.'!L749="Oui"),"Dossier actif valorisable dans le cadre de la subvention",IF(AND(YEAR(I749)&lt;'Récapitulatif des données RASH'!$B$2,'Données relatives aux bénéf.'!K749="Oui",'Données relatives aux bénéf.'!L749="Oui"),"Dossier actif valorisable dans le cadre de la subvention - dont cloturé au cours de l'année de référence",IF(AND(YEAR(I749)&lt;'Récapitulatif des données RASH'!$B$2,'Données relatives aux bénéf.'!K749="Non",'Données relatives aux bénéf.'!L749="Non"),"Dossier actif non-valorisable dans le cadre de la subvention",IF(AND(YEAR(I749)&lt;'Récapitulatif des données RASH'!$B$2,'Données relatives aux bénéf.'!K749="Oui",'Données relatives aux bénéf.'!L749="Non"),"Dossier actif non-valorisable dans le cadre de la subvention - dont cloturé au cours de l'année de référence","")))))))</f>
        <v/>
      </c>
      <c r="P749" s="16" t="str">
        <f>IF(ISBLANK(F749),"",'Récapitulatif des données RASH'!$B$2-YEAR('Données relatives aux bénéf.'!F749))</f>
        <v/>
      </c>
    </row>
    <row r="750" spans="1:16">
      <c r="A750" s="50" t="str">
        <f t="shared" si="11"/>
        <v/>
      </c>
      <c r="B750" s="51"/>
      <c r="C750" s="52"/>
      <c r="D750" s="52"/>
      <c r="E750" s="53"/>
      <c r="F750" s="52"/>
      <c r="G750" s="52"/>
      <c r="H750" s="52"/>
      <c r="I750" s="52"/>
      <c r="J750" s="52"/>
      <c r="K750" s="52"/>
      <c r="L750" s="52"/>
      <c r="M750" s="52"/>
      <c r="N750" s="52"/>
      <c r="O750" s="55" t="str">
        <f>IF(J750="Non","Demande d'information",IF(AND(YEAR(I750)='Récapitulatif des données RASH'!$B$2,'Données relatives aux bénéf.'!J750="Oui",'Données relatives aux bénéf.'!K750="Non"),"Dossier ouvert au cours de l'année de référence",IF(AND(YEAR(I750)='Récapitulatif des données RASH'!$B$2,'Données relatives aux bénéf.'!J750="Oui",'Données relatives aux bénéf.'!K750="Oui"),"Dossier ouvert au cours de l'année de référence - dont clôturé au cours de l'année de référence",IF(AND(YEAR(I750)&lt;'Récapitulatif des données RASH'!$B$2,'Données relatives aux bénéf.'!K750="Non",'Données relatives aux bénéf.'!L750="Oui"),"Dossier actif valorisable dans le cadre de la subvention",IF(AND(YEAR(I750)&lt;'Récapitulatif des données RASH'!$B$2,'Données relatives aux bénéf.'!K750="Oui",'Données relatives aux bénéf.'!L750="Oui"),"Dossier actif valorisable dans le cadre de la subvention - dont cloturé au cours de l'année de référence",IF(AND(YEAR(I750)&lt;'Récapitulatif des données RASH'!$B$2,'Données relatives aux bénéf.'!K750="Non",'Données relatives aux bénéf.'!L750="Non"),"Dossier actif non-valorisable dans le cadre de la subvention",IF(AND(YEAR(I750)&lt;'Récapitulatif des données RASH'!$B$2,'Données relatives aux bénéf.'!K750="Oui",'Données relatives aux bénéf.'!L750="Non"),"Dossier actif non-valorisable dans le cadre de la subvention - dont cloturé au cours de l'année de référence","")))))))</f>
        <v/>
      </c>
      <c r="P750" s="16" t="str">
        <f>IF(ISBLANK(F750),"",'Récapitulatif des données RASH'!$B$2-YEAR('Données relatives aux bénéf.'!F750))</f>
        <v/>
      </c>
    </row>
    <row r="751" spans="1:16">
      <c r="A751" s="50" t="str">
        <f t="shared" si="11"/>
        <v/>
      </c>
      <c r="B751" s="51"/>
      <c r="C751" s="52"/>
      <c r="D751" s="52"/>
      <c r="E751" s="53"/>
      <c r="F751" s="52"/>
      <c r="G751" s="52"/>
      <c r="H751" s="52"/>
      <c r="I751" s="52"/>
      <c r="J751" s="52"/>
      <c r="K751" s="52"/>
      <c r="L751" s="52"/>
      <c r="M751" s="52"/>
      <c r="N751" s="52"/>
      <c r="O751" s="55" t="str">
        <f>IF(J751="Non","Demande d'information",IF(AND(YEAR(I751)='Récapitulatif des données RASH'!$B$2,'Données relatives aux bénéf.'!J751="Oui",'Données relatives aux bénéf.'!K751="Non"),"Dossier ouvert au cours de l'année de référence",IF(AND(YEAR(I751)='Récapitulatif des données RASH'!$B$2,'Données relatives aux bénéf.'!J751="Oui",'Données relatives aux bénéf.'!K751="Oui"),"Dossier ouvert au cours de l'année de référence - dont clôturé au cours de l'année de référence",IF(AND(YEAR(I751)&lt;'Récapitulatif des données RASH'!$B$2,'Données relatives aux bénéf.'!K751="Non",'Données relatives aux bénéf.'!L751="Oui"),"Dossier actif valorisable dans le cadre de la subvention",IF(AND(YEAR(I751)&lt;'Récapitulatif des données RASH'!$B$2,'Données relatives aux bénéf.'!K751="Oui",'Données relatives aux bénéf.'!L751="Oui"),"Dossier actif valorisable dans le cadre de la subvention - dont cloturé au cours de l'année de référence",IF(AND(YEAR(I751)&lt;'Récapitulatif des données RASH'!$B$2,'Données relatives aux bénéf.'!K751="Non",'Données relatives aux bénéf.'!L751="Non"),"Dossier actif non-valorisable dans le cadre de la subvention",IF(AND(YEAR(I751)&lt;'Récapitulatif des données RASH'!$B$2,'Données relatives aux bénéf.'!K751="Oui",'Données relatives aux bénéf.'!L751="Non"),"Dossier actif non-valorisable dans le cadre de la subvention - dont cloturé au cours de l'année de référence","")))))))</f>
        <v/>
      </c>
      <c r="P751" s="16" t="str">
        <f>IF(ISBLANK(F751),"",'Récapitulatif des données RASH'!$B$2-YEAR('Données relatives aux bénéf.'!F751))</f>
        <v/>
      </c>
    </row>
    <row r="752" spans="1:16">
      <c r="A752" s="50" t="str">
        <f t="shared" si="11"/>
        <v/>
      </c>
      <c r="B752" s="51"/>
      <c r="C752" s="52"/>
      <c r="D752" s="52"/>
      <c r="E752" s="53"/>
      <c r="F752" s="52"/>
      <c r="G752" s="52"/>
      <c r="H752" s="52"/>
      <c r="I752" s="52"/>
      <c r="J752" s="52"/>
      <c r="K752" s="52"/>
      <c r="L752" s="52"/>
      <c r="M752" s="52"/>
      <c r="N752" s="52"/>
      <c r="O752" s="55" t="str">
        <f>IF(J752="Non","Demande d'information",IF(AND(YEAR(I752)='Récapitulatif des données RASH'!$B$2,'Données relatives aux bénéf.'!J752="Oui",'Données relatives aux bénéf.'!K752="Non"),"Dossier ouvert au cours de l'année de référence",IF(AND(YEAR(I752)='Récapitulatif des données RASH'!$B$2,'Données relatives aux bénéf.'!J752="Oui",'Données relatives aux bénéf.'!K752="Oui"),"Dossier ouvert au cours de l'année de référence - dont clôturé au cours de l'année de référence",IF(AND(YEAR(I752)&lt;'Récapitulatif des données RASH'!$B$2,'Données relatives aux bénéf.'!K752="Non",'Données relatives aux bénéf.'!L752="Oui"),"Dossier actif valorisable dans le cadre de la subvention",IF(AND(YEAR(I752)&lt;'Récapitulatif des données RASH'!$B$2,'Données relatives aux bénéf.'!K752="Oui",'Données relatives aux bénéf.'!L752="Oui"),"Dossier actif valorisable dans le cadre de la subvention - dont cloturé au cours de l'année de référence",IF(AND(YEAR(I752)&lt;'Récapitulatif des données RASH'!$B$2,'Données relatives aux bénéf.'!K752="Non",'Données relatives aux bénéf.'!L752="Non"),"Dossier actif non-valorisable dans le cadre de la subvention",IF(AND(YEAR(I752)&lt;'Récapitulatif des données RASH'!$B$2,'Données relatives aux bénéf.'!K752="Oui",'Données relatives aux bénéf.'!L752="Non"),"Dossier actif non-valorisable dans le cadre de la subvention - dont cloturé au cours de l'année de référence","")))))))</f>
        <v/>
      </c>
      <c r="P752" s="16" t="str">
        <f>IF(ISBLANK(F752),"",'Récapitulatif des données RASH'!$B$2-YEAR('Données relatives aux bénéf.'!F752))</f>
        <v/>
      </c>
    </row>
    <row r="753" spans="1:16">
      <c r="A753" s="50" t="str">
        <f t="shared" si="11"/>
        <v/>
      </c>
      <c r="B753" s="51"/>
      <c r="C753" s="52"/>
      <c r="D753" s="52"/>
      <c r="E753" s="53"/>
      <c r="F753" s="52"/>
      <c r="G753" s="52"/>
      <c r="H753" s="52"/>
      <c r="I753" s="52"/>
      <c r="J753" s="52"/>
      <c r="K753" s="52"/>
      <c r="L753" s="52"/>
      <c r="M753" s="52"/>
      <c r="N753" s="52"/>
      <c r="O753" s="55" t="str">
        <f>IF(J753="Non","Demande d'information",IF(AND(YEAR(I753)='Récapitulatif des données RASH'!$B$2,'Données relatives aux bénéf.'!J753="Oui",'Données relatives aux bénéf.'!K753="Non"),"Dossier ouvert au cours de l'année de référence",IF(AND(YEAR(I753)='Récapitulatif des données RASH'!$B$2,'Données relatives aux bénéf.'!J753="Oui",'Données relatives aux bénéf.'!K753="Oui"),"Dossier ouvert au cours de l'année de référence - dont clôturé au cours de l'année de référence",IF(AND(YEAR(I753)&lt;'Récapitulatif des données RASH'!$B$2,'Données relatives aux bénéf.'!K753="Non",'Données relatives aux bénéf.'!L753="Oui"),"Dossier actif valorisable dans le cadre de la subvention",IF(AND(YEAR(I753)&lt;'Récapitulatif des données RASH'!$B$2,'Données relatives aux bénéf.'!K753="Oui",'Données relatives aux bénéf.'!L753="Oui"),"Dossier actif valorisable dans le cadre de la subvention - dont cloturé au cours de l'année de référence",IF(AND(YEAR(I753)&lt;'Récapitulatif des données RASH'!$B$2,'Données relatives aux bénéf.'!K753="Non",'Données relatives aux bénéf.'!L753="Non"),"Dossier actif non-valorisable dans le cadre de la subvention",IF(AND(YEAR(I753)&lt;'Récapitulatif des données RASH'!$B$2,'Données relatives aux bénéf.'!K753="Oui",'Données relatives aux bénéf.'!L753="Non"),"Dossier actif non-valorisable dans le cadre de la subvention - dont cloturé au cours de l'année de référence","")))))))</f>
        <v/>
      </c>
      <c r="P753" s="16" t="str">
        <f>IF(ISBLANK(F753),"",'Récapitulatif des données RASH'!$B$2-YEAR('Données relatives aux bénéf.'!F753))</f>
        <v/>
      </c>
    </row>
    <row r="754" spans="1:16">
      <c r="A754" s="50" t="str">
        <f t="shared" si="11"/>
        <v/>
      </c>
      <c r="B754" s="51"/>
      <c r="C754" s="52"/>
      <c r="D754" s="52"/>
      <c r="E754" s="53"/>
      <c r="F754" s="52"/>
      <c r="G754" s="52"/>
      <c r="H754" s="52"/>
      <c r="I754" s="52"/>
      <c r="J754" s="52"/>
      <c r="K754" s="52"/>
      <c r="L754" s="52"/>
      <c r="M754" s="52"/>
      <c r="N754" s="52"/>
      <c r="O754" s="55" t="str">
        <f>IF(J754="Non","Demande d'information",IF(AND(YEAR(I754)='Récapitulatif des données RASH'!$B$2,'Données relatives aux bénéf.'!J754="Oui",'Données relatives aux bénéf.'!K754="Non"),"Dossier ouvert au cours de l'année de référence",IF(AND(YEAR(I754)='Récapitulatif des données RASH'!$B$2,'Données relatives aux bénéf.'!J754="Oui",'Données relatives aux bénéf.'!K754="Oui"),"Dossier ouvert au cours de l'année de référence - dont clôturé au cours de l'année de référence",IF(AND(YEAR(I754)&lt;'Récapitulatif des données RASH'!$B$2,'Données relatives aux bénéf.'!K754="Non",'Données relatives aux bénéf.'!L754="Oui"),"Dossier actif valorisable dans le cadre de la subvention",IF(AND(YEAR(I754)&lt;'Récapitulatif des données RASH'!$B$2,'Données relatives aux bénéf.'!K754="Oui",'Données relatives aux bénéf.'!L754="Oui"),"Dossier actif valorisable dans le cadre de la subvention - dont cloturé au cours de l'année de référence",IF(AND(YEAR(I754)&lt;'Récapitulatif des données RASH'!$B$2,'Données relatives aux bénéf.'!K754="Non",'Données relatives aux bénéf.'!L754="Non"),"Dossier actif non-valorisable dans le cadre de la subvention",IF(AND(YEAR(I754)&lt;'Récapitulatif des données RASH'!$B$2,'Données relatives aux bénéf.'!K754="Oui",'Données relatives aux bénéf.'!L754="Non"),"Dossier actif non-valorisable dans le cadre de la subvention - dont cloturé au cours de l'année de référence","")))))))</f>
        <v/>
      </c>
      <c r="P754" s="16" t="str">
        <f>IF(ISBLANK(F754),"",'Récapitulatif des données RASH'!$B$2-YEAR('Données relatives aux bénéf.'!F754))</f>
        <v/>
      </c>
    </row>
    <row r="755" spans="1:16">
      <c r="A755" s="50" t="str">
        <f t="shared" si="11"/>
        <v/>
      </c>
      <c r="B755" s="51"/>
      <c r="C755" s="52"/>
      <c r="D755" s="52"/>
      <c r="E755" s="53"/>
      <c r="F755" s="52"/>
      <c r="G755" s="52"/>
      <c r="H755" s="52"/>
      <c r="I755" s="52"/>
      <c r="J755" s="52"/>
      <c r="K755" s="52"/>
      <c r="L755" s="52"/>
      <c r="M755" s="52"/>
      <c r="N755" s="52"/>
      <c r="O755" s="55" t="str">
        <f>IF(J755="Non","Demande d'information",IF(AND(YEAR(I755)='Récapitulatif des données RASH'!$B$2,'Données relatives aux bénéf.'!J755="Oui",'Données relatives aux bénéf.'!K755="Non"),"Dossier ouvert au cours de l'année de référence",IF(AND(YEAR(I755)='Récapitulatif des données RASH'!$B$2,'Données relatives aux bénéf.'!J755="Oui",'Données relatives aux bénéf.'!K755="Oui"),"Dossier ouvert au cours de l'année de référence - dont clôturé au cours de l'année de référence",IF(AND(YEAR(I755)&lt;'Récapitulatif des données RASH'!$B$2,'Données relatives aux bénéf.'!K755="Non",'Données relatives aux bénéf.'!L755="Oui"),"Dossier actif valorisable dans le cadre de la subvention",IF(AND(YEAR(I755)&lt;'Récapitulatif des données RASH'!$B$2,'Données relatives aux bénéf.'!K755="Oui",'Données relatives aux bénéf.'!L755="Oui"),"Dossier actif valorisable dans le cadre de la subvention - dont cloturé au cours de l'année de référence",IF(AND(YEAR(I755)&lt;'Récapitulatif des données RASH'!$B$2,'Données relatives aux bénéf.'!K755="Non",'Données relatives aux bénéf.'!L755="Non"),"Dossier actif non-valorisable dans le cadre de la subvention",IF(AND(YEAR(I755)&lt;'Récapitulatif des données RASH'!$B$2,'Données relatives aux bénéf.'!K755="Oui",'Données relatives aux bénéf.'!L755="Non"),"Dossier actif non-valorisable dans le cadre de la subvention - dont cloturé au cours de l'année de référence","")))))))</f>
        <v/>
      </c>
      <c r="P755" s="16" t="str">
        <f>IF(ISBLANK(F755),"",'Récapitulatif des données RASH'!$B$2-YEAR('Données relatives aux bénéf.'!F755))</f>
        <v/>
      </c>
    </row>
    <row r="756" spans="1:16">
      <c r="A756" s="50" t="str">
        <f t="shared" si="11"/>
        <v/>
      </c>
      <c r="B756" s="51"/>
      <c r="C756" s="52"/>
      <c r="D756" s="52"/>
      <c r="E756" s="53"/>
      <c r="F756" s="52"/>
      <c r="G756" s="52"/>
      <c r="H756" s="52"/>
      <c r="I756" s="52"/>
      <c r="J756" s="52"/>
      <c r="K756" s="52"/>
      <c r="L756" s="52"/>
      <c r="M756" s="52"/>
      <c r="N756" s="52"/>
      <c r="O756" s="55" t="str">
        <f>IF(J756="Non","Demande d'information",IF(AND(YEAR(I756)='Récapitulatif des données RASH'!$B$2,'Données relatives aux bénéf.'!J756="Oui",'Données relatives aux bénéf.'!K756="Non"),"Dossier ouvert au cours de l'année de référence",IF(AND(YEAR(I756)='Récapitulatif des données RASH'!$B$2,'Données relatives aux bénéf.'!J756="Oui",'Données relatives aux bénéf.'!K756="Oui"),"Dossier ouvert au cours de l'année de référence - dont clôturé au cours de l'année de référence",IF(AND(YEAR(I756)&lt;'Récapitulatif des données RASH'!$B$2,'Données relatives aux bénéf.'!K756="Non",'Données relatives aux bénéf.'!L756="Oui"),"Dossier actif valorisable dans le cadre de la subvention",IF(AND(YEAR(I756)&lt;'Récapitulatif des données RASH'!$B$2,'Données relatives aux bénéf.'!K756="Oui",'Données relatives aux bénéf.'!L756="Oui"),"Dossier actif valorisable dans le cadre de la subvention - dont cloturé au cours de l'année de référence",IF(AND(YEAR(I756)&lt;'Récapitulatif des données RASH'!$B$2,'Données relatives aux bénéf.'!K756="Non",'Données relatives aux bénéf.'!L756="Non"),"Dossier actif non-valorisable dans le cadre de la subvention",IF(AND(YEAR(I756)&lt;'Récapitulatif des données RASH'!$B$2,'Données relatives aux bénéf.'!K756="Oui",'Données relatives aux bénéf.'!L756="Non"),"Dossier actif non-valorisable dans le cadre de la subvention - dont cloturé au cours de l'année de référence","")))))))</f>
        <v/>
      </c>
      <c r="P756" s="16" t="str">
        <f>IF(ISBLANK(F756),"",'Récapitulatif des données RASH'!$B$2-YEAR('Données relatives aux bénéf.'!F756))</f>
        <v/>
      </c>
    </row>
    <row r="757" spans="1:16">
      <c r="A757" s="50" t="str">
        <f t="shared" si="11"/>
        <v/>
      </c>
      <c r="B757" s="51"/>
      <c r="C757" s="52"/>
      <c r="D757" s="52"/>
      <c r="E757" s="53"/>
      <c r="F757" s="52"/>
      <c r="G757" s="52"/>
      <c r="H757" s="52"/>
      <c r="I757" s="52"/>
      <c r="J757" s="52"/>
      <c r="K757" s="52"/>
      <c r="L757" s="52"/>
      <c r="M757" s="52"/>
      <c r="N757" s="52"/>
      <c r="O757" s="55" t="str">
        <f>IF(J757="Non","Demande d'information",IF(AND(YEAR(I757)='Récapitulatif des données RASH'!$B$2,'Données relatives aux bénéf.'!J757="Oui",'Données relatives aux bénéf.'!K757="Non"),"Dossier ouvert au cours de l'année de référence",IF(AND(YEAR(I757)='Récapitulatif des données RASH'!$B$2,'Données relatives aux bénéf.'!J757="Oui",'Données relatives aux bénéf.'!K757="Oui"),"Dossier ouvert au cours de l'année de référence - dont clôturé au cours de l'année de référence",IF(AND(YEAR(I757)&lt;'Récapitulatif des données RASH'!$B$2,'Données relatives aux bénéf.'!K757="Non",'Données relatives aux bénéf.'!L757="Oui"),"Dossier actif valorisable dans le cadre de la subvention",IF(AND(YEAR(I757)&lt;'Récapitulatif des données RASH'!$B$2,'Données relatives aux bénéf.'!K757="Oui",'Données relatives aux bénéf.'!L757="Oui"),"Dossier actif valorisable dans le cadre de la subvention - dont cloturé au cours de l'année de référence",IF(AND(YEAR(I757)&lt;'Récapitulatif des données RASH'!$B$2,'Données relatives aux bénéf.'!K757="Non",'Données relatives aux bénéf.'!L757="Non"),"Dossier actif non-valorisable dans le cadre de la subvention",IF(AND(YEAR(I757)&lt;'Récapitulatif des données RASH'!$B$2,'Données relatives aux bénéf.'!K757="Oui",'Données relatives aux bénéf.'!L757="Non"),"Dossier actif non-valorisable dans le cadre de la subvention - dont cloturé au cours de l'année de référence","")))))))</f>
        <v/>
      </c>
      <c r="P757" s="16" t="str">
        <f>IF(ISBLANK(F757),"",'Récapitulatif des données RASH'!$B$2-YEAR('Données relatives aux bénéf.'!F757))</f>
        <v/>
      </c>
    </row>
    <row r="758" spans="1:16">
      <c r="A758" s="50" t="str">
        <f t="shared" si="11"/>
        <v/>
      </c>
      <c r="B758" s="51"/>
      <c r="C758" s="52"/>
      <c r="D758" s="52"/>
      <c r="E758" s="53"/>
      <c r="F758" s="52"/>
      <c r="G758" s="52"/>
      <c r="H758" s="52"/>
      <c r="I758" s="52"/>
      <c r="J758" s="52"/>
      <c r="K758" s="52"/>
      <c r="L758" s="52"/>
      <c r="M758" s="52"/>
      <c r="N758" s="52"/>
      <c r="O758" s="55" t="str">
        <f>IF(J758="Non","Demande d'information",IF(AND(YEAR(I758)='Récapitulatif des données RASH'!$B$2,'Données relatives aux bénéf.'!J758="Oui",'Données relatives aux bénéf.'!K758="Non"),"Dossier ouvert au cours de l'année de référence",IF(AND(YEAR(I758)='Récapitulatif des données RASH'!$B$2,'Données relatives aux bénéf.'!J758="Oui",'Données relatives aux bénéf.'!K758="Oui"),"Dossier ouvert au cours de l'année de référence - dont clôturé au cours de l'année de référence",IF(AND(YEAR(I758)&lt;'Récapitulatif des données RASH'!$B$2,'Données relatives aux bénéf.'!K758="Non",'Données relatives aux bénéf.'!L758="Oui"),"Dossier actif valorisable dans le cadre de la subvention",IF(AND(YEAR(I758)&lt;'Récapitulatif des données RASH'!$B$2,'Données relatives aux bénéf.'!K758="Oui",'Données relatives aux bénéf.'!L758="Oui"),"Dossier actif valorisable dans le cadre de la subvention - dont cloturé au cours de l'année de référence",IF(AND(YEAR(I758)&lt;'Récapitulatif des données RASH'!$B$2,'Données relatives aux bénéf.'!K758="Non",'Données relatives aux bénéf.'!L758="Non"),"Dossier actif non-valorisable dans le cadre de la subvention",IF(AND(YEAR(I758)&lt;'Récapitulatif des données RASH'!$B$2,'Données relatives aux bénéf.'!K758="Oui",'Données relatives aux bénéf.'!L758="Non"),"Dossier actif non-valorisable dans le cadre de la subvention - dont cloturé au cours de l'année de référence","")))))))</f>
        <v/>
      </c>
      <c r="P758" s="16" t="str">
        <f>IF(ISBLANK(F758),"",'Récapitulatif des données RASH'!$B$2-YEAR('Données relatives aux bénéf.'!F758))</f>
        <v/>
      </c>
    </row>
    <row r="759" spans="1:16">
      <c r="A759" s="50" t="str">
        <f t="shared" si="11"/>
        <v/>
      </c>
      <c r="B759" s="51"/>
      <c r="C759" s="52"/>
      <c r="D759" s="52"/>
      <c r="E759" s="53"/>
      <c r="F759" s="52"/>
      <c r="G759" s="52"/>
      <c r="H759" s="52"/>
      <c r="I759" s="52"/>
      <c r="J759" s="52"/>
      <c r="K759" s="52"/>
      <c r="L759" s="52"/>
      <c r="M759" s="52"/>
      <c r="N759" s="52"/>
      <c r="O759" s="55" t="str">
        <f>IF(J759="Non","Demande d'information",IF(AND(YEAR(I759)='Récapitulatif des données RASH'!$B$2,'Données relatives aux bénéf.'!J759="Oui",'Données relatives aux bénéf.'!K759="Non"),"Dossier ouvert au cours de l'année de référence",IF(AND(YEAR(I759)='Récapitulatif des données RASH'!$B$2,'Données relatives aux bénéf.'!J759="Oui",'Données relatives aux bénéf.'!K759="Oui"),"Dossier ouvert au cours de l'année de référence - dont clôturé au cours de l'année de référence",IF(AND(YEAR(I759)&lt;'Récapitulatif des données RASH'!$B$2,'Données relatives aux bénéf.'!K759="Non",'Données relatives aux bénéf.'!L759="Oui"),"Dossier actif valorisable dans le cadre de la subvention",IF(AND(YEAR(I759)&lt;'Récapitulatif des données RASH'!$B$2,'Données relatives aux bénéf.'!K759="Oui",'Données relatives aux bénéf.'!L759="Oui"),"Dossier actif valorisable dans le cadre de la subvention - dont cloturé au cours de l'année de référence",IF(AND(YEAR(I759)&lt;'Récapitulatif des données RASH'!$B$2,'Données relatives aux bénéf.'!K759="Non",'Données relatives aux bénéf.'!L759="Non"),"Dossier actif non-valorisable dans le cadre de la subvention",IF(AND(YEAR(I759)&lt;'Récapitulatif des données RASH'!$B$2,'Données relatives aux bénéf.'!K759="Oui",'Données relatives aux bénéf.'!L759="Non"),"Dossier actif non-valorisable dans le cadre de la subvention - dont cloturé au cours de l'année de référence","")))))))</f>
        <v/>
      </c>
      <c r="P759" s="16" t="str">
        <f>IF(ISBLANK(F759),"",'Récapitulatif des données RASH'!$B$2-YEAR('Données relatives aux bénéf.'!F759))</f>
        <v/>
      </c>
    </row>
    <row r="760" spans="1:16">
      <c r="A760" s="50" t="str">
        <f t="shared" si="11"/>
        <v/>
      </c>
      <c r="B760" s="51"/>
      <c r="C760" s="52"/>
      <c r="D760" s="52"/>
      <c r="E760" s="53"/>
      <c r="F760" s="52"/>
      <c r="G760" s="52"/>
      <c r="H760" s="52"/>
      <c r="I760" s="52"/>
      <c r="J760" s="52"/>
      <c r="K760" s="52"/>
      <c r="L760" s="52"/>
      <c r="M760" s="52"/>
      <c r="N760" s="52"/>
      <c r="O760" s="55" t="str">
        <f>IF(J760="Non","Demande d'information",IF(AND(YEAR(I760)='Récapitulatif des données RASH'!$B$2,'Données relatives aux bénéf.'!J760="Oui",'Données relatives aux bénéf.'!K760="Non"),"Dossier ouvert au cours de l'année de référence",IF(AND(YEAR(I760)='Récapitulatif des données RASH'!$B$2,'Données relatives aux bénéf.'!J760="Oui",'Données relatives aux bénéf.'!K760="Oui"),"Dossier ouvert au cours de l'année de référence - dont clôturé au cours de l'année de référence",IF(AND(YEAR(I760)&lt;'Récapitulatif des données RASH'!$B$2,'Données relatives aux bénéf.'!K760="Non",'Données relatives aux bénéf.'!L760="Oui"),"Dossier actif valorisable dans le cadre de la subvention",IF(AND(YEAR(I760)&lt;'Récapitulatif des données RASH'!$B$2,'Données relatives aux bénéf.'!K760="Oui",'Données relatives aux bénéf.'!L760="Oui"),"Dossier actif valorisable dans le cadre de la subvention - dont cloturé au cours de l'année de référence",IF(AND(YEAR(I760)&lt;'Récapitulatif des données RASH'!$B$2,'Données relatives aux bénéf.'!K760="Non",'Données relatives aux bénéf.'!L760="Non"),"Dossier actif non-valorisable dans le cadre de la subvention",IF(AND(YEAR(I760)&lt;'Récapitulatif des données RASH'!$B$2,'Données relatives aux bénéf.'!K760="Oui",'Données relatives aux bénéf.'!L760="Non"),"Dossier actif non-valorisable dans le cadre de la subvention - dont cloturé au cours de l'année de référence","")))))))</f>
        <v/>
      </c>
      <c r="P760" s="16" t="str">
        <f>IF(ISBLANK(F760),"",'Récapitulatif des données RASH'!$B$2-YEAR('Données relatives aux bénéf.'!F760))</f>
        <v/>
      </c>
    </row>
    <row r="761" spans="1:16">
      <c r="A761" s="50" t="str">
        <f t="shared" si="11"/>
        <v/>
      </c>
      <c r="B761" s="51"/>
      <c r="C761" s="52"/>
      <c r="D761" s="52"/>
      <c r="E761" s="53"/>
      <c r="F761" s="52"/>
      <c r="G761" s="52"/>
      <c r="H761" s="52"/>
      <c r="I761" s="52"/>
      <c r="J761" s="52"/>
      <c r="K761" s="52"/>
      <c r="L761" s="52"/>
      <c r="M761" s="52"/>
      <c r="N761" s="52"/>
      <c r="O761" s="55" t="str">
        <f>IF(J761="Non","Demande d'information",IF(AND(YEAR(I761)='Récapitulatif des données RASH'!$B$2,'Données relatives aux bénéf.'!J761="Oui",'Données relatives aux bénéf.'!K761="Non"),"Dossier ouvert au cours de l'année de référence",IF(AND(YEAR(I761)='Récapitulatif des données RASH'!$B$2,'Données relatives aux bénéf.'!J761="Oui",'Données relatives aux bénéf.'!K761="Oui"),"Dossier ouvert au cours de l'année de référence - dont clôturé au cours de l'année de référence",IF(AND(YEAR(I761)&lt;'Récapitulatif des données RASH'!$B$2,'Données relatives aux bénéf.'!K761="Non",'Données relatives aux bénéf.'!L761="Oui"),"Dossier actif valorisable dans le cadre de la subvention",IF(AND(YEAR(I761)&lt;'Récapitulatif des données RASH'!$B$2,'Données relatives aux bénéf.'!K761="Oui",'Données relatives aux bénéf.'!L761="Oui"),"Dossier actif valorisable dans le cadre de la subvention - dont cloturé au cours de l'année de référence",IF(AND(YEAR(I761)&lt;'Récapitulatif des données RASH'!$B$2,'Données relatives aux bénéf.'!K761="Non",'Données relatives aux bénéf.'!L761="Non"),"Dossier actif non-valorisable dans le cadre de la subvention",IF(AND(YEAR(I761)&lt;'Récapitulatif des données RASH'!$B$2,'Données relatives aux bénéf.'!K761="Oui",'Données relatives aux bénéf.'!L761="Non"),"Dossier actif non-valorisable dans le cadre de la subvention - dont cloturé au cours de l'année de référence","")))))))</f>
        <v/>
      </c>
      <c r="P761" s="16" t="str">
        <f>IF(ISBLANK(F761),"",'Récapitulatif des données RASH'!$B$2-YEAR('Données relatives aux bénéf.'!F761))</f>
        <v/>
      </c>
    </row>
    <row r="762" spans="1:16">
      <c r="A762" s="50" t="str">
        <f t="shared" si="11"/>
        <v/>
      </c>
      <c r="B762" s="51"/>
      <c r="C762" s="52"/>
      <c r="D762" s="52"/>
      <c r="E762" s="53"/>
      <c r="F762" s="52"/>
      <c r="G762" s="52"/>
      <c r="H762" s="52"/>
      <c r="I762" s="52"/>
      <c r="J762" s="52"/>
      <c r="K762" s="52"/>
      <c r="L762" s="52"/>
      <c r="M762" s="52"/>
      <c r="N762" s="52"/>
      <c r="O762" s="55" t="str">
        <f>IF(J762="Non","Demande d'information",IF(AND(YEAR(I762)='Récapitulatif des données RASH'!$B$2,'Données relatives aux bénéf.'!J762="Oui",'Données relatives aux bénéf.'!K762="Non"),"Dossier ouvert au cours de l'année de référence",IF(AND(YEAR(I762)='Récapitulatif des données RASH'!$B$2,'Données relatives aux bénéf.'!J762="Oui",'Données relatives aux bénéf.'!K762="Oui"),"Dossier ouvert au cours de l'année de référence - dont clôturé au cours de l'année de référence",IF(AND(YEAR(I762)&lt;'Récapitulatif des données RASH'!$B$2,'Données relatives aux bénéf.'!K762="Non",'Données relatives aux bénéf.'!L762="Oui"),"Dossier actif valorisable dans le cadre de la subvention",IF(AND(YEAR(I762)&lt;'Récapitulatif des données RASH'!$B$2,'Données relatives aux bénéf.'!K762="Oui",'Données relatives aux bénéf.'!L762="Oui"),"Dossier actif valorisable dans le cadre de la subvention - dont cloturé au cours de l'année de référence",IF(AND(YEAR(I762)&lt;'Récapitulatif des données RASH'!$B$2,'Données relatives aux bénéf.'!K762="Non",'Données relatives aux bénéf.'!L762="Non"),"Dossier actif non-valorisable dans le cadre de la subvention",IF(AND(YEAR(I762)&lt;'Récapitulatif des données RASH'!$B$2,'Données relatives aux bénéf.'!K762="Oui",'Données relatives aux bénéf.'!L762="Non"),"Dossier actif non-valorisable dans le cadre de la subvention - dont cloturé au cours de l'année de référence","")))))))</f>
        <v/>
      </c>
      <c r="P762" s="16" t="str">
        <f>IF(ISBLANK(F762),"",'Récapitulatif des données RASH'!$B$2-YEAR('Données relatives aux bénéf.'!F762))</f>
        <v/>
      </c>
    </row>
    <row r="763" spans="1:16">
      <c r="A763" s="50" t="str">
        <f t="shared" si="11"/>
        <v/>
      </c>
      <c r="B763" s="51"/>
      <c r="C763" s="52"/>
      <c r="D763" s="52"/>
      <c r="E763" s="53"/>
      <c r="F763" s="52"/>
      <c r="G763" s="52"/>
      <c r="H763" s="52"/>
      <c r="I763" s="52"/>
      <c r="J763" s="52"/>
      <c r="K763" s="52"/>
      <c r="L763" s="52"/>
      <c r="M763" s="52"/>
      <c r="N763" s="52"/>
      <c r="O763" s="55" t="str">
        <f>IF(J763="Non","Demande d'information",IF(AND(YEAR(I763)='Récapitulatif des données RASH'!$B$2,'Données relatives aux bénéf.'!J763="Oui",'Données relatives aux bénéf.'!K763="Non"),"Dossier ouvert au cours de l'année de référence",IF(AND(YEAR(I763)='Récapitulatif des données RASH'!$B$2,'Données relatives aux bénéf.'!J763="Oui",'Données relatives aux bénéf.'!K763="Oui"),"Dossier ouvert au cours de l'année de référence - dont clôturé au cours de l'année de référence",IF(AND(YEAR(I763)&lt;'Récapitulatif des données RASH'!$B$2,'Données relatives aux bénéf.'!K763="Non",'Données relatives aux bénéf.'!L763="Oui"),"Dossier actif valorisable dans le cadre de la subvention",IF(AND(YEAR(I763)&lt;'Récapitulatif des données RASH'!$B$2,'Données relatives aux bénéf.'!K763="Oui",'Données relatives aux bénéf.'!L763="Oui"),"Dossier actif valorisable dans le cadre de la subvention - dont cloturé au cours de l'année de référence",IF(AND(YEAR(I763)&lt;'Récapitulatif des données RASH'!$B$2,'Données relatives aux bénéf.'!K763="Non",'Données relatives aux bénéf.'!L763="Non"),"Dossier actif non-valorisable dans le cadre de la subvention",IF(AND(YEAR(I763)&lt;'Récapitulatif des données RASH'!$B$2,'Données relatives aux bénéf.'!K763="Oui",'Données relatives aux bénéf.'!L763="Non"),"Dossier actif non-valorisable dans le cadre de la subvention - dont cloturé au cours de l'année de référence","")))))))</f>
        <v/>
      </c>
      <c r="P763" s="16" t="str">
        <f>IF(ISBLANK(F763),"",'Récapitulatif des données RASH'!$B$2-YEAR('Données relatives aux bénéf.'!F763))</f>
        <v/>
      </c>
    </row>
    <row r="764" spans="1:16">
      <c r="A764" s="50" t="str">
        <f t="shared" si="11"/>
        <v/>
      </c>
      <c r="B764" s="51"/>
      <c r="C764" s="52"/>
      <c r="D764" s="52"/>
      <c r="E764" s="53"/>
      <c r="F764" s="52"/>
      <c r="G764" s="52"/>
      <c r="H764" s="52"/>
      <c r="I764" s="52"/>
      <c r="J764" s="52"/>
      <c r="K764" s="52"/>
      <c r="L764" s="52"/>
      <c r="M764" s="52"/>
      <c r="N764" s="52"/>
      <c r="O764" s="55" t="str">
        <f>IF(J764="Non","Demande d'information",IF(AND(YEAR(I764)='Récapitulatif des données RASH'!$B$2,'Données relatives aux bénéf.'!J764="Oui",'Données relatives aux bénéf.'!K764="Non"),"Dossier ouvert au cours de l'année de référence",IF(AND(YEAR(I764)='Récapitulatif des données RASH'!$B$2,'Données relatives aux bénéf.'!J764="Oui",'Données relatives aux bénéf.'!K764="Oui"),"Dossier ouvert au cours de l'année de référence - dont clôturé au cours de l'année de référence",IF(AND(YEAR(I764)&lt;'Récapitulatif des données RASH'!$B$2,'Données relatives aux bénéf.'!K764="Non",'Données relatives aux bénéf.'!L764="Oui"),"Dossier actif valorisable dans le cadre de la subvention",IF(AND(YEAR(I764)&lt;'Récapitulatif des données RASH'!$B$2,'Données relatives aux bénéf.'!K764="Oui",'Données relatives aux bénéf.'!L764="Oui"),"Dossier actif valorisable dans le cadre de la subvention - dont cloturé au cours de l'année de référence",IF(AND(YEAR(I764)&lt;'Récapitulatif des données RASH'!$B$2,'Données relatives aux bénéf.'!K764="Non",'Données relatives aux bénéf.'!L764="Non"),"Dossier actif non-valorisable dans le cadre de la subvention",IF(AND(YEAR(I764)&lt;'Récapitulatif des données RASH'!$B$2,'Données relatives aux bénéf.'!K764="Oui",'Données relatives aux bénéf.'!L764="Non"),"Dossier actif non-valorisable dans le cadre de la subvention - dont cloturé au cours de l'année de référence","")))))))</f>
        <v/>
      </c>
      <c r="P764" s="16" t="str">
        <f>IF(ISBLANK(F764),"",'Récapitulatif des données RASH'!$B$2-YEAR('Données relatives aux bénéf.'!F764))</f>
        <v/>
      </c>
    </row>
    <row r="765" spans="1:16">
      <c r="A765" s="50" t="str">
        <f t="shared" si="11"/>
        <v/>
      </c>
      <c r="B765" s="51"/>
      <c r="C765" s="52"/>
      <c r="D765" s="52"/>
      <c r="E765" s="53"/>
      <c r="F765" s="52"/>
      <c r="G765" s="52"/>
      <c r="H765" s="52"/>
      <c r="I765" s="52"/>
      <c r="J765" s="52"/>
      <c r="K765" s="52"/>
      <c r="L765" s="52"/>
      <c r="M765" s="52"/>
      <c r="N765" s="52"/>
      <c r="O765" s="55" t="str">
        <f>IF(J765="Non","Demande d'information",IF(AND(YEAR(I765)='Récapitulatif des données RASH'!$B$2,'Données relatives aux bénéf.'!J765="Oui",'Données relatives aux bénéf.'!K765="Non"),"Dossier ouvert au cours de l'année de référence",IF(AND(YEAR(I765)='Récapitulatif des données RASH'!$B$2,'Données relatives aux bénéf.'!J765="Oui",'Données relatives aux bénéf.'!K765="Oui"),"Dossier ouvert au cours de l'année de référence - dont clôturé au cours de l'année de référence",IF(AND(YEAR(I765)&lt;'Récapitulatif des données RASH'!$B$2,'Données relatives aux bénéf.'!K765="Non",'Données relatives aux bénéf.'!L765="Oui"),"Dossier actif valorisable dans le cadre de la subvention",IF(AND(YEAR(I765)&lt;'Récapitulatif des données RASH'!$B$2,'Données relatives aux bénéf.'!K765="Oui",'Données relatives aux bénéf.'!L765="Oui"),"Dossier actif valorisable dans le cadre de la subvention - dont cloturé au cours de l'année de référence",IF(AND(YEAR(I765)&lt;'Récapitulatif des données RASH'!$B$2,'Données relatives aux bénéf.'!K765="Non",'Données relatives aux bénéf.'!L765="Non"),"Dossier actif non-valorisable dans le cadre de la subvention",IF(AND(YEAR(I765)&lt;'Récapitulatif des données RASH'!$B$2,'Données relatives aux bénéf.'!K765="Oui",'Données relatives aux bénéf.'!L765="Non"),"Dossier actif non-valorisable dans le cadre de la subvention - dont cloturé au cours de l'année de référence","")))))))</f>
        <v/>
      </c>
      <c r="P765" s="16" t="str">
        <f>IF(ISBLANK(F765),"",'Récapitulatif des données RASH'!$B$2-YEAR('Données relatives aux bénéf.'!F765))</f>
        <v/>
      </c>
    </row>
    <row r="766" spans="1:16">
      <c r="A766" s="50" t="str">
        <f t="shared" si="11"/>
        <v/>
      </c>
      <c r="B766" s="51"/>
      <c r="C766" s="52"/>
      <c r="D766" s="52"/>
      <c r="E766" s="53"/>
      <c r="F766" s="52"/>
      <c r="G766" s="52"/>
      <c r="H766" s="52"/>
      <c r="I766" s="52"/>
      <c r="J766" s="52"/>
      <c r="K766" s="52"/>
      <c r="L766" s="52"/>
      <c r="M766" s="52"/>
      <c r="N766" s="52"/>
      <c r="O766" s="55" t="str">
        <f>IF(J766="Non","Demande d'information",IF(AND(YEAR(I766)='Récapitulatif des données RASH'!$B$2,'Données relatives aux bénéf.'!J766="Oui",'Données relatives aux bénéf.'!K766="Non"),"Dossier ouvert au cours de l'année de référence",IF(AND(YEAR(I766)='Récapitulatif des données RASH'!$B$2,'Données relatives aux bénéf.'!J766="Oui",'Données relatives aux bénéf.'!K766="Oui"),"Dossier ouvert au cours de l'année de référence - dont clôturé au cours de l'année de référence",IF(AND(YEAR(I766)&lt;'Récapitulatif des données RASH'!$B$2,'Données relatives aux bénéf.'!K766="Non",'Données relatives aux bénéf.'!L766="Oui"),"Dossier actif valorisable dans le cadre de la subvention",IF(AND(YEAR(I766)&lt;'Récapitulatif des données RASH'!$B$2,'Données relatives aux bénéf.'!K766="Oui",'Données relatives aux bénéf.'!L766="Oui"),"Dossier actif valorisable dans le cadre de la subvention - dont cloturé au cours de l'année de référence",IF(AND(YEAR(I766)&lt;'Récapitulatif des données RASH'!$B$2,'Données relatives aux bénéf.'!K766="Non",'Données relatives aux bénéf.'!L766="Non"),"Dossier actif non-valorisable dans le cadre de la subvention",IF(AND(YEAR(I766)&lt;'Récapitulatif des données RASH'!$B$2,'Données relatives aux bénéf.'!K766="Oui",'Données relatives aux bénéf.'!L766="Non"),"Dossier actif non-valorisable dans le cadre de la subvention - dont cloturé au cours de l'année de référence","")))))))</f>
        <v/>
      </c>
      <c r="P766" s="16" t="str">
        <f>IF(ISBLANK(F766),"",'Récapitulatif des données RASH'!$B$2-YEAR('Données relatives aux bénéf.'!F766))</f>
        <v/>
      </c>
    </row>
    <row r="767" spans="1:16">
      <c r="A767" s="50" t="str">
        <f t="shared" si="11"/>
        <v/>
      </c>
      <c r="B767" s="51"/>
      <c r="C767" s="52"/>
      <c r="D767" s="52"/>
      <c r="E767" s="53"/>
      <c r="F767" s="52"/>
      <c r="G767" s="52"/>
      <c r="H767" s="52"/>
      <c r="I767" s="52"/>
      <c r="J767" s="52"/>
      <c r="K767" s="52"/>
      <c r="L767" s="52"/>
      <c r="M767" s="52"/>
      <c r="N767" s="52"/>
      <c r="O767" s="55" t="str">
        <f>IF(J767="Non","Demande d'information",IF(AND(YEAR(I767)='Récapitulatif des données RASH'!$B$2,'Données relatives aux bénéf.'!J767="Oui",'Données relatives aux bénéf.'!K767="Non"),"Dossier ouvert au cours de l'année de référence",IF(AND(YEAR(I767)='Récapitulatif des données RASH'!$B$2,'Données relatives aux bénéf.'!J767="Oui",'Données relatives aux bénéf.'!K767="Oui"),"Dossier ouvert au cours de l'année de référence - dont clôturé au cours de l'année de référence",IF(AND(YEAR(I767)&lt;'Récapitulatif des données RASH'!$B$2,'Données relatives aux bénéf.'!K767="Non",'Données relatives aux bénéf.'!L767="Oui"),"Dossier actif valorisable dans le cadre de la subvention",IF(AND(YEAR(I767)&lt;'Récapitulatif des données RASH'!$B$2,'Données relatives aux bénéf.'!K767="Oui",'Données relatives aux bénéf.'!L767="Oui"),"Dossier actif valorisable dans le cadre de la subvention - dont cloturé au cours de l'année de référence",IF(AND(YEAR(I767)&lt;'Récapitulatif des données RASH'!$B$2,'Données relatives aux bénéf.'!K767="Non",'Données relatives aux bénéf.'!L767="Non"),"Dossier actif non-valorisable dans le cadre de la subvention",IF(AND(YEAR(I767)&lt;'Récapitulatif des données RASH'!$B$2,'Données relatives aux bénéf.'!K767="Oui",'Données relatives aux bénéf.'!L767="Non"),"Dossier actif non-valorisable dans le cadre de la subvention - dont cloturé au cours de l'année de référence","")))))))</f>
        <v/>
      </c>
      <c r="P767" s="16" t="str">
        <f>IF(ISBLANK(F767),"",'Récapitulatif des données RASH'!$B$2-YEAR('Données relatives aux bénéf.'!F767))</f>
        <v/>
      </c>
    </row>
    <row r="768" spans="1:16">
      <c r="A768" s="50" t="str">
        <f t="shared" si="11"/>
        <v/>
      </c>
      <c r="B768" s="51"/>
      <c r="C768" s="52"/>
      <c r="D768" s="52"/>
      <c r="E768" s="53"/>
      <c r="F768" s="52"/>
      <c r="G768" s="52"/>
      <c r="H768" s="52"/>
      <c r="I768" s="52"/>
      <c r="J768" s="52"/>
      <c r="K768" s="52"/>
      <c r="L768" s="52"/>
      <c r="M768" s="52"/>
      <c r="N768" s="52"/>
      <c r="O768" s="55" t="str">
        <f>IF(J768="Non","Demande d'information",IF(AND(YEAR(I768)='Récapitulatif des données RASH'!$B$2,'Données relatives aux bénéf.'!J768="Oui",'Données relatives aux bénéf.'!K768="Non"),"Dossier ouvert au cours de l'année de référence",IF(AND(YEAR(I768)='Récapitulatif des données RASH'!$B$2,'Données relatives aux bénéf.'!J768="Oui",'Données relatives aux bénéf.'!K768="Oui"),"Dossier ouvert au cours de l'année de référence - dont clôturé au cours de l'année de référence",IF(AND(YEAR(I768)&lt;'Récapitulatif des données RASH'!$B$2,'Données relatives aux bénéf.'!K768="Non",'Données relatives aux bénéf.'!L768="Oui"),"Dossier actif valorisable dans le cadre de la subvention",IF(AND(YEAR(I768)&lt;'Récapitulatif des données RASH'!$B$2,'Données relatives aux bénéf.'!K768="Oui",'Données relatives aux bénéf.'!L768="Oui"),"Dossier actif valorisable dans le cadre de la subvention - dont cloturé au cours de l'année de référence",IF(AND(YEAR(I768)&lt;'Récapitulatif des données RASH'!$B$2,'Données relatives aux bénéf.'!K768="Non",'Données relatives aux bénéf.'!L768="Non"),"Dossier actif non-valorisable dans le cadre de la subvention",IF(AND(YEAR(I768)&lt;'Récapitulatif des données RASH'!$B$2,'Données relatives aux bénéf.'!K768="Oui",'Données relatives aux bénéf.'!L768="Non"),"Dossier actif non-valorisable dans le cadre de la subvention - dont cloturé au cours de l'année de référence","")))))))</f>
        <v/>
      </c>
      <c r="P768" s="16" t="str">
        <f>IF(ISBLANK(F768),"",'Récapitulatif des données RASH'!$B$2-YEAR('Données relatives aux bénéf.'!F768))</f>
        <v/>
      </c>
    </row>
    <row r="769" spans="1:16">
      <c r="A769" s="50" t="str">
        <f t="shared" si="11"/>
        <v/>
      </c>
      <c r="B769" s="51"/>
      <c r="C769" s="52"/>
      <c r="D769" s="52"/>
      <c r="E769" s="53"/>
      <c r="F769" s="52"/>
      <c r="G769" s="52"/>
      <c r="H769" s="52"/>
      <c r="I769" s="52"/>
      <c r="J769" s="52"/>
      <c r="K769" s="52"/>
      <c r="L769" s="52"/>
      <c r="M769" s="52"/>
      <c r="N769" s="52"/>
      <c r="O769" s="55" t="str">
        <f>IF(J769="Non","Demande d'information",IF(AND(YEAR(I769)='Récapitulatif des données RASH'!$B$2,'Données relatives aux bénéf.'!J769="Oui",'Données relatives aux bénéf.'!K769="Non"),"Dossier ouvert au cours de l'année de référence",IF(AND(YEAR(I769)='Récapitulatif des données RASH'!$B$2,'Données relatives aux bénéf.'!J769="Oui",'Données relatives aux bénéf.'!K769="Oui"),"Dossier ouvert au cours de l'année de référence - dont clôturé au cours de l'année de référence",IF(AND(YEAR(I769)&lt;'Récapitulatif des données RASH'!$B$2,'Données relatives aux bénéf.'!K769="Non",'Données relatives aux bénéf.'!L769="Oui"),"Dossier actif valorisable dans le cadre de la subvention",IF(AND(YEAR(I769)&lt;'Récapitulatif des données RASH'!$B$2,'Données relatives aux bénéf.'!K769="Oui",'Données relatives aux bénéf.'!L769="Oui"),"Dossier actif valorisable dans le cadre de la subvention - dont cloturé au cours de l'année de référence",IF(AND(YEAR(I769)&lt;'Récapitulatif des données RASH'!$B$2,'Données relatives aux bénéf.'!K769="Non",'Données relatives aux bénéf.'!L769="Non"),"Dossier actif non-valorisable dans le cadre de la subvention",IF(AND(YEAR(I769)&lt;'Récapitulatif des données RASH'!$B$2,'Données relatives aux bénéf.'!K769="Oui",'Données relatives aux bénéf.'!L769="Non"),"Dossier actif non-valorisable dans le cadre de la subvention - dont cloturé au cours de l'année de référence","")))))))</f>
        <v/>
      </c>
      <c r="P769" s="16" t="str">
        <f>IF(ISBLANK(F769),"",'Récapitulatif des données RASH'!$B$2-YEAR('Données relatives aux bénéf.'!F769))</f>
        <v/>
      </c>
    </row>
    <row r="770" spans="1:16">
      <c r="A770" s="50" t="str">
        <f t="shared" si="11"/>
        <v/>
      </c>
      <c r="B770" s="51"/>
      <c r="C770" s="52"/>
      <c r="D770" s="52"/>
      <c r="E770" s="53"/>
      <c r="F770" s="52"/>
      <c r="G770" s="52"/>
      <c r="H770" s="52"/>
      <c r="I770" s="52"/>
      <c r="J770" s="52"/>
      <c r="K770" s="52"/>
      <c r="L770" s="52"/>
      <c r="M770" s="52"/>
      <c r="N770" s="52"/>
      <c r="O770" s="55" t="str">
        <f>IF(J770="Non","Demande d'information",IF(AND(YEAR(I770)='Récapitulatif des données RASH'!$B$2,'Données relatives aux bénéf.'!J770="Oui",'Données relatives aux bénéf.'!K770="Non"),"Dossier ouvert au cours de l'année de référence",IF(AND(YEAR(I770)='Récapitulatif des données RASH'!$B$2,'Données relatives aux bénéf.'!J770="Oui",'Données relatives aux bénéf.'!K770="Oui"),"Dossier ouvert au cours de l'année de référence - dont clôturé au cours de l'année de référence",IF(AND(YEAR(I770)&lt;'Récapitulatif des données RASH'!$B$2,'Données relatives aux bénéf.'!K770="Non",'Données relatives aux bénéf.'!L770="Oui"),"Dossier actif valorisable dans le cadre de la subvention",IF(AND(YEAR(I770)&lt;'Récapitulatif des données RASH'!$B$2,'Données relatives aux bénéf.'!K770="Oui",'Données relatives aux bénéf.'!L770="Oui"),"Dossier actif valorisable dans le cadre de la subvention - dont cloturé au cours de l'année de référence",IF(AND(YEAR(I770)&lt;'Récapitulatif des données RASH'!$B$2,'Données relatives aux bénéf.'!K770="Non",'Données relatives aux bénéf.'!L770="Non"),"Dossier actif non-valorisable dans le cadre de la subvention",IF(AND(YEAR(I770)&lt;'Récapitulatif des données RASH'!$B$2,'Données relatives aux bénéf.'!K770="Oui",'Données relatives aux bénéf.'!L770="Non"),"Dossier actif non-valorisable dans le cadre de la subvention - dont cloturé au cours de l'année de référence","")))))))</f>
        <v/>
      </c>
      <c r="P770" s="16" t="str">
        <f>IF(ISBLANK(F770),"",'Récapitulatif des données RASH'!$B$2-YEAR('Données relatives aux bénéf.'!F770))</f>
        <v/>
      </c>
    </row>
    <row r="771" spans="1:16">
      <c r="A771" s="50" t="str">
        <f t="shared" si="11"/>
        <v/>
      </c>
      <c r="B771" s="51"/>
      <c r="C771" s="52"/>
      <c r="D771" s="52"/>
      <c r="E771" s="53"/>
      <c r="F771" s="52"/>
      <c r="G771" s="52"/>
      <c r="H771" s="52"/>
      <c r="I771" s="52"/>
      <c r="J771" s="52"/>
      <c r="K771" s="52"/>
      <c r="L771" s="52"/>
      <c r="M771" s="52"/>
      <c r="N771" s="52"/>
      <c r="O771" s="55" t="str">
        <f>IF(J771="Non","Demande d'information",IF(AND(YEAR(I771)='Récapitulatif des données RASH'!$B$2,'Données relatives aux bénéf.'!J771="Oui",'Données relatives aux bénéf.'!K771="Non"),"Dossier ouvert au cours de l'année de référence",IF(AND(YEAR(I771)='Récapitulatif des données RASH'!$B$2,'Données relatives aux bénéf.'!J771="Oui",'Données relatives aux bénéf.'!K771="Oui"),"Dossier ouvert au cours de l'année de référence - dont clôturé au cours de l'année de référence",IF(AND(YEAR(I771)&lt;'Récapitulatif des données RASH'!$B$2,'Données relatives aux bénéf.'!K771="Non",'Données relatives aux bénéf.'!L771="Oui"),"Dossier actif valorisable dans le cadre de la subvention",IF(AND(YEAR(I771)&lt;'Récapitulatif des données RASH'!$B$2,'Données relatives aux bénéf.'!K771="Oui",'Données relatives aux bénéf.'!L771="Oui"),"Dossier actif valorisable dans le cadre de la subvention - dont cloturé au cours de l'année de référence",IF(AND(YEAR(I771)&lt;'Récapitulatif des données RASH'!$B$2,'Données relatives aux bénéf.'!K771="Non",'Données relatives aux bénéf.'!L771="Non"),"Dossier actif non-valorisable dans le cadre de la subvention",IF(AND(YEAR(I771)&lt;'Récapitulatif des données RASH'!$B$2,'Données relatives aux bénéf.'!K771="Oui",'Données relatives aux bénéf.'!L771="Non"),"Dossier actif non-valorisable dans le cadre de la subvention - dont cloturé au cours de l'année de référence","")))))))</f>
        <v/>
      </c>
      <c r="P771" s="16" t="str">
        <f>IF(ISBLANK(F771),"",'Récapitulatif des données RASH'!$B$2-YEAR('Données relatives aux bénéf.'!F771))</f>
        <v/>
      </c>
    </row>
    <row r="772" spans="1:16">
      <c r="A772" s="50" t="str">
        <f t="shared" si="11"/>
        <v/>
      </c>
      <c r="B772" s="51"/>
      <c r="C772" s="52"/>
      <c r="D772" s="52"/>
      <c r="E772" s="53"/>
      <c r="F772" s="52"/>
      <c r="G772" s="52"/>
      <c r="H772" s="52"/>
      <c r="I772" s="52"/>
      <c r="J772" s="52"/>
      <c r="K772" s="52"/>
      <c r="L772" s="52"/>
      <c r="M772" s="52"/>
      <c r="N772" s="52"/>
      <c r="O772" s="55" t="str">
        <f>IF(J772="Non","Demande d'information",IF(AND(YEAR(I772)='Récapitulatif des données RASH'!$B$2,'Données relatives aux bénéf.'!J772="Oui",'Données relatives aux bénéf.'!K772="Non"),"Dossier ouvert au cours de l'année de référence",IF(AND(YEAR(I772)='Récapitulatif des données RASH'!$B$2,'Données relatives aux bénéf.'!J772="Oui",'Données relatives aux bénéf.'!K772="Oui"),"Dossier ouvert au cours de l'année de référence - dont clôturé au cours de l'année de référence",IF(AND(YEAR(I772)&lt;'Récapitulatif des données RASH'!$B$2,'Données relatives aux bénéf.'!K772="Non",'Données relatives aux bénéf.'!L772="Oui"),"Dossier actif valorisable dans le cadre de la subvention",IF(AND(YEAR(I772)&lt;'Récapitulatif des données RASH'!$B$2,'Données relatives aux bénéf.'!K772="Oui",'Données relatives aux bénéf.'!L772="Oui"),"Dossier actif valorisable dans le cadre de la subvention - dont cloturé au cours de l'année de référence",IF(AND(YEAR(I772)&lt;'Récapitulatif des données RASH'!$B$2,'Données relatives aux bénéf.'!K772="Non",'Données relatives aux bénéf.'!L772="Non"),"Dossier actif non-valorisable dans le cadre de la subvention",IF(AND(YEAR(I772)&lt;'Récapitulatif des données RASH'!$B$2,'Données relatives aux bénéf.'!K772="Oui",'Données relatives aux bénéf.'!L772="Non"),"Dossier actif non-valorisable dans le cadre de la subvention - dont cloturé au cours de l'année de référence","")))))))</f>
        <v/>
      </c>
      <c r="P772" s="16" t="str">
        <f>IF(ISBLANK(F772),"",'Récapitulatif des données RASH'!$B$2-YEAR('Données relatives aux bénéf.'!F772))</f>
        <v/>
      </c>
    </row>
    <row r="773" spans="1:16">
      <c r="A773" s="50" t="str">
        <f t="shared" ref="A773:A836" si="12">IF(ISBLANK(C773),"",A772+1)</f>
        <v/>
      </c>
      <c r="B773" s="51"/>
      <c r="C773" s="52"/>
      <c r="D773" s="52"/>
      <c r="E773" s="53"/>
      <c r="F773" s="52"/>
      <c r="G773" s="52"/>
      <c r="H773" s="52"/>
      <c r="I773" s="52"/>
      <c r="J773" s="52"/>
      <c r="K773" s="52"/>
      <c r="L773" s="52"/>
      <c r="M773" s="52"/>
      <c r="N773" s="52"/>
      <c r="O773" s="55" t="str">
        <f>IF(J773="Non","Demande d'information",IF(AND(YEAR(I773)='Récapitulatif des données RASH'!$B$2,'Données relatives aux bénéf.'!J773="Oui",'Données relatives aux bénéf.'!K773="Non"),"Dossier ouvert au cours de l'année de référence",IF(AND(YEAR(I773)='Récapitulatif des données RASH'!$B$2,'Données relatives aux bénéf.'!J773="Oui",'Données relatives aux bénéf.'!K773="Oui"),"Dossier ouvert au cours de l'année de référence - dont clôturé au cours de l'année de référence",IF(AND(YEAR(I773)&lt;'Récapitulatif des données RASH'!$B$2,'Données relatives aux bénéf.'!K773="Non",'Données relatives aux bénéf.'!L773="Oui"),"Dossier actif valorisable dans le cadre de la subvention",IF(AND(YEAR(I773)&lt;'Récapitulatif des données RASH'!$B$2,'Données relatives aux bénéf.'!K773="Oui",'Données relatives aux bénéf.'!L773="Oui"),"Dossier actif valorisable dans le cadre de la subvention - dont cloturé au cours de l'année de référence",IF(AND(YEAR(I773)&lt;'Récapitulatif des données RASH'!$B$2,'Données relatives aux bénéf.'!K773="Non",'Données relatives aux bénéf.'!L773="Non"),"Dossier actif non-valorisable dans le cadre de la subvention",IF(AND(YEAR(I773)&lt;'Récapitulatif des données RASH'!$B$2,'Données relatives aux bénéf.'!K773="Oui",'Données relatives aux bénéf.'!L773="Non"),"Dossier actif non-valorisable dans le cadre de la subvention - dont cloturé au cours de l'année de référence","")))))))</f>
        <v/>
      </c>
      <c r="P773" s="16" t="str">
        <f>IF(ISBLANK(F773),"",'Récapitulatif des données RASH'!$B$2-YEAR('Données relatives aux bénéf.'!F773))</f>
        <v/>
      </c>
    </row>
    <row r="774" spans="1:16">
      <c r="A774" s="50" t="str">
        <f t="shared" si="12"/>
        <v/>
      </c>
      <c r="B774" s="51"/>
      <c r="C774" s="52"/>
      <c r="D774" s="52"/>
      <c r="E774" s="53"/>
      <c r="F774" s="52"/>
      <c r="G774" s="52"/>
      <c r="H774" s="52"/>
      <c r="I774" s="52"/>
      <c r="J774" s="52"/>
      <c r="K774" s="52"/>
      <c r="L774" s="52"/>
      <c r="M774" s="52"/>
      <c r="N774" s="52"/>
      <c r="O774" s="55" t="str">
        <f>IF(J774="Non","Demande d'information",IF(AND(YEAR(I774)='Récapitulatif des données RASH'!$B$2,'Données relatives aux bénéf.'!J774="Oui",'Données relatives aux bénéf.'!K774="Non"),"Dossier ouvert au cours de l'année de référence",IF(AND(YEAR(I774)='Récapitulatif des données RASH'!$B$2,'Données relatives aux bénéf.'!J774="Oui",'Données relatives aux bénéf.'!K774="Oui"),"Dossier ouvert au cours de l'année de référence - dont clôturé au cours de l'année de référence",IF(AND(YEAR(I774)&lt;'Récapitulatif des données RASH'!$B$2,'Données relatives aux bénéf.'!K774="Non",'Données relatives aux bénéf.'!L774="Oui"),"Dossier actif valorisable dans le cadre de la subvention",IF(AND(YEAR(I774)&lt;'Récapitulatif des données RASH'!$B$2,'Données relatives aux bénéf.'!K774="Oui",'Données relatives aux bénéf.'!L774="Oui"),"Dossier actif valorisable dans le cadre de la subvention - dont cloturé au cours de l'année de référence",IF(AND(YEAR(I774)&lt;'Récapitulatif des données RASH'!$B$2,'Données relatives aux bénéf.'!K774="Non",'Données relatives aux bénéf.'!L774="Non"),"Dossier actif non-valorisable dans le cadre de la subvention",IF(AND(YEAR(I774)&lt;'Récapitulatif des données RASH'!$B$2,'Données relatives aux bénéf.'!K774="Oui",'Données relatives aux bénéf.'!L774="Non"),"Dossier actif non-valorisable dans le cadre de la subvention - dont cloturé au cours de l'année de référence","")))))))</f>
        <v/>
      </c>
      <c r="P774" s="16" t="str">
        <f>IF(ISBLANK(F774),"",'Récapitulatif des données RASH'!$B$2-YEAR('Données relatives aux bénéf.'!F774))</f>
        <v/>
      </c>
    </row>
    <row r="775" spans="1:16">
      <c r="A775" s="50" t="str">
        <f t="shared" si="12"/>
        <v/>
      </c>
      <c r="B775" s="51"/>
      <c r="C775" s="52"/>
      <c r="D775" s="52"/>
      <c r="E775" s="53"/>
      <c r="F775" s="52"/>
      <c r="G775" s="52"/>
      <c r="H775" s="52"/>
      <c r="I775" s="52"/>
      <c r="J775" s="52"/>
      <c r="K775" s="52"/>
      <c r="L775" s="52"/>
      <c r="M775" s="52"/>
      <c r="N775" s="52"/>
      <c r="O775" s="55" t="str">
        <f>IF(J775="Non","Demande d'information",IF(AND(YEAR(I775)='Récapitulatif des données RASH'!$B$2,'Données relatives aux bénéf.'!J775="Oui",'Données relatives aux bénéf.'!K775="Non"),"Dossier ouvert au cours de l'année de référence",IF(AND(YEAR(I775)='Récapitulatif des données RASH'!$B$2,'Données relatives aux bénéf.'!J775="Oui",'Données relatives aux bénéf.'!K775="Oui"),"Dossier ouvert au cours de l'année de référence - dont clôturé au cours de l'année de référence",IF(AND(YEAR(I775)&lt;'Récapitulatif des données RASH'!$B$2,'Données relatives aux bénéf.'!K775="Non",'Données relatives aux bénéf.'!L775="Oui"),"Dossier actif valorisable dans le cadre de la subvention",IF(AND(YEAR(I775)&lt;'Récapitulatif des données RASH'!$B$2,'Données relatives aux bénéf.'!K775="Oui",'Données relatives aux bénéf.'!L775="Oui"),"Dossier actif valorisable dans le cadre de la subvention - dont cloturé au cours de l'année de référence",IF(AND(YEAR(I775)&lt;'Récapitulatif des données RASH'!$B$2,'Données relatives aux bénéf.'!K775="Non",'Données relatives aux bénéf.'!L775="Non"),"Dossier actif non-valorisable dans le cadre de la subvention",IF(AND(YEAR(I775)&lt;'Récapitulatif des données RASH'!$B$2,'Données relatives aux bénéf.'!K775="Oui",'Données relatives aux bénéf.'!L775="Non"),"Dossier actif non-valorisable dans le cadre de la subvention - dont cloturé au cours de l'année de référence","")))))))</f>
        <v/>
      </c>
      <c r="P775" s="16" t="str">
        <f>IF(ISBLANK(F775),"",'Récapitulatif des données RASH'!$B$2-YEAR('Données relatives aux bénéf.'!F775))</f>
        <v/>
      </c>
    </row>
    <row r="776" spans="1:16">
      <c r="A776" s="50" t="str">
        <f t="shared" si="12"/>
        <v/>
      </c>
      <c r="B776" s="51"/>
      <c r="C776" s="52"/>
      <c r="D776" s="52"/>
      <c r="E776" s="53"/>
      <c r="F776" s="52"/>
      <c r="G776" s="52"/>
      <c r="H776" s="52"/>
      <c r="I776" s="52"/>
      <c r="J776" s="52"/>
      <c r="K776" s="52"/>
      <c r="L776" s="52"/>
      <c r="M776" s="52"/>
      <c r="N776" s="52"/>
      <c r="O776" s="55" t="str">
        <f>IF(J776="Non","Demande d'information",IF(AND(YEAR(I776)='Récapitulatif des données RASH'!$B$2,'Données relatives aux bénéf.'!J776="Oui",'Données relatives aux bénéf.'!K776="Non"),"Dossier ouvert au cours de l'année de référence",IF(AND(YEAR(I776)='Récapitulatif des données RASH'!$B$2,'Données relatives aux bénéf.'!J776="Oui",'Données relatives aux bénéf.'!K776="Oui"),"Dossier ouvert au cours de l'année de référence - dont clôturé au cours de l'année de référence",IF(AND(YEAR(I776)&lt;'Récapitulatif des données RASH'!$B$2,'Données relatives aux bénéf.'!K776="Non",'Données relatives aux bénéf.'!L776="Oui"),"Dossier actif valorisable dans le cadre de la subvention",IF(AND(YEAR(I776)&lt;'Récapitulatif des données RASH'!$B$2,'Données relatives aux bénéf.'!K776="Oui",'Données relatives aux bénéf.'!L776="Oui"),"Dossier actif valorisable dans le cadre de la subvention - dont cloturé au cours de l'année de référence",IF(AND(YEAR(I776)&lt;'Récapitulatif des données RASH'!$B$2,'Données relatives aux bénéf.'!K776="Non",'Données relatives aux bénéf.'!L776="Non"),"Dossier actif non-valorisable dans le cadre de la subvention",IF(AND(YEAR(I776)&lt;'Récapitulatif des données RASH'!$B$2,'Données relatives aux bénéf.'!K776="Oui",'Données relatives aux bénéf.'!L776="Non"),"Dossier actif non-valorisable dans le cadre de la subvention - dont cloturé au cours de l'année de référence","")))))))</f>
        <v/>
      </c>
      <c r="P776" s="16" t="str">
        <f>IF(ISBLANK(F776),"",'Récapitulatif des données RASH'!$B$2-YEAR('Données relatives aux bénéf.'!F776))</f>
        <v/>
      </c>
    </row>
    <row r="777" spans="1:16">
      <c r="A777" s="50" t="str">
        <f t="shared" si="12"/>
        <v/>
      </c>
      <c r="B777" s="51"/>
      <c r="C777" s="52"/>
      <c r="D777" s="52"/>
      <c r="E777" s="53"/>
      <c r="F777" s="52"/>
      <c r="G777" s="52"/>
      <c r="H777" s="52"/>
      <c r="I777" s="52"/>
      <c r="J777" s="52"/>
      <c r="K777" s="52"/>
      <c r="L777" s="52"/>
      <c r="M777" s="52"/>
      <c r="N777" s="52"/>
      <c r="O777" s="55" t="str">
        <f>IF(J777="Non","Demande d'information",IF(AND(YEAR(I777)='Récapitulatif des données RASH'!$B$2,'Données relatives aux bénéf.'!J777="Oui",'Données relatives aux bénéf.'!K777="Non"),"Dossier ouvert au cours de l'année de référence",IF(AND(YEAR(I777)='Récapitulatif des données RASH'!$B$2,'Données relatives aux bénéf.'!J777="Oui",'Données relatives aux bénéf.'!K777="Oui"),"Dossier ouvert au cours de l'année de référence - dont clôturé au cours de l'année de référence",IF(AND(YEAR(I777)&lt;'Récapitulatif des données RASH'!$B$2,'Données relatives aux bénéf.'!K777="Non",'Données relatives aux bénéf.'!L777="Oui"),"Dossier actif valorisable dans le cadre de la subvention",IF(AND(YEAR(I777)&lt;'Récapitulatif des données RASH'!$B$2,'Données relatives aux bénéf.'!K777="Oui",'Données relatives aux bénéf.'!L777="Oui"),"Dossier actif valorisable dans le cadre de la subvention - dont cloturé au cours de l'année de référence",IF(AND(YEAR(I777)&lt;'Récapitulatif des données RASH'!$B$2,'Données relatives aux bénéf.'!K777="Non",'Données relatives aux bénéf.'!L777="Non"),"Dossier actif non-valorisable dans le cadre de la subvention",IF(AND(YEAR(I777)&lt;'Récapitulatif des données RASH'!$B$2,'Données relatives aux bénéf.'!K777="Oui",'Données relatives aux bénéf.'!L777="Non"),"Dossier actif non-valorisable dans le cadre de la subvention - dont cloturé au cours de l'année de référence","")))))))</f>
        <v/>
      </c>
      <c r="P777" s="16" t="str">
        <f>IF(ISBLANK(F777),"",'Récapitulatif des données RASH'!$B$2-YEAR('Données relatives aux bénéf.'!F777))</f>
        <v/>
      </c>
    </row>
    <row r="778" spans="1:16">
      <c r="A778" s="50" t="str">
        <f t="shared" si="12"/>
        <v/>
      </c>
      <c r="B778" s="51"/>
      <c r="C778" s="52"/>
      <c r="D778" s="52"/>
      <c r="E778" s="53"/>
      <c r="F778" s="52"/>
      <c r="G778" s="52"/>
      <c r="H778" s="52"/>
      <c r="I778" s="52"/>
      <c r="J778" s="52"/>
      <c r="K778" s="52"/>
      <c r="L778" s="52"/>
      <c r="M778" s="52"/>
      <c r="N778" s="52"/>
      <c r="O778" s="55" t="str">
        <f>IF(J778="Non","Demande d'information",IF(AND(YEAR(I778)='Récapitulatif des données RASH'!$B$2,'Données relatives aux bénéf.'!J778="Oui",'Données relatives aux bénéf.'!K778="Non"),"Dossier ouvert au cours de l'année de référence",IF(AND(YEAR(I778)='Récapitulatif des données RASH'!$B$2,'Données relatives aux bénéf.'!J778="Oui",'Données relatives aux bénéf.'!K778="Oui"),"Dossier ouvert au cours de l'année de référence - dont clôturé au cours de l'année de référence",IF(AND(YEAR(I778)&lt;'Récapitulatif des données RASH'!$B$2,'Données relatives aux bénéf.'!K778="Non",'Données relatives aux bénéf.'!L778="Oui"),"Dossier actif valorisable dans le cadre de la subvention",IF(AND(YEAR(I778)&lt;'Récapitulatif des données RASH'!$B$2,'Données relatives aux bénéf.'!K778="Oui",'Données relatives aux bénéf.'!L778="Oui"),"Dossier actif valorisable dans le cadre de la subvention - dont cloturé au cours de l'année de référence",IF(AND(YEAR(I778)&lt;'Récapitulatif des données RASH'!$B$2,'Données relatives aux bénéf.'!K778="Non",'Données relatives aux bénéf.'!L778="Non"),"Dossier actif non-valorisable dans le cadre de la subvention",IF(AND(YEAR(I778)&lt;'Récapitulatif des données RASH'!$B$2,'Données relatives aux bénéf.'!K778="Oui",'Données relatives aux bénéf.'!L778="Non"),"Dossier actif non-valorisable dans le cadre de la subvention - dont cloturé au cours de l'année de référence","")))))))</f>
        <v/>
      </c>
      <c r="P778" s="16" t="str">
        <f>IF(ISBLANK(F778),"",'Récapitulatif des données RASH'!$B$2-YEAR('Données relatives aux bénéf.'!F778))</f>
        <v/>
      </c>
    </row>
    <row r="779" spans="1:16">
      <c r="A779" s="50" t="str">
        <f t="shared" si="12"/>
        <v/>
      </c>
      <c r="B779" s="51"/>
      <c r="C779" s="52"/>
      <c r="D779" s="52"/>
      <c r="E779" s="53"/>
      <c r="F779" s="52"/>
      <c r="G779" s="52"/>
      <c r="H779" s="52"/>
      <c r="I779" s="52"/>
      <c r="J779" s="52"/>
      <c r="K779" s="52"/>
      <c r="L779" s="52"/>
      <c r="M779" s="52"/>
      <c r="N779" s="52"/>
      <c r="O779" s="55" t="str">
        <f>IF(J779="Non","Demande d'information",IF(AND(YEAR(I779)='Récapitulatif des données RASH'!$B$2,'Données relatives aux bénéf.'!J779="Oui",'Données relatives aux bénéf.'!K779="Non"),"Dossier ouvert au cours de l'année de référence",IF(AND(YEAR(I779)='Récapitulatif des données RASH'!$B$2,'Données relatives aux bénéf.'!J779="Oui",'Données relatives aux bénéf.'!K779="Oui"),"Dossier ouvert au cours de l'année de référence - dont clôturé au cours de l'année de référence",IF(AND(YEAR(I779)&lt;'Récapitulatif des données RASH'!$B$2,'Données relatives aux bénéf.'!K779="Non",'Données relatives aux bénéf.'!L779="Oui"),"Dossier actif valorisable dans le cadre de la subvention",IF(AND(YEAR(I779)&lt;'Récapitulatif des données RASH'!$B$2,'Données relatives aux bénéf.'!K779="Oui",'Données relatives aux bénéf.'!L779="Oui"),"Dossier actif valorisable dans le cadre de la subvention - dont cloturé au cours de l'année de référence",IF(AND(YEAR(I779)&lt;'Récapitulatif des données RASH'!$B$2,'Données relatives aux bénéf.'!K779="Non",'Données relatives aux bénéf.'!L779="Non"),"Dossier actif non-valorisable dans le cadre de la subvention",IF(AND(YEAR(I779)&lt;'Récapitulatif des données RASH'!$B$2,'Données relatives aux bénéf.'!K779="Oui",'Données relatives aux bénéf.'!L779="Non"),"Dossier actif non-valorisable dans le cadre de la subvention - dont cloturé au cours de l'année de référence","")))))))</f>
        <v/>
      </c>
      <c r="P779" s="16" t="str">
        <f>IF(ISBLANK(F779),"",'Récapitulatif des données RASH'!$B$2-YEAR('Données relatives aux bénéf.'!F779))</f>
        <v/>
      </c>
    </row>
    <row r="780" spans="1:16">
      <c r="A780" s="50" t="str">
        <f t="shared" si="12"/>
        <v/>
      </c>
      <c r="B780" s="51"/>
      <c r="C780" s="52"/>
      <c r="D780" s="52"/>
      <c r="E780" s="53"/>
      <c r="F780" s="52"/>
      <c r="G780" s="52"/>
      <c r="H780" s="52"/>
      <c r="I780" s="52"/>
      <c r="J780" s="52"/>
      <c r="K780" s="52"/>
      <c r="L780" s="52"/>
      <c r="M780" s="52"/>
      <c r="N780" s="52"/>
      <c r="O780" s="55" t="str">
        <f>IF(J780="Non","Demande d'information",IF(AND(YEAR(I780)='Récapitulatif des données RASH'!$B$2,'Données relatives aux bénéf.'!J780="Oui",'Données relatives aux bénéf.'!K780="Non"),"Dossier ouvert au cours de l'année de référence",IF(AND(YEAR(I780)='Récapitulatif des données RASH'!$B$2,'Données relatives aux bénéf.'!J780="Oui",'Données relatives aux bénéf.'!K780="Oui"),"Dossier ouvert au cours de l'année de référence - dont clôturé au cours de l'année de référence",IF(AND(YEAR(I780)&lt;'Récapitulatif des données RASH'!$B$2,'Données relatives aux bénéf.'!K780="Non",'Données relatives aux bénéf.'!L780="Oui"),"Dossier actif valorisable dans le cadre de la subvention",IF(AND(YEAR(I780)&lt;'Récapitulatif des données RASH'!$B$2,'Données relatives aux bénéf.'!K780="Oui",'Données relatives aux bénéf.'!L780="Oui"),"Dossier actif valorisable dans le cadre de la subvention - dont cloturé au cours de l'année de référence",IF(AND(YEAR(I780)&lt;'Récapitulatif des données RASH'!$B$2,'Données relatives aux bénéf.'!K780="Non",'Données relatives aux bénéf.'!L780="Non"),"Dossier actif non-valorisable dans le cadre de la subvention",IF(AND(YEAR(I780)&lt;'Récapitulatif des données RASH'!$B$2,'Données relatives aux bénéf.'!K780="Oui",'Données relatives aux bénéf.'!L780="Non"),"Dossier actif non-valorisable dans le cadre de la subvention - dont cloturé au cours de l'année de référence","")))))))</f>
        <v/>
      </c>
      <c r="P780" s="16" t="str">
        <f>IF(ISBLANK(F780),"",'Récapitulatif des données RASH'!$B$2-YEAR('Données relatives aux bénéf.'!F780))</f>
        <v/>
      </c>
    </row>
    <row r="781" spans="1:16">
      <c r="A781" s="50" t="str">
        <f t="shared" si="12"/>
        <v/>
      </c>
      <c r="B781" s="51"/>
      <c r="C781" s="52"/>
      <c r="D781" s="52"/>
      <c r="E781" s="53"/>
      <c r="F781" s="52"/>
      <c r="G781" s="52"/>
      <c r="H781" s="52"/>
      <c r="I781" s="52"/>
      <c r="J781" s="52"/>
      <c r="K781" s="52"/>
      <c r="L781" s="52"/>
      <c r="M781" s="52"/>
      <c r="N781" s="52"/>
      <c r="O781" s="55" t="str">
        <f>IF(J781="Non","Demande d'information",IF(AND(YEAR(I781)='Récapitulatif des données RASH'!$B$2,'Données relatives aux bénéf.'!J781="Oui",'Données relatives aux bénéf.'!K781="Non"),"Dossier ouvert au cours de l'année de référence",IF(AND(YEAR(I781)='Récapitulatif des données RASH'!$B$2,'Données relatives aux bénéf.'!J781="Oui",'Données relatives aux bénéf.'!K781="Oui"),"Dossier ouvert au cours de l'année de référence - dont clôturé au cours de l'année de référence",IF(AND(YEAR(I781)&lt;'Récapitulatif des données RASH'!$B$2,'Données relatives aux bénéf.'!K781="Non",'Données relatives aux bénéf.'!L781="Oui"),"Dossier actif valorisable dans le cadre de la subvention",IF(AND(YEAR(I781)&lt;'Récapitulatif des données RASH'!$B$2,'Données relatives aux bénéf.'!K781="Oui",'Données relatives aux bénéf.'!L781="Oui"),"Dossier actif valorisable dans le cadre de la subvention - dont cloturé au cours de l'année de référence",IF(AND(YEAR(I781)&lt;'Récapitulatif des données RASH'!$B$2,'Données relatives aux bénéf.'!K781="Non",'Données relatives aux bénéf.'!L781="Non"),"Dossier actif non-valorisable dans le cadre de la subvention",IF(AND(YEAR(I781)&lt;'Récapitulatif des données RASH'!$B$2,'Données relatives aux bénéf.'!K781="Oui",'Données relatives aux bénéf.'!L781="Non"),"Dossier actif non-valorisable dans le cadre de la subvention - dont cloturé au cours de l'année de référence","")))))))</f>
        <v/>
      </c>
      <c r="P781" s="16" t="str">
        <f>IF(ISBLANK(F781),"",'Récapitulatif des données RASH'!$B$2-YEAR('Données relatives aux bénéf.'!F781))</f>
        <v/>
      </c>
    </row>
    <row r="782" spans="1:16">
      <c r="A782" s="50" t="str">
        <f t="shared" si="12"/>
        <v/>
      </c>
      <c r="B782" s="51"/>
      <c r="C782" s="52"/>
      <c r="D782" s="52"/>
      <c r="E782" s="53"/>
      <c r="F782" s="52"/>
      <c r="G782" s="52"/>
      <c r="H782" s="52"/>
      <c r="I782" s="52"/>
      <c r="J782" s="52"/>
      <c r="K782" s="52"/>
      <c r="L782" s="52"/>
      <c r="M782" s="52"/>
      <c r="N782" s="52"/>
      <c r="O782" s="55" t="str">
        <f>IF(J782="Non","Demande d'information",IF(AND(YEAR(I782)='Récapitulatif des données RASH'!$B$2,'Données relatives aux bénéf.'!J782="Oui",'Données relatives aux bénéf.'!K782="Non"),"Dossier ouvert au cours de l'année de référence",IF(AND(YEAR(I782)='Récapitulatif des données RASH'!$B$2,'Données relatives aux bénéf.'!J782="Oui",'Données relatives aux bénéf.'!K782="Oui"),"Dossier ouvert au cours de l'année de référence - dont clôturé au cours de l'année de référence",IF(AND(YEAR(I782)&lt;'Récapitulatif des données RASH'!$B$2,'Données relatives aux bénéf.'!K782="Non",'Données relatives aux bénéf.'!L782="Oui"),"Dossier actif valorisable dans le cadre de la subvention",IF(AND(YEAR(I782)&lt;'Récapitulatif des données RASH'!$B$2,'Données relatives aux bénéf.'!K782="Oui",'Données relatives aux bénéf.'!L782="Oui"),"Dossier actif valorisable dans le cadre de la subvention - dont cloturé au cours de l'année de référence",IF(AND(YEAR(I782)&lt;'Récapitulatif des données RASH'!$B$2,'Données relatives aux bénéf.'!K782="Non",'Données relatives aux bénéf.'!L782="Non"),"Dossier actif non-valorisable dans le cadre de la subvention",IF(AND(YEAR(I782)&lt;'Récapitulatif des données RASH'!$B$2,'Données relatives aux bénéf.'!K782="Oui",'Données relatives aux bénéf.'!L782="Non"),"Dossier actif non-valorisable dans le cadre de la subvention - dont cloturé au cours de l'année de référence","")))))))</f>
        <v/>
      </c>
      <c r="P782" s="16" t="str">
        <f>IF(ISBLANK(F782),"",'Récapitulatif des données RASH'!$B$2-YEAR('Données relatives aux bénéf.'!F782))</f>
        <v/>
      </c>
    </row>
    <row r="783" spans="1:16">
      <c r="A783" s="50" t="str">
        <f t="shared" si="12"/>
        <v/>
      </c>
      <c r="B783" s="51"/>
      <c r="C783" s="52"/>
      <c r="D783" s="52"/>
      <c r="E783" s="53"/>
      <c r="F783" s="52"/>
      <c r="G783" s="52"/>
      <c r="H783" s="52"/>
      <c r="I783" s="52"/>
      <c r="J783" s="52"/>
      <c r="K783" s="52"/>
      <c r="L783" s="52"/>
      <c r="M783" s="52"/>
      <c r="N783" s="52"/>
      <c r="O783" s="55" t="str">
        <f>IF(J783="Non","Demande d'information",IF(AND(YEAR(I783)='Récapitulatif des données RASH'!$B$2,'Données relatives aux bénéf.'!J783="Oui",'Données relatives aux bénéf.'!K783="Non"),"Dossier ouvert au cours de l'année de référence",IF(AND(YEAR(I783)='Récapitulatif des données RASH'!$B$2,'Données relatives aux bénéf.'!J783="Oui",'Données relatives aux bénéf.'!K783="Oui"),"Dossier ouvert au cours de l'année de référence - dont clôturé au cours de l'année de référence",IF(AND(YEAR(I783)&lt;'Récapitulatif des données RASH'!$B$2,'Données relatives aux bénéf.'!K783="Non",'Données relatives aux bénéf.'!L783="Oui"),"Dossier actif valorisable dans le cadre de la subvention",IF(AND(YEAR(I783)&lt;'Récapitulatif des données RASH'!$B$2,'Données relatives aux bénéf.'!K783="Oui",'Données relatives aux bénéf.'!L783="Oui"),"Dossier actif valorisable dans le cadre de la subvention - dont cloturé au cours de l'année de référence",IF(AND(YEAR(I783)&lt;'Récapitulatif des données RASH'!$B$2,'Données relatives aux bénéf.'!K783="Non",'Données relatives aux bénéf.'!L783="Non"),"Dossier actif non-valorisable dans le cadre de la subvention",IF(AND(YEAR(I783)&lt;'Récapitulatif des données RASH'!$B$2,'Données relatives aux bénéf.'!K783="Oui",'Données relatives aux bénéf.'!L783="Non"),"Dossier actif non-valorisable dans le cadre de la subvention - dont cloturé au cours de l'année de référence","")))))))</f>
        <v/>
      </c>
      <c r="P783" s="16" t="str">
        <f>IF(ISBLANK(F783),"",'Récapitulatif des données RASH'!$B$2-YEAR('Données relatives aux bénéf.'!F783))</f>
        <v/>
      </c>
    </row>
    <row r="784" spans="1:16">
      <c r="A784" s="50" t="str">
        <f t="shared" si="12"/>
        <v/>
      </c>
      <c r="B784" s="51"/>
      <c r="C784" s="52"/>
      <c r="D784" s="52"/>
      <c r="E784" s="53"/>
      <c r="F784" s="52"/>
      <c r="G784" s="52"/>
      <c r="H784" s="52"/>
      <c r="I784" s="52"/>
      <c r="J784" s="52"/>
      <c r="K784" s="52"/>
      <c r="L784" s="52"/>
      <c r="M784" s="52"/>
      <c r="N784" s="52"/>
      <c r="O784" s="55" t="str">
        <f>IF(J784="Non","Demande d'information",IF(AND(YEAR(I784)='Récapitulatif des données RASH'!$B$2,'Données relatives aux bénéf.'!J784="Oui",'Données relatives aux bénéf.'!K784="Non"),"Dossier ouvert au cours de l'année de référence",IF(AND(YEAR(I784)='Récapitulatif des données RASH'!$B$2,'Données relatives aux bénéf.'!J784="Oui",'Données relatives aux bénéf.'!K784="Oui"),"Dossier ouvert au cours de l'année de référence - dont clôturé au cours de l'année de référence",IF(AND(YEAR(I784)&lt;'Récapitulatif des données RASH'!$B$2,'Données relatives aux bénéf.'!K784="Non",'Données relatives aux bénéf.'!L784="Oui"),"Dossier actif valorisable dans le cadre de la subvention",IF(AND(YEAR(I784)&lt;'Récapitulatif des données RASH'!$B$2,'Données relatives aux bénéf.'!K784="Oui",'Données relatives aux bénéf.'!L784="Oui"),"Dossier actif valorisable dans le cadre de la subvention - dont cloturé au cours de l'année de référence",IF(AND(YEAR(I784)&lt;'Récapitulatif des données RASH'!$B$2,'Données relatives aux bénéf.'!K784="Non",'Données relatives aux bénéf.'!L784="Non"),"Dossier actif non-valorisable dans le cadre de la subvention",IF(AND(YEAR(I784)&lt;'Récapitulatif des données RASH'!$B$2,'Données relatives aux bénéf.'!K784="Oui",'Données relatives aux bénéf.'!L784="Non"),"Dossier actif non-valorisable dans le cadre de la subvention - dont cloturé au cours de l'année de référence","")))))))</f>
        <v/>
      </c>
      <c r="P784" s="16" t="str">
        <f>IF(ISBLANK(F784),"",'Récapitulatif des données RASH'!$B$2-YEAR('Données relatives aux bénéf.'!F784))</f>
        <v/>
      </c>
    </row>
    <row r="785" spans="1:16">
      <c r="A785" s="50" t="str">
        <f t="shared" si="12"/>
        <v/>
      </c>
      <c r="B785" s="51"/>
      <c r="C785" s="52"/>
      <c r="D785" s="52"/>
      <c r="E785" s="53"/>
      <c r="F785" s="52"/>
      <c r="G785" s="52"/>
      <c r="H785" s="52"/>
      <c r="I785" s="52"/>
      <c r="J785" s="52"/>
      <c r="K785" s="52"/>
      <c r="L785" s="52"/>
      <c r="M785" s="52"/>
      <c r="N785" s="52"/>
      <c r="O785" s="55" t="str">
        <f>IF(J785="Non","Demande d'information",IF(AND(YEAR(I785)='Récapitulatif des données RASH'!$B$2,'Données relatives aux bénéf.'!J785="Oui",'Données relatives aux bénéf.'!K785="Non"),"Dossier ouvert au cours de l'année de référence",IF(AND(YEAR(I785)='Récapitulatif des données RASH'!$B$2,'Données relatives aux bénéf.'!J785="Oui",'Données relatives aux bénéf.'!K785="Oui"),"Dossier ouvert au cours de l'année de référence - dont clôturé au cours de l'année de référence",IF(AND(YEAR(I785)&lt;'Récapitulatif des données RASH'!$B$2,'Données relatives aux bénéf.'!K785="Non",'Données relatives aux bénéf.'!L785="Oui"),"Dossier actif valorisable dans le cadre de la subvention",IF(AND(YEAR(I785)&lt;'Récapitulatif des données RASH'!$B$2,'Données relatives aux bénéf.'!K785="Oui",'Données relatives aux bénéf.'!L785="Oui"),"Dossier actif valorisable dans le cadre de la subvention - dont cloturé au cours de l'année de référence",IF(AND(YEAR(I785)&lt;'Récapitulatif des données RASH'!$B$2,'Données relatives aux bénéf.'!K785="Non",'Données relatives aux bénéf.'!L785="Non"),"Dossier actif non-valorisable dans le cadre de la subvention",IF(AND(YEAR(I785)&lt;'Récapitulatif des données RASH'!$B$2,'Données relatives aux bénéf.'!K785="Oui",'Données relatives aux bénéf.'!L785="Non"),"Dossier actif non-valorisable dans le cadre de la subvention - dont cloturé au cours de l'année de référence","")))))))</f>
        <v/>
      </c>
      <c r="P785" s="16" t="str">
        <f>IF(ISBLANK(F785),"",'Récapitulatif des données RASH'!$B$2-YEAR('Données relatives aux bénéf.'!F785))</f>
        <v/>
      </c>
    </row>
    <row r="786" spans="1:16">
      <c r="A786" s="50" t="str">
        <f t="shared" si="12"/>
        <v/>
      </c>
      <c r="B786" s="51"/>
      <c r="C786" s="52"/>
      <c r="D786" s="52"/>
      <c r="E786" s="53"/>
      <c r="F786" s="52"/>
      <c r="G786" s="52"/>
      <c r="H786" s="52"/>
      <c r="I786" s="52"/>
      <c r="J786" s="52"/>
      <c r="K786" s="52"/>
      <c r="L786" s="52"/>
      <c r="M786" s="52"/>
      <c r="N786" s="52"/>
      <c r="O786" s="55" t="str">
        <f>IF(J786="Non","Demande d'information",IF(AND(YEAR(I786)='Récapitulatif des données RASH'!$B$2,'Données relatives aux bénéf.'!J786="Oui",'Données relatives aux bénéf.'!K786="Non"),"Dossier ouvert au cours de l'année de référence",IF(AND(YEAR(I786)='Récapitulatif des données RASH'!$B$2,'Données relatives aux bénéf.'!J786="Oui",'Données relatives aux bénéf.'!K786="Oui"),"Dossier ouvert au cours de l'année de référence - dont clôturé au cours de l'année de référence",IF(AND(YEAR(I786)&lt;'Récapitulatif des données RASH'!$B$2,'Données relatives aux bénéf.'!K786="Non",'Données relatives aux bénéf.'!L786="Oui"),"Dossier actif valorisable dans le cadre de la subvention",IF(AND(YEAR(I786)&lt;'Récapitulatif des données RASH'!$B$2,'Données relatives aux bénéf.'!K786="Oui",'Données relatives aux bénéf.'!L786="Oui"),"Dossier actif valorisable dans le cadre de la subvention - dont cloturé au cours de l'année de référence",IF(AND(YEAR(I786)&lt;'Récapitulatif des données RASH'!$B$2,'Données relatives aux bénéf.'!K786="Non",'Données relatives aux bénéf.'!L786="Non"),"Dossier actif non-valorisable dans le cadre de la subvention",IF(AND(YEAR(I786)&lt;'Récapitulatif des données RASH'!$B$2,'Données relatives aux bénéf.'!K786="Oui",'Données relatives aux bénéf.'!L786="Non"),"Dossier actif non-valorisable dans le cadre de la subvention - dont cloturé au cours de l'année de référence","")))))))</f>
        <v/>
      </c>
      <c r="P786" s="16" t="str">
        <f>IF(ISBLANK(F786),"",'Récapitulatif des données RASH'!$B$2-YEAR('Données relatives aux bénéf.'!F786))</f>
        <v/>
      </c>
    </row>
    <row r="787" spans="1:16">
      <c r="A787" s="50" t="str">
        <f t="shared" si="12"/>
        <v/>
      </c>
      <c r="B787" s="51"/>
      <c r="C787" s="52"/>
      <c r="D787" s="52"/>
      <c r="E787" s="53"/>
      <c r="F787" s="52"/>
      <c r="G787" s="52"/>
      <c r="H787" s="52"/>
      <c r="I787" s="52"/>
      <c r="J787" s="52"/>
      <c r="K787" s="52"/>
      <c r="L787" s="52"/>
      <c r="M787" s="52"/>
      <c r="N787" s="52"/>
      <c r="O787" s="55" t="str">
        <f>IF(J787="Non","Demande d'information",IF(AND(YEAR(I787)='Récapitulatif des données RASH'!$B$2,'Données relatives aux bénéf.'!J787="Oui",'Données relatives aux bénéf.'!K787="Non"),"Dossier ouvert au cours de l'année de référence",IF(AND(YEAR(I787)='Récapitulatif des données RASH'!$B$2,'Données relatives aux bénéf.'!J787="Oui",'Données relatives aux bénéf.'!K787="Oui"),"Dossier ouvert au cours de l'année de référence - dont clôturé au cours de l'année de référence",IF(AND(YEAR(I787)&lt;'Récapitulatif des données RASH'!$B$2,'Données relatives aux bénéf.'!K787="Non",'Données relatives aux bénéf.'!L787="Oui"),"Dossier actif valorisable dans le cadre de la subvention",IF(AND(YEAR(I787)&lt;'Récapitulatif des données RASH'!$B$2,'Données relatives aux bénéf.'!K787="Oui",'Données relatives aux bénéf.'!L787="Oui"),"Dossier actif valorisable dans le cadre de la subvention - dont cloturé au cours de l'année de référence",IF(AND(YEAR(I787)&lt;'Récapitulatif des données RASH'!$B$2,'Données relatives aux bénéf.'!K787="Non",'Données relatives aux bénéf.'!L787="Non"),"Dossier actif non-valorisable dans le cadre de la subvention",IF(AND(YEAR(I787)&lt;'Récapitulatif des données RASH'!$B$2,'Données relatives aux bénéf.'!K787="Oui",'Données relatives aux bénéf.'!L787="Non"),"Dossier actif non-valorisable dans le cadre de la subvention - dont cloturé au cours de l'année de référence","")))))))</f>
        <v/>
      </c>
      <c r="P787" s="16" t="str">
        <f>IF(ISBLANK(F787),"",'Récapitulatif des données RASH'!$B$2-YEAR('Données relatives aux bénéf.'!F787))</f>
        <v/>
      </c>
    </row>
    <row r="788" spans="1:16">
      <c r="A788" s="50" t="str">
        <f t="shared" si="12"/>
        <v/>
      </c>
      <c r="B788" s="51"/>
      <c r="C788" s="52"/>
      <c r="D788" s="52"/>
      <c r="E788" s="53"/>
      <c r="F788" s="52"/>
      <c r="G788" s="52"/>
      <c r="H788" s="52"/>
      <c r="I788" s="52"/>
      <c r="J788" s="52"/>
      <c r="K788" s="52"/>
      <c r="L788" s="52"/>
      <c r="M788" s="52"/>
      <c r="N788" s="52"/>
      <c r="O788" s="55" t="str">
        <f>IF(J788="Non","Demande d'information",IF(AND(YEAR(I788)='Récapitulatif des données RASH'!$B$2,'Données relatives aux bénéf.'!J788="Oui",'Données relatives aux bénéf.'!K788="Non"),"Dossier ouvert au cours de l'année de référence",IF(AND(YEAR(I788)='Récapitulatif des données RASH'!$B$2,'Données relatives aux bénéf.'!J788="Oui",'Données relatives aux bénéf.'!K788="Oui"),"Dossier ouvert au cours de l'année de référence - dont clôturé au cours de l'année de référence",IF(AND(YEAR(I788)&lt;'Récapitulatif des données RASH'!$B$2,'Données relatives aux bénéf.'!K788="Non",'Données relatives aux bénéf.'!L788="Oui"),"Dossier actif valorisable dans le cadre de la subvention",IF(AND(YEAR(I788)&lt;'Récapitulatif des données RASH'!$B$2,'Données relatives aux bénéf.'!K788="Oui",'Données relatives aux bénéf.'!L788="Oui"),"Dossier actif valorisable dans le cadre de la subvention - dont cloturé au cours de l'année de référence",IF(AND(YEAR(I788)&lt;'Récapitulatif des données RASH'!$B$2,'Données relatives aux bénéf.'!K788="Non",'Données relatives aux bénéf.'!L788="Non"),"Dossier actif non-valorisable dans le cadre de la subvention",IF(AND(YEAR(I788)&lt;'Récapitulatif des données RASH'!$B$2,'Données relatives aux bénéf.'!K788="Oui",'Données relatives aux bénéf.'!L788="Non"),"Dossier actif non-valorisable dans le cadre de la subvention - dont cloturé au cours de l'année de référence","")))))))</f>
        <v/>
      </c>
      <c r="P788" s="16" t="str">
        <f>IF(ISBLANK(F788),"",'Récapitulatif des données RASH'!$B$2-YEAR('Données relatives aux bénéf.'!F788))</f>
        <v/>
      </c>
    </row>
    <row r="789" spans="1:16">
      <c r="A789" s="50" t="str">
        <f t="shared" si="12"/>
        <v/>
      </c>
      <c r="B789" s="51"/>
      <c r="C789" s="52"/>
      <c r="D789" s="52"/>
      <c r="E789" s="53"/>
      <c r="F789" s="52"/>
      <c r="G789" s="52"/>
      <c r="H789" s="52"/>
      <c r="I789" s="52"/>
      <c r="J789" s="52"/>
      <c r="K789" s="52"/>
      <c r="L789" s="52"/>
      <c r="M789" s="52"/>
      <c r="N789" s="52"/>
      <c r="O789" s="55" t="str">
        <f>IF(J789="Non","Demande d'information",IF(AND(YEAR(I789)='Récapitulatif des données RASH'!$B$2,'Données relatives aux bénéf.'!J789="Oui",'Données relatives aux bénéf.'!K789="Non"),"Dossier ouvert au cours de l'année de référence",IF(AND(YEAR(I789)='Récapitulatif des données RASH'!$B$2,'Données relatives aux bénéf.'!J789="Oui",'Données relatives aux bénéf.'!K789="Oui"),"Dossier ouvert au cours de l'année de référence - dont clôturé au cours de l'année de référence",IF(AND(YEAR(I789)&lt;'Récapitulatif des données RASH'!$B$2,'Données relatives aux bénéf.'!K789="Non",'Données relatives aux bénéf.'!L789="Oui"),"Dossier actif valorisable dans le cadre de la subvention",IF(AND(YEAR(I789)&lt;'Récapitulatif des données RASH'!$B$2,'Données relatives aux bénéf.'!K789="Oui",'Données relatives aux bénéf.'!L789="Oui"),"Dossier actif valorisable dans le cadre de la subvention - dont cloturé au cours de l'année de référence",IF(AND(YEAR(I789)&lt;'Récapitulatif des données RASH'!$B$2,'Données relatives aux bénéf.'!K789="Non",'Données relatives aux bénéf.'!L789="Non"),"Dossier actif non-valorisable dans le cadre de la subvention",IF(AND(YEAR(I789)&lt;'Récapitulatif des données RASH'!$B$2,'Données relatives aux bénéf.'!K789="Oui",'Données relatives aux bénéf.'!L789="Non"),"Dossier actif non-valorisable dans le cadre de la subvention - dont cloturé au cours de l'année de référence","")))))))</f>
        <v/>
      </c>
      <c r="P789" s="16" t="str">
        <f>IF(ISBLANK(F789),"",'Récapitulatif des données RASH'!$B$2-YEAR('Données relatives aux bénéf.'!F789))</f>
        <v/>
      </c>
    </row>
    <row r="790" spans="1:16">
      <c r="A790" s="50" t="str">
        <f t="shared" si="12"/>
        <v/>
      </c>
      <c r="B790" s="51"/>
      <c r="C790" s="52"/>
      <c r="D790" s="52"/>
      <c r="E790" s="53"/>
      <c r="F790" s="52"/>
      <c r="G790" s="52"/>
      <c r="H790" s="52"/>
      <c r="I790" s="52"/>
      <c r="J790" s="52"/>
      <c r="K790" s="52"/>
      <c r="L790" s="52"/>
      <c r="M790" s="52"/>
      <c r="N790" s="52"/>
      <c r="O790" s="55" t="str">
        <f>IF(J790="Non","Demande d'information",IF(AND(YEAR(I790)='Récapitulatif des données RASH'!$B$2,'Données relatives aux bénéf.'!J790="Oui",'Données relatives aux bénéf.'!K790="Non"),"Dossier ouvert au cours de l'année de référence",IF(AND(YEAR(I790)='Récapitulatif des données RASH'!$B$2,'Données relatives aux bénéf.'!J790="Oui",'Données relatives aux bénéf.'!K790="Oui"),"Dossier ouvert au cours de l'année de référence - dont clôturé au cours de l'année de référence",IF(AND(YEAR(I790)&lt;'Récapitulatif des données RASH'!$B$2,'Données relatives aux bénéf.'!K790="Non",'Données relatives aux bénéf.'!L790="Oui"),"Dossier actif valorisable dans le cadre de la subvention",IF(AND(YEAR(I790)&lt;'Récapitulatif des données RASH'!$B$2,'Données relatives aux bénéf.'!K790="Oui",'Données relatives aux bénéf.'!L790="Oui"),"Dossier actif valorisable dans le cadre de la subvention - dont cloturé au cours de l'année de référence",IF(AND(YEAR(I790)&lt;'Récapitulatif des données RASH'!$B$2,'Données relatives aux bénéf.'!K790="Non",'Données relatives aux bénéf.'!L790="Non"),"Dossier actif non-valorisable dans le cadre de la subvention",IF(AND(YEAR(I790)&lt;'Récapitulatif des données RASH'!$B$2,'Données relatives aux bénéf.'!K790="Oui",'Données relatives aux bénéf.'!L790="Non"),"Dossier actif non-valorisable dans le cadre de la subvention - dont cloturé au cours de l'année de référence","")))))))</f>
        <v/>
      </c>
      <c r="P790" s="16" t="str">
        <f>IF(ISBLANK(F790),"",'Récapitulatif des données RASH'!$B$2-YEAR('Données relatives aux bénéf.'!F790))</f>
        <v/>
      </c>
    </row>
    <row r="791" spans="1:16">
      <c r="A791" s="50" t="str">
        <f t="shared" si="12"/>
        <v/>
      </c>
      <c r="B791" s="51"/>
      <c r="C791" s="52"/>
      <c r="D791" s="52"/>
      <c r="E791" s="53"/>
      <c r="F791" s="52"/>
      <c r="G791" s="52"/>
      <c r="H791" s="52"/>
      <c r="I791" s="52"/>
      <c r="J791" s="52"/>
      <c r="K791" s="52"/>
      <c r="L791" s="52"/>
      <c r="M791" s="52"/>
      <c r="N791" s="52"/>
      <c r="O791" s="55" t="str">
        <f>IF(J791="Non","Demande d'information",IF(AND(YEAR(I791)='Récapitulatif des données RASH'!$B$2,'Données relatives aux bénéf.'!J791="Oui",'Données relatives aux bénéf.'!K791="Non"),"Dossier ouvert au cours de l'année de référence",IF(AND(YEAR(I791)='Récapitulatif des données RASH'!$B$2,'Données relatives aux bénéf.'!J791="Oui",'Données relatives aux bénéf.'!K791="Oui"),"Dossier ouvert au cours de l'année de référence - dont clôturé au cours de l'année de référence",IF(AND(YEAR(I791)&lt;'Récapitulatif des données RASH'!$B$2,'Données relatives aux bénéf.'!K791="Non",'Données relatives aux bénéf.'!L791="Oui"),"Dossier actif valorisable dans le cadre de la subvention",IF(AND(YEAR(I791)&lt;'Récapitulatif des données RASH'!$B$2,'Données relatives aux bénéf.'!K791="Oui",'Données relatives aux bénéf.'!L791="Oui"),"Dossier actif valorisable dans le cadre de la subvention - dont cloturé au cours de l'année de référence",IF(AND(YEAR(I791)&lt;'Récapitulatif des données RASH'!$B$2,'Données relatives aux bénéf.'!K791="Non",'Données relatives aux bénéf.'!L791="Non"),"Dossier actif non-valorisable dans le cadre de la subvention",IF(AND(YEAR(I791)&lt;'Récapitulatif des données RASH'!$B$2,'Données relatives aux bénéf.'!K791="Oui",'Données relatives aux bénéf.'!L791="Non"),"Dossier actif non-valorisable dans le cadre de la subvention - dont cloturé au cours de l'année de référence","")))))))</f>
        <v/>
      </c>
      <c r="P791" s="16" t="str">
        <f>IF(ISBLANK(F791),"",'Récapitulatif des données RASH'!$B$2-YEAR('Données relatives aux bénéf.'!F791))</f>
        <v/>
      </c>
    </row>
    <row r="792" spans="1:16">
      <c r="A792" s="50" t="str">
        <f t="shared" si="12"/>
        <v/>
      </c>
      <c r="B792" s="51"/>
      <c r="C792" s="52"/>
      <c r="D792" s="52"/>
      <c r="E792" s="53"/>
      <c r="F792" s="52"/>
      <c r="G792" s="52"/>
      <c r="H792" s="52"/>
      <c r="I792" s="52"/>
      <c r="J792" s="52"/>
      <c r="K792" s="52"/>
      <c r="L792" s="52"/>
      <c r="M792" s="52"/>
      <c r="N792" s="52"/>
      <c r="O792" s="55" t="str">
        <f>IF(J792="Non","Demande d'information",IF(AND(YEAR(I792)='Récapitulatif des données RASH'!$B$2,'Données relatives aux bénéf.'!J792="Oui",'Données relatives aux bénéf.'!K792="Non"),"Dossier ouvert au cours de l'année de référence",IF(AND(YEAR(I792)='Récapitulatif des données RASH'!$B$2,'Données relatives aux bénéf.'!J792="Oui",'Données relatives aux bénéf.'!K792="Oui"),"Dossier ouvert au cours de l'année de référence - dont clôturé au cours de l'année de référence",IF(AND(YEAR(I792)&lt;'Récapitulatif des données RASH'!$B$2,'Données relatives aux bénéf.'!K792="Non",'Données relatives aux bénéf.'!L792="Oui"),"Dossier actif valorisable dans le cadre de la subvention",IF(AND(YEAR(I792)&lt;'Récapitulatif des données RASH'!$B$2,'Données relatives aux bénéf.'!K792="Oui",'Données relatives aux bénéf.'!L792="Oui"),"Dossier actif valorisable dans le cadre de la subvention - dont cloturé au cours de l'année de référence",IF(AND(YEAR(I792)&lt;'Récapitulatif des données RASH'!$B$2,'Données relatives aux bénéf.'!K792="Non",'Données relatives aux bénéf.'!L792="Non"),"Dossier actif non-valorisable dans le cadre de la subvention",IF(AND(YEAR(I792)&lt;'Récapitulatif des données RASH'!$B$2,'Données relatives aux bénéf.'!K792="Oui",'Données relatives aux bénéf.'!L792="Non"),"Dossier actif non-valorisable dans le cadre de la subvention - dont cloturé au cours de l'année de référence","")))))))</f>
        <v/>
      </c>
      <c r="P792" s="16" t="str">
        <f>IF(ISBLANK(F792),"",'Récapitulatif des données RASH'!$B$2-YEAR('Données relatives aux bénéf.'!F792))</f>
        <v/>
      </c>
    </row>
    <row r="793" spans="1:16">
      <c r="A793" s="50" t="str">
        <f t="shared" si="12"/>
        <v/>
      </c>
      <c r="B793" s="51"/>
      <c r="C793" s="52"/>
      <c r="D793" s="52"/>
      <c r="E793" s="53"/>
      <c r="F793" s="52"/>
      <c r="G793" s="52"/>
      <c r="H793" s="52"/>
      <c r="I793" s="52"/>
      <c r="J793" s="52"/>
      <c r="K793" s="52"/>
      <c r="L793" s="52"/>
      <c r="M793" s="52"/>
      <c r="N793" s="52"/>
      <c r="O793" s="55" t="str">
        <f>IF(J793="Non","Demande d'information",IF(AND(YEAR(I793)='Récapitulatif des données RASH'!$B$2,'Données relatives aux bénéf.'!J793="Oui",'Données relatives aux bénéf.'!K793="Non"),"Dossier ouvert au cours de l'année de référence",IF(AND(YEAR(I793)='Récapitulatif des données RASH'!$B$2,'Données relatives aux bénéf.'!J793="Oui",'Données relatives aux bénéf.'!K793="Oui"),"Dossier ouvert au cours de l'année de référence - dont clôturé au cours de l'année de référence",IF(AND(YEAR(I793)&lt;'Récapitulatif des données RASH'!$B$2,'Données relatives aux bénéf.'!K793="Non",'Données relatives aux bénéf.'!L793="Oui"),"Dossier actif valorisable dans le cadre de la subvention",IF(AND(YEAR(I793)&lt;'Récapitulatif des données RASH'!$B$2,'Données relatives aux bénéf.'!K793="Oui",'Données relatives aux bénéf.'!L793="Oui"),"Dossier actif valorisable dans le cadre de la subvention - dont cloturé au cours de l'année de référence",IF(AND(YEAR(I793)&lt;'Récapitulatif des données RASH'!$B$2,'Données relatives aux bénéf.'!K793="Non",'Données relatives aux bénéf.'!L793="Non"),"Dossier actif non-valorisable dans le cadre de la subvention",IF(AND(YEAR(I793)&lt;'Récapitulatif des données RASH'!$B$2,'Données relatives aux bénéf.'!K793="Oui",'Données relatives aux bénéf.'!L793="Non"),"Dossier actif non-valorisable dans le cadre de la subvention - dont cloturé au cours de l'année de référence","")))))))</f>
        <v/>
      </c>
      <c r="P793" s="16" t="str">
        <f>IF(ISBLANK(F793),"",'Récapitulatif des données RASH'!$B$2-YEAR('Données relatives aux bénéf.'!F793))</f>
        <v/>
      </c>
    </row>
    <row r="794" spans="1:16">
      <c r="A794" s="50" t="str">
        <f t="shared" si="12"/>
        <v/>
      </c>
      <c r="B794" s="51"/>
      <c r="C794" s="52"/>
      <c r="D794" s="52"/>
      <c r="E794" s="53"/>
      <c r="F794" s="52"/>
      <c r="G794" s="52"/>
      <c r="H794" s="52"/>
      <c r="I794" s="52"/>
      <c r="J794" s="52"/>
      <c r="K794" s="52"/>
      <c r="L794" s="52"/>
      <c r="M794" s="52"/>
      <c r="N794" s="52"/>
      <c r="O794" s="55" t="str">
        <f>IF(J794="Non","Demande d'information",IF(AND(YEAR(I794)='Récapitulatif des données RASH'!$B$2,'Données relatives aux bénéf.'!J794="Oui",'Données relatives aux bénéf.'!K794="Non"),"Dossier ouvert au cours de l'année de référence",IF(AND(YEAR(I794)='Récapitulatif des données RASH'!$B$2,'Données relatives aux bénéf.'!J794="Oui",'Données relatives aux bénéf.'!K794="Oui"),"Dossier ouvert au cours de l'année de référence - dont clôturé au cours de l'année de référence",IF(AND(YEAR(I794)&lt;'Récapitulatif des données RASH'!$B$2,'Données relatives aux bénéf.'!K794="Non",'Données relatives aux bénéf.'!L794="Oui"),"Dossier actif valorisable dans le cadre de la subvention",IF(AND(YEAR(I794)&lt;'Récapitulatif des données RASH'!$B$2,'Données relatives aux bénéf.'!K794="Oui",'Données relatives aux bénéf.'!L794="Oui"),"Dossier actif valorisable dans le cadre de la subvention - dont cloturé au cours de l'année de référence",IF(AND(YEAR(I794)&lt;'Récapitulatif des données RASH'!$B$2,'Données relatives aux bénéf.'!K794="Non",'Données relatives aux bénéf.'!L794="Non"),"Dossier actif non-valorisable dans le cadre de la subvention",IF(AND(YEAR(I794)&lt;'Récapitulatif des données RASH'!$B$2,'Données relatives aux bénéf.'!K794="Oui",'Données relatives aux bénéf.'!L794="Non"),"Dossier actif non-valorisable dans le cadre de la subvention - dont cloturé au cours de l'année de référence","")))))))</f>
        <v/>
      </c>
      <c r="P794" s="16" t="str">
        <f>IF(ISBLANK(F794),"",'Récapitulatif des données RASH'!$B$2-YEAR('Données relatives aux bénéf.'!F794))</f>
        <v/>
      </c>
    </row>
    <row r="795" spans="1:16">
      <c r="A795" s="50" t="str">
        <f t="shared" si="12"/>
        <v/>
      </c>
      <c r="B795" s="51"/>
      <c r="C795" s="52"/>
      <c r="D795" s="52"/>
      <c r="E795" s="53"/>
      <c r="F795" s="52"/>
      <c r="G795" s="52"/>
      <c r="H795" s="52"/>
      <c r="I795" s="52"/>
      <c r="J795" s="52"/>
      <c r="K795" s="52"/>
      <c r="L795" s="52"/>
      <c r="M795" s="52"/>
      <c r="N795" s="52"/>
      <c r="O795" s="55" t="str">
        <f>IF(J795="Non","Demande d'information",IF(AND(YEAR(I795)='Récapitulatif des données RASH'!$B$2,'Données relatives aux bénéf.'!J795="Oui",'Données relatives aux bénéf.'!K795="Non"),"Dossier ouvert au cours de l'année de référence",IF(AND(YEAR(I795)='Récapitulatif des données RASH'!$B$2,'Données relatives aux bénéf.'!J795="Oui",'Données relatives aux bénéf.'!K795="Oui"),"Dossier ouvert au cours de l'année de référence - dont clôturé au cours de l'année de référence",IF(AND(YEAR(I795)&lt;'Récapitulatif des données RASH'!$B$2,'Données relatives aux bénéf.'!K795="Non",'Données relatives aux bénéf.'!L795="Oui"),"Dossier actif valorisable dans le cadre de la subvention",IF(AND(YEAR(I795)&lt;'Récapitulatif des données RASH'!$B$2,'Données relatives aux bénéf.'!K795="Oui",'Données relatives aux bénéf.'!L795="Oui"),"Dossier actif valorisable dans le cadre de la subvention - dont cloturé au cours de l'année de référence",IF(AND(YEAR(I795)&lt;'Récapitulatif des données RASH'!$B$2,'Données relatives aux bénéf.'!K795="Non",'Données relatives aux bénéf.'!L795="Non"),"Dossier actif non-valorisable dans le cadre de la subvention",IF(AND(YEAR(I795)&lt;'Récapitulatif des données RASH'!$B$2,'Données relatives aux bénéf.'!K795="Oui",'Données relatives aux bénéf.'!L795="Non"),"Dossier actif non-valorisable dans le cadre de la subvention - dont cloturé au cours de l'année de référence","")))))))</f>
        <v/>
      </c>
      <c r="P795" s="16" t="str">
        <f>IF(ISBLANK(F795),"",'Récapitulatif des données RASH'!$B$2-YEAR('Données relatives aux bénéf.'!F795))</f>
        <v/>
      </c>
    </row>
    <row r="796" spans="1:16">
      <c r="A796" s="50" t="str">
        <f t="shared" si="12"/>
        <v/>
      </c>
      <c r="B796" s="51"/>
      <c r="C796" s="52"/>
      <c r="D796" s="52"/>
      <c r="E796" s="53"/>
      <c r="F796" s="52"/>
      <c r="G796" s="52"/>
      <c r="H796" s="52"/>
      <c r="I796" s="52"/>
      <c r="J796" s="52"/>
      <c r="K796" s="52"/>
      <c r="L796" s="52"/>
      <c r="M796" s="52"/>
      <c r="N796" s="52"/>
      <c r="O796" s="55" t="str">
        <f>IF(J796="Non","Demande d'information",IF(AND(YEAR(I796)='Récapitulatif des données RASH'!$B$2,'Données relatives aux bénéf.'!J796="Oui",'Données relatives aux bénéf.'!K796="Non"),"Dossier ouvert au cours de l'année de référence",IF(AND(YEAR(I796)='Récapitulatif des données RASH'!$B$2,'Données relatives aux bénéf.'!J796="Oui",'Données relatives aux bénéf.'!K796="Oui"),"Dossier ouvert au cours de l'année de référence - dont clôturé au cours de l'année de référence",IF(AND(YEAR(I796)&lt;'Récapitulatif des données RASH'!$B$2,'Données relatives aux bénéf.'!K796="Non",'Données relatives aux bénéf.'!L796="Oui"),"Dossier actif valorisable dans le cadre de la subvention",IF(AND(YEAR(I796)&lt;'Récapitulatif des données RASH'!$B$2,'Données relatives aux bénéf.'!K796="Oui",'Données relatives aux bénéf.'!L796="Oui"),"Dossier actif valorisable dans le cadre de la subvention - dont cloturé au cours de l'année de référence",IF(AND(YEAR(I796)&lt;'Récapitulatif des données RASH'!$B$2,'Données relatives aux bénéf.'!K796="Non",'Données relatives aux bénéf.'!L796="Non"),"Dossier actif non-valorisable dans le cadre de la subvention",IF(AND(YEAR(I796)&lt;'Récapitulatif des données RASH'!$B$2,'Données relatives aux bénéf.'!K796="Oui",'Données relatives aux bénéf.'!L796="Non"),"Dossier actif non-valorisable dans le cadre de la subvention - dont cloturé au cours de l'année de référence","")))))))</f>
        <v/>
      </c>
      <c r="P796" s="16" t="str">
        <f>IF(ISBLANK(F796),"",'Récapitulatif des données RASH'!$B$2-YEAR('Données relatives aux bénéf.'!F796))</f>
        <v/>
      </c>
    </row>
    <row r="797" spans="1:16">
      <c r="A797" s="50" t="str">
        <f t="shared" si="12"/>
        <v/>
      </c>
      <c r="B797" s="51"/>
      <c r="C797" s="52"/>
      <c r="D797" s="52"/>
      <c r="E797" s="53"/>
      <c r="F797" s="52"/>
      <c r="G797" s="52"/>
      <c r="H797" s="52"/>
      <c r="I797" s="52"/>
      <c r="J797" s="52"/>
      <c r="K797" s="52"/>
      <c r="L797" s="52"/>
      <c r="M797" s="52"/>
      <c r="N797" s="52"/>
      <c r="O797" s="55" t="str">
        <f>IF(J797="Non","Demande d'information",IF(AND(YEAR(I797)='Récapitulatif des données RASH'!$B$2,'Données relatives aux bénéf.'!J797="Oui",'Données relatives aux bénéf.'!K797="Non"),"Dossier ouvert au cours de l'année de référence",IF(AND(YEAR(I797)='Récapitulatif des données RASH'!$B$2,'Données relatives aux bénéf.'!J797="Oui",'Données relatives aux bénéf.'!K797="Oui"),"Dossier ouvert au cours de l'année de référence - dont clôturé au cours de l'année de référence",IF(AND(YEAR(I797)&lt;'Récapitulatif des données RASH'!$B$2,'Données relatives aux bénéf.'!K797="Non",'Données relatives aux bénéf.'!L797="Oui"),"Dossier actif valorisable dans le cadre de la subvention",IF(AND(YEAR(I797)&lt;'Récapitulatif des données RASH'!$B$2,'Données relatives aux bénéf.'!K797="Oui",'Données relatives aux bénéf.'!L797="Oui"),"Dossier actif valorisable dans le cadre de la subvention - dont cloturé au cours de l'année de référence",IF(AND(YEAR(I797)&lt;'Récapitulatif des données RASH'!$B$2,'Données relatives aux bénéf.'!K797="Non",'Données relatives aux bénéf.'!L797="Non"),"Dossier actif non-valorisable dans le cadre de la subvention",IF(AND(YEAR(I797)&lt;'Récapitulatif des données RASH'!$B$2,'Données relatives aux bénéf.'!K797="Oui",'Données relatives aux bénéf.'!L797="Non"),"Dossier actif non-valorisable dans le cadre de la subvention - dont cloturé au cours de l'année de référence","")))))))</f>
        <v/>
      </c>
      <c r="P797" s="16" t="str">
        <f>IF(ISBLANK(F797),"",'Récapitulatif des données RASH'!$B$2-YEAR('Données relatives aux bénéf.'!F797))</f>
        <v/>
      </c>
    </row>
    <row r="798" spans="1:16">
      <c r="A798" s="50" t="str">
        <f t="shared" si="12"/>
        <v/>
      </c>
      <c r="B798" s="51"/>
      <c r="C798" s="52"/>
      <c r="D798" s="52"/>
      <c r="E798" s="53"/>
      <c r="F798" s="52"/>
      <c r="G798" s="52"/>
      <c r="H798" s="52"/>
      <c r="I798" s="52"/>
      <c r="J798" s="52"/>
      <c r="K798" s="52"/>
      <c r="L798" s="52"/>
      <c r="M798" s="52"/>
      <c r="N798" s="52"/>
      <c r="O798" s="55" t="str">
        <f>IF(J798="Non","Demande d'information",IF(AND(YEAR(I798)='Récapitulatif des données RASH'!$B$2,'Données relatives aux bénéf.'!J798="Oui",'Données relatives aux bénéf.'!K798="Non"),"Dossier ouvert au cours de l'année de référence",IF(AND(YEAR(I798)='Récapitulatif des données RASH'!$B$2,'Données relatives aux bénéf.'!J798="Oui",'Données relatives aux bénéf.'!K798="Oui"),"Dossier ouvert au cours de l'année de référence - dont clôturé au cours de l'année de référence",IF(AND(YEAR(I798)&lt;'Récapitulatif des données RASH'!$B$2,'Données relatives aux bénéf.'!K798="Non",'Données relatives aux bénéf.'!L798="Oui"),"Dossier actif valorisable dans le cadre de la subvention",IF(AND(YEAR(I798)&lt;'Récapitulatif des données RASH'!$B$2,'Données relatives aux bénéf.'!K798="Oui",'Données relatives aux bénéf.'!L798="Oui"),"Dossier actif valorisable dans le cadre de la subvention - dont cloturé au cours de l'année de référence",IF(AND(YEAR(I798)&lt;'Récapitulatif des données RASH'!$B$2,'Données relatives aux bénéf.'!K798="Non",'Données relatives aux bénéf.'!L798="Non"),"Dossier actif non-valorisable dans le cadre de la subvention",IF(AND(YEAR(I798)&lt;'Récapitulatif des données RASH'!$B$2,'Données relatives aux bénéf.'!K798="Oui",'Données relatives aux bénéf.'!L798="Non"),"Dossier actif non-valorisable dans le cadre de la subvention - dont cloturé au cours de l'année de référence","")))))))</f>
        <v/>
      </c>
      <c r="P798" s="16" t="str">
        <f>IF(ISBLANK(F798),"",'Récapitulatif des données RASH'!$B$2-YEAR('Données relatives aux bénéf.'!F798))</f>
        <v/>
      </c>
    </row>
    <row r="799" spans="1:16">
      <c r="A799" s="50" t="str">
        <f t="shared" si="12"/>
        <v/>
      </c>
      <c r="B799" s="51"/>
      <c r="C799" s="52"/>
      <c r="D799" s="52"/>
      <c r="E799" s="53"/>
      <c r="F799" s="52"/>
      <c r="G799" s="52"/>
      <c r="H799" s="52"/>
      <c r="I799" s="52"/>
      <c r="J799" s="52"/>
      <c r="K799" s="52"/>
      <c r="L799" s="52"/>
      <c r="M799" s="52"/>
      <c r="N799" s="52"/>
      <c r="O799" s="55" t="str">
        <f>IF(J799="Non","Demande d'information",IF(AND(YEAR(I799)='Récapitulatif des données RASH'!$B$2,'Données relatives aux bénéf.'!J799="Oui",'Données relatives aux bénéf.'!K799="Non"),"Dossier ouvert au cours de l'année de référence",IF(AND(YEAR(I799)='Récapitulatif des données RASH'!$B$2,'Données relatives aux bénéf.'!J799="Oui",'Données relatives aux bénéf.'!K799="Oui"),"Dossier ouvert au cours de l'année de référence - dont clôturé au cours de l'année de référence",IF(AND(YEAR(I799)&lt;'Récapitulatif des données RASH'!$B$2,'Données relatives aux bénéf.'!K799="Non",'Données relatives aux bénéf.'!L799="Oui"),"Dossier actif valorisable dans le cadre de la subvention",IF(AND(YEAR(I799)&lt;'Récapitulatif des données RASH'!$B$2,'Données relatives aux bénéf.'!K799="Oui",'Données relatives aux bénéf.'!L799="Oui"),"Dossier actif valorisable dans le cadre de la subvention - dont cloturé au cours de l'année de référence",IF(AND(YEAR(I799)&lt;'Récapitulatif des données RASH'!$B$2,'Données relatives aux bénéf.'!K799="Non",'Données relatives aux bénéf.'!L799="Non"),"Dossier actif non-valorisable dans le cadre de la subvention",IF(AND(YEAR(I799)&lt;'Récapitulatif des données RASH'!$B$2,'Données relatives aux bénéf.'!K799="Oui",'Données relatives aux bénéf.'!L799="Non"),"Dossier actif non-valorisable dans le cadre de la subvention - dont cloturé au cours de l'année de référence","")))))))</f>
        <v/>
      </c>
      <c r="P799" s="16" t="str">
        <f>IF(ISBLANK(F799),"",'Récapitulatif des données RASH'!$B$2-YEAR('Données relatives aux bénéf.'!F799))</f>
        <v/>
      </c>
    </row>
    <row r="800" spans="1:16">
      <c r="A800" s="50" t="str">
        <f t="shared" si="12"/>
        <v/>
      </c>
      <c r="B800" s="51"/>
      <c r="C800" s="52"/>
      <c r="D800" s="52"/>
      <c r="E800" s="53"/>
      <c r="F800" s="52"/>
      <c r="G800" s="52"/>
      <c r="H800" s="52"/>
      <c r="I800" s="52"/>
      <c r="J800" s="52"/>
      <c r="K800" s="52"/>
      <c r="L800" s="52"/>
      <c r="M800" s="52"/>
      <c r="N800" s="52"/>
      <c r="O800" s="55" t="str">
        <f>IF(J800="Non","Demande d'information",IF(AND(YEAR(I800)='Récapitulatif des données RASH'!$B$2,'Données relatives aux bénéf.'!J800="Oui",'Données relatives aux bénéf.'!K800="Non"),"Dossier ouvert au cours de l'année de référence",IF(AND(YEAR(I800)='Récapitulatif des données RASH'!$B$2,'Données relatives aux bénéf.'!J800="Oui",'Données relatives aux bénéf.'!K800="Oui"),"Dossier ouvert au cours de l'année de référence - dont clôturé au cours de l'année de référence",IF(AND(YEAR(I800)&lt;'Récapitulatif des données RASH'!$B$2,'Données relatives aux bénéf.'!K800="Non",'Données relatives aux bénéf.'!L800="Oui"),"Dossier actif valorisable dans le cadre de la subvention",IF(AND(YEAR(I800)&lt;'Récapitulatif des données RASH'!$B$2,'Données relatives aux bénéf.'!K800="Oui",'Données relatives aux bénéf.'!L800="Oui"),"Dossier actif valorisable dans le cadre de la subvention - dont cloturé au cours de l'année de référence",IF(AND(YEAR(I800)&lt;'Récapitulatif des données RASH'!$B$2,'Données relatives aux bénéf.'!K800="Non",'Données relatives aux bénéf.'!L800="Non"),"Dossier actif non-valorisable dans le cadre de la subvention",IF(AND(YEAR(I800)&lt;'Récapitulatif des données RASH'!$B$2,'Données relatives aux bénéf.'!K800="Oui",'Données relatives aux bénéf.'!L800="Non"),"Dossier actif non-valorisable dans le cadre de la subvention - dont cloturé au cours de l'année de référence","")))))))</f>
        <v/>
      </c>
      <c r="P800" s="16" t="str">
        <f>IF(ISBLANK(F800),"",'Récapitulatif des données RASH'!$B$2-YEAR('Données relatives aux bénéf.'!F800))</f>
        <v/>
      </c>
    </row>
    <row r="801" spans="1:16">
      <c r="A801" s="50" t="str">
        <f t="shared" si="12"/>
        <v/>
      </c>
      <c r="B801" s="51"/>
      <c r="C801" s="52"/>
      <c r="D801" s="52"/>
      <c r="E801" s="53"/>
      <c r="F801" s="52"/>
      <c r="G801" s="52"/>
      <c r="H801" s="52"/>
      <c r="I801" s="52"/>
      <c r="J801" s="52"/>
      <c r="K801" s="52"/>
      <c r="L801" s="52"/>
      <c r="M801" s="52"/>
      <c r="N801" s="52"/>
      <c r="O801" s="55" t="str">
        <f>IF(J801="Non","Demande d'information",IF(AND(YEAR(I801)='Récapitulatif des données RASH'!$B$2,'Données relatives aux bénéf.'!J801="Oui",'Données relatives aux bénéf.'!K801="Non"),"Dossier ouvert au cours de l'année de référence",IF(AND(YEAR(I801)='Récapitulatif des données RASH'!$B$2,'Données relatives aux bénéf.'!J801="Oui",'Données relatives aux bénéf.'!K801="Oui"),"Dossier ouvert au cours de l'année de référence - dont clôturé au cours de l'année de référence",IF(AND(YEAR(I801)&lt;'Récapitulatif des données RASH'!$B$2,'Données relatives aux bénéf.'!K801="Non",'Données relatives aux bénéf.'!L801="Oui"),"Dossier actif valorisable dans le cadre de la subvention",IF(AND(YEAR(I801)&lt;'Récapitulatif des données RASH'!$B$2,'Données relatives aux bénéf.'!K801="Oui",'Données relatives aux bénéf.'!L801="Oui"),"Dossier actif valorisable dans le cadre de la subvention - dont cloturé au cours de l'année de référence",IF(AND(YEAR(I801)&lt;'Récapitulatif des données RASH'!$B$2,'Données relatives aux bénéf.'!K801="Non",'Données relatives aux bénéf.'!L801="Non"),"Dossier actif non-valorisable dans le cadre de la subvention",IF(AND(YEAR(I801)&lt;'Récapitulatif des données RASH'!$B$2,'Données relatives aux bénéf.'!K801="Oui",'Données relatives aux bénéf.'!L801="Non"),"Dossier actif non-valorisable dans le cadre de la subvention - dont cloturé au cours de l'année de référence","")))))))</f>
        <v/>
      </c>
      <c r="P801" s="16" t="str">
        <f>IF(ISBLANK(F801),"",'Récapitulatif des données RASH'!$B$2-YEAR('Données relatives aux bénéf.'!F801))</f>
        <v/>
      </c>
    </row>
    <row r="802" spans="1:16">
      <c r="A802" s="50" t="str">
        <f t="shared" si="12"/>
        <v/>
      </c>
      <c r="B802" s="51"/>
      <c r="C802" s="52"/>
      <c r="D802" s="52"/>
      <c r="E802" s="53"/>
      <c r="F802" s="52"/>
      <c r="G802" s="52"/>
      <c r="H802" s="52"/>
      <c r="I802" s="52"/>
      <c r="J802" s="52"/>
      <c r="K802" s="52"/>
      <c r="L802" s="52"/>
      <c r="M802" s="52"/>
      <c r="N802" s="52"/>
      <c r="O802" s="55" t="str">
        <f>IF(J802="Non","Demande d'information",IF(AND(YEAR(I802)='Récapitulatif des données RASH'!$B$2,'Données relatives aux bénéf.'!J802="Oui",'Données relatives aux bénéf.'!K802="Non"),"Dossier ouvert au cours de l'année de référence",IF(AND(YEAR(I802)='Récapitulatif des données RASH'!$B$2,'Données relatives aux bénéf.'!J802="Oui",'Données relatives aux bénéf.'!K802="Oui"),"Dossier ouvert au cours de l'année de référence - dont clôturé au cours de l'année de référence",IF(AND(YEAR(I802)&lt;'Récapitulatif des données RASH'!$B$2,'Données relatives aux bénéf.'!K802="Non",'Données relatives aux bénéf.'!L802="Oui"),"Dossier actif valorisable dans le cadre de la subvention",IF(AND(YEAR(I802)&lt;'Récapitulatif des données RASH'!$B$2,'Données relatives aux bénéf.'!K802="Oui",'Données relatives aux bénéf.'!L802="Oui"),"Dossier actif valorisable dans le cadre de la subvention - dont cloturé au cours de l'année de référence",IF(AND(YEAR(I802)&lt;'Récapitulatif des données RASH'!$B$2,'Données relatives aux bénéf.'!K802="Non",'Données relatives aux bénéf.'!L802="Non"),"Dossier actif non-valorisable dans le cadre de la subvention",IF(AND(YEAR(I802)&lt;'Récapitulatif des données RASH'!$B$2,'Données relatives aux bénéf.'!K802="Oui",'Données relatives aux bénéf.'!L802="Non"),"Dossier actif non-valorisable dans le cadre de la subvention - dont cloturé au cours de l'année de référence","")))))))</f>
        <v/>
      </c>
      <c r="P802" s="16" t="str">
        <f>IF(ISBLANK(F802),"",'Récapitulatif des données RASH'!$B$2-YEAR('Données relatives aux bénéf.'!F802))</f>
        <v/>
      </c>
    </row>
    <row r="803" spans="1:16">
      <c r="A803" s="50" t="str">
        <f t="shared" si="12"/>
        <v/>
      </c>
      <c r="B803" s="51"/>
      <c r="C803" s="52"/>
      <c r="D803" s="52"/>
      <c r="E803" s="53"/>
      <c r="F803" s="52"/>
      <c r="G803" s="52"/>
      <c r="H803" s="52"/>
      <c r="I803" s="52"/>
      <c r="J803" s="52"/>
      <c r="K803" s="52"/>
      <c r="L803" s="52"/>
      <c r="M803" s="52"/>
      <c r="N803" s="52"/>
      <c r="O803" s="55" t="str">
        <f>IF(J803="Non","Demande d'information",IF(AND(YEAR(I803)='Récapitulatif des données RASH'!$B$2,'Données relatives aux bénéf.'!J803="Oui",'Données relatives aux bénéf.'!K803="Non"),"Dossier ouvert au cours de l'année de référence",IF(AND(YEAR(I803)='Récapitulatif des données RASH'!$B$2,'Données relatives aux bénéf.'!J803="Oui",'Données relatives aux bénéf.'!K803="Oui"),"Dossier ouvert au cours de l'année de référence - dont clôturé au cours de l'année de référence",IF(AND(YEAR(I803)&lt;'Récapitulatif des données RASH'!$B$2,'Données relatives aux bénéf.'!K803="Non",'Données relatives aux bénéf.'!L803="Oui"),"Dossier actif valorisable dans le cadre de la subvention",IF(AND(YEAR(I803)&lt;'Récapitulatif des données RASH'!$B$2,'Données relatives aux bénéf.'!K803="Oui",'Données relatives aux bénéf.'!L803="Oui"),"Dossier actif valorisable dans le cadre de la subvention - dont cloturé au cours de l'année de référence",IF(AND(YEAR(I803)&lt;'Récapitulatif des données RASH'!$B$2,'Données relatives aux bénéf.'!K803="Non",'Données relatives aux bénéf.'!L803="Non"),"Dossier actif non-valorisable dans le cadre de la subvention",IF(AND(YEAR(I803)&lt;'Récapitulatif des données RASH'!$B$2,'Données relatives aux bénéf.'!K803="Oui",'Données relatives aux bénéf.'!L803="Non"),"Dossier actif non-valorisable dans le cadre de la subvention - dont cloturé au cours de l'année de référence","")))))))</f>
        <v/>
      </c>
      <c r="P803" s="16" t="str">
        <f>IF(ISBLANK(F803),"",'Récapitulatif des données RASH'!$B$2-YEAR('Données relatives aux bénéf.'!F803))</f>
        <v/>
      </c>
    </row>
    <row r="804" spans="1:16">
      <c r="A804" s="50" t="str">
        <f t="shared" si="12"/>
        <v/>
      </c>
      <c r="B804" s="51"/>
      <c r="C804" s="52"/>
      <c r="D804" s="52"/>
      <c r="E804" s="53"/>
      <c r="F804" s="52"/>
      <c r="G804" s="52"/>
      <c r="H804" s="52"/>
      <c r="I804" s="52"/>
      <c r="J804" s="52"/>
      <c r="K804" s="52"/>
      <c r="L804" s="52"/>
      <c r="M804" s="52"/>
      <c r="N804" s="52"/>
      <c r="O804" s="55" t="str">
        <f>IF(J804="Non","Demande d'information",IF(AND(YEAR(I804)='Récapitulatif des données RASH'!$B$2,'Données relatives aux bénéf.'!J804="Oui",'Données relatives aux bénéf.'!K804="Non"),"Dossier ouvert au cours de l'année de référence",IF(AND(YEAR(I804)='Récapitulatif des données RASH'!$B$2,'Données relatives aux bénéf.'!J804="Oui",'Données relatives aux bénéf.'!K804="Oui"),"Dossier ouvert au cours de l'année de référence - dont clôturé au cours de l'année de référence",IF(AND(YEAR(I804)&lt;'Récapitulatif des données RASH'!$B$2,'Données relatives aux bénéf.'!K804="Non",'Données relatives aux bénéf.'!L804="Oui"),"Dossier actif valorisable dans le cadre de la subvention",IF(AND(YEAR(I804)&lt;'Récapitulatif des données RASH'!$B$2,'Données relatives aux bénéf.'!K804="Oui",'Données relatives aux bénéf.'!L804="Oui"),"Dossier actif valorisable dans le cadre de la subvention - dont cloturé au cours de l'année de référence",IF(AND(YEAR(I804)&lt;'Récapitulatif des données RASH'!$B$2,'Données relatives aux bénéf.'!K804="Non",'Données relatives aux bénéf.'!L804="Non"),"Dossier actif non-valorisable dans le cadre de la subvention",IF(AND(YEAR(I804)&lt;'Récapitulatif des données RASH'!$B$2,'Données relatives aux bénéf.'!K804="Oui",'Données relatives aux bénéf.'!L804="Non"),"Dossier actif non-valorisable dans le cadre de la subvention - dont cloturé au cours de l'année de référence","")))))))</f>
        <v/>
      </c>
      <c r="P804" s="16" t="str">
        <f>IF(ISBLANK(F804),"",'Récapitulatif des données RASH'!$B$2-YEAR('Données relatives aux bénéf.'!F804))</f>
        <v/>
      </c>
    </row>
    <row r="805" spans="1:16">
      <c r="A805" s="50" t="str">
        <f t="shared" si="12"/>
        <v/>
      </c>
      <c r="B805" s="51"/>
      <c r="C805" s="52"/>
      <c r="D805" s="52"/>
      <c r="E805" s="53"/>
      <c r="F805" s="52"/>
      <c r="G805" s="52"/>
      <c r="H805" s="52"/>
      <c r="I805" s="52"/>
      <c r="J805" s="52"/>
      <c r="K805" s="52"/>
      <c r="L805" s="52"/>
      <c r="M805" s="52"/>
      <c r="N805" s="52"/>
      <c r="O805" s="55" t="str">
        <f>IF(J805="Non","Demande d'information",IF(AND(YEAR(I805)='Récapitulatif des données RASH'!$B$2,'Données relatives aux bénéf.'!J805="Oui",'Données relatives aux bénéf.'!K805="Non"),"Dossier ouvert au cours de l'année de référence",IF(AND(YEAR(I805)='Récapitulatif des données RASH'!$B$2,'Données relatives aux bénéf.'!J805="Oui",'Données relatives aux bénéf.'!K805="Oui"),"Dossier ouvert au cours de l'année de référence - dont clôturé au cours de l'année de référence",IF(AND(YEAR(I805)&lt;'Récapitulatif des données RASH'!$B$2,'Données relatives aux bénéf.'!K805="Non",'Données relatives aux bénéf.'!L805="Oui"),"Dossier actif valorisable dans le cadre de la subvention",IF(AND(YEAR(I805)&lt;'Récapitulatif des données RASH'!$B$2,'Données relatives aux bénéf.'!K805="Oui",'Données relatives aux bénéf.'!L805="Oui"),"Dossier actif valorisable dans le cadre de la subvention - dont cloturé au cours de l'année de référence",IF(AND(YEAR(I805)&lt;'Récapitulatif des données RASH'!$B$2,'Données relatives aux bénéf.'!K805="Non",'Données relatives aux bénéf.'!L805="Non"),"Dossier actif non-valorisable dans le cadre de la subvention",IF(AND(YEAR(I805)&lt;'Récapitulatif des données RASH'!$B$2,'Données relatives aux bénéf.'!K805="Oui",'Données relatives aux bénéf.'!L805="Non"),"Dossier actif non-valorisable dans le cadre de la subvention - dont cloturé au cours de l'année de référence","")))))))</f>
        <v/>
      </c>
      <c r="P805" s="16" t="str">
        <f>IF(ISBLANK(F805),"",'Récapitulatif des données RASH'!$B$2-YEAR('Données relatives aux bénéf.'!F805))</f>
        <v/>
      </c>
    </row>
    <row r="806" spans="1:16">
      <c r="A806" s="50" t="str">
        <f t="shared" si="12"/>
        <v/>
      </c>
      <c r="B806" s="51"/>
      <c r="C806" s="52"/>
      <c r="D806" s="52"/>
      <c r="E806" s="53"/>
      <c r="F806" s="52"/>
      <c r="G806" s="52"/>
      <c r="H806" s="52"/>
      <c r="I806" s="52"/>
      <c r="J806" s="52"/>
      <c r="K806" s="52"/>
      <c r="L806" s="52"/>
      <c r="M806" s="52"/>
      <c r="N806" s="52"/>
      <c r="O806" s="55" t="str">
        <f>IF(J806="Non","Demande d'information",IF(AND(YEAR(I806)='Récapitulatif des données RASH'!$B$2,'Données relatives aux bénéf.'!J806="Oui",'Données relatives aux bénéf.'!K806="Non"),"Dossier ouvert au cours de l'année de référence",IF(AND(YEAR(I806)='Récapitulatif des données RASH'!$B$2,'Données relatives aux bénéf.'!J806="Oui",'Données relatives aux bénéf.'!K806="Oui"),"Dossier ouvert au cours de l'année de référence - dont clôturé au cours de l'année de référence",IF(AND(YEAR(I806)&lt;'Récapitulatif des données RASH'!$B$2,'Données relatives aux bénéf.'!K806="Non",'Données relatives aux bénéf.'!L806="Oui"),"Dossier actif valorisable dans le cadre de la subvention",IF(AND(YEAR(I806)&lt;'Récapitulatif des données RASH'!$B$2,'Données relatives aux bénéf.'!K806="Oui",'Données relatives aux bénéf.'!L806="Oui"),"Dossier actif valorisable dans le cadre de la subvention - dont cloturé au cours de l'année de référence",IF(AND(YEAR(I806)&lt;'Récapitulatif des données RASH'!$B$2,'Données relatives aux bénéf.'!K806="Non",'Données relatives aux bénéf.'!L806="Non"),"Dossier actif non-valorisable dans le cadre de la subvention",IF(AND(YEAR(I806)&lt;'Récapitulatif des données RASH'!$B$2,'Données relatives aux bénéf.'!K806="Oui",'Données relatives aux bénéf.'!L806="Non"),"Dossier actif non-valorisable dans le cadre de la subvention - dont cloturé au cours de l'année de référence","")))))))</f>
        <v/>
      </c>
      <c r="P806" s="16" t="str">
        <f>IF(ISBLANK(F806),"",'Récapitulatif des données RASH'!$B$2-YEAR('Données relatives aux bénéf.'!F806))</f>
        <v/>
      </c>
    </row>
    <row r="807" spans="1:16">
      <c r="A807" s="50" t="str">
        <f t="shared" si="12"/>
        <v/>
      </c>
      <c r="B807" s="51"/>
      <c r="C807" s="52"/>
      <c r="D807" s="52"/>
      <c r="E807" s="53"/>
      <c r="F807" s="52"/>
      <c r="G807" s="52"/>
      <c r="H807" s="52"/>
      <c r="I807" s="52"/>
      <c r="J807" s="52"/>
      <c r="K807" s="52"/>
      <c r="L807" s="52"/>
      <c r="M807" s="52"/>
      <c r="N807" s="52"/>
      <c r="O807" s="55" t="str">
        <f>IF(J807="Non","Demande d'information",IF(AND(YEAR(I807)='Récapitulatif des données RASH'!$B$2,'Données relatives aux bénéf.'!J807="Oui",'Données relatives aux bénéf.'!K807="Non"),"Dossier ouvert au cours de l'année de référence",IF(AND(YEAR(I807)='Récapitulatif des données RASH'!$B$2,'Données relatives aux bénéf.'!J807="Oui",'Données relatives aux bénéf.'!K807="Oui"),"Dossier ouvert au cours de l'année de référence - dont clôturé au cours de l'année de référence",IF(AND(YEAR(I807)&lt;'Récapitulatif des données RASH'!$B$2,'Données relatives aux bénéf.'!K807="Non",'Données relatives aux bénéf.'!L807="Oui"),"Dossier actif valorisable dans le cadre de la subvention",IF(AND(YEAR(I807)&lt;'Récapitulatif des données RASH'!$B$2,'Données relatives aux bénéf.'!K807="Oui",'Données relatives aux bénéf.'!L807="Oui"),"Dossier actif valorisable dans le cadre de la subvention - dont cloturé au cours de l'année de référence",IF(AND(YEAR(I807)&lt;'Récapitulatif des données RASH'!$B$2,'Données relatives aux bénéf.'!K807="Non",'Données relatives aux bénéf.'!L807="Non"),"Dossier actif non-valorisable dans le cadre de la subvention",IF(AND(YEAR(I807)&lt;'Récapitulatif des données RASH'!$B$2,'Données relatives aux bénéf.'!K807="Oui",'Données relatives aux bénéf.'!L807="Non"),"Dossier actif non-valorisable dans le cadre de la subvention - dont cloturé au cours de l'année de référence","")))))))</f>
        <v/>
      </c>
      <c r="P807" s="16" t="str">
        <f>IF(ISBLANK(F807),"",'Récapitulatif des données RASH'!$B$2-YEAR('Données relatives aux bénéf.'!F807))</f>
        <v/>
      </c>
    </row>
    <row r="808" spans="1:16">
      <c r="A808" s="50" t="str">
        <f t="shared" si="12"/>
        <v/>
      </c>
      <c r="B808" s="51"/>
      <c r="C808" s="52"/>
      <c r="D808" s="52"/>
      <c r="E808" s="53"/>
      <c r="F808" s="52"/>
      <c r="G808" s="52"/>
      <c r="H808" s="52"/>
      <c r="I808" s="52"/>
      <c r="J808" s="52"/>
      <c r="K808" s="52"/>
      <c r="L808" s="52"/>
      <c r="M808" s="52"/>
      <c r="N808" s="52"/>
      <c r="O808" s="55" t="str">
        <f>IF(J808="Non","Demande d'information",IF(AND(YEAR(I808)='Récapitulatif des données RASH'!$B$2,'Données relatives aux bénéf.'!J808="Oui",'Données relatives aux bénéf.'!K808="Non"),"Dossier ouvert au cours de l'année de référence",IF(AND(YEAR(I808)='Récapitulatif des données RASH'!$B$2,'Données relatives aux bénéf.'!J808="Oui",'Données relatives aux bénéf.'!K808="Oui"),"Dossier ouvert au cours de l'année de référence - dont clôturé au cours de l'année de référence",IF(AND(YEAR(I808)&lt;'Récapitulatif des données RASH'!$B$2,'Données relatives aux bénéf.'!K808="Non",'Données relatives aux bénéf.'!L808="Oui"),"Dossier actif valorisable dans le cadre de la subvention",IF(AND(YEAR(I808)&lt;'Récapitulatif des données RASH'!$B$2,'Données relatives aux bénéf.'!K808="Oui",'Données relatives aux bénéf.'!L808="Oui"),"Dossier actif valorisable dans le cadre de la subvention - dont cloturé au cours de l'année de référence",IF(AND(YEAR(I808)&lt;'Récapitulatif des données RASH'!$B$2,'Données relatives aux bénéf.'!K808="Non",'Données relatives aux bénéf.'!L808="Non"),"Dossier actif non-valorisable dans le cadre de la subvention",IF(AND(YEAR(I808)&lt;'Récapitulatif des données RASH'!$B$2,'Données relatives aux bénéf.'!K808="Oui",'Données relatives aux bénéf.'!L808="Non"),"Dossier actif non-valorisable dans le cadre de la subvention - dont cloturé au cours de l'année de référence","")))))))</f>
        <v/>
      </c>
      <c r="P808" s="16" t="str">
        <f>IF(ISBLANK(F808),"",'Récapitulatif des données RASH'!$B$2-YEAR('Données relatives aux bénéf.'!F808))</f>
        <v/>
      </c>
    </row>
    <row r="809" spans="1:16">
      <c r="A809" s="50" t="str">
        <f t="shared" si="12"/>
        <v/>
      </c>
      <c r="B809" s="51"/>
      <c r="C809" s="52"/>
      <c r="D809" s="52"/>
      <c r="E809" s="53"/>
      <c r="F809" s="52"/>
      <c r="G809" s="52"/>
      <c r="H809" s="52"/>
      <c r="I809" s="52"/>
      <c r="J809" s="52"/>
      <c r="K809" s="52"/>
      <c r="L809" s="52"/>
      <c r="M809" s="52"/>
      <c r="N809" s="52"/>
      <c r="O809" s="55" t="str">
        <f>IF(J809="Non","Demande d'information",IF(AND(YEAR(I809)='Récapitulatif des données RASH'!$B$2,'Données relatives aux bénéf.'!J809="Oui",'Données relatives aux bénéf.'!K809="Non"),"Dossier ouvert au cours de l'année de référence",IF(AND(YEAR(I809)='Récapitulatif des données RASH'!$B$2,'Données relatives aux bénéf.'!J809="Oui",'Données relatives aux bénéf.'!K809="Oui"),"Dossier ouvert au cours de l'année de référence - dont clôturé au cours de l'année de référence",IF(AND(YEAR(I809)&lt;'Récapitulatif des données RASH'!$B$2,'Données relatives aux bénéf.'!K809="Non",'Données relatives aux bénéf.'!L809="Oui"),"Dossier actif valorisable dans le cadre de la subvention",IF(AND(YEAR(I809)&lt;'Récapitulatif des données RASH'!$B$2,'Données relatives aux bénéf.'!K809="Oui",'Données relatives aux bénéf.'!L809="Oui"),"Dossier actif valorisable dans le cadre de la subvention - dont cloturé au cours de l'année de référence",IF(AND(YEAR(I809)&lt;'Récapitulatif des données RASH'!$B$2,'Données relatives aux bénéf.'!K809="Non",'Données relatives aux bénéf.'!L809="Non"),"Dossier actif non-valorisable dans le cadre de la subvention",IF(AND(YEAR(I809)&lt;'Récapitulatif des données RASH'!$B$2,'Données relatives aux bénéf.'!K809="Oui",'Données relatives aux bénéf.'!L809="Non"),"Dossier actif non-valorisable dans le cadre de la subvention - dont cloturé au cours de l'année de référence","")))))))</f>
        <v/>
      </c>
      <c r="P809" s="16" t="str">
        <f>IF(ISBLANK(F809),"",'Récapitulatif des données RASH'!$B$2-YEAR('Données relatives aux bénéf.'!F809))</f>
        <v/>
      </c>
    </row>
    <row r="810" spans="1:16">
      <c r="A810" s="50" t="str">
        <f t="shared" si="12"/>
        <v/>
      </c>
      <c r="B810" s="51"/>
      <c r="C810" s="52"/>
      <c r="D810" s="52"/>
      <c r="E810" s="53"/>
      <c r="F810" s="52"/>
      <c r="G810" s="52"/>
      <c r="H810" s="52"/>
      <c r="I810" s="52"/>
      <c r="J810" s="52"/>
      <c r="K810" s="52"/>
      <c r="L810" s="52"/>
      <c r="M810" s="52"/>
      <c r="N810" s="52"/>
      <c r="O810" s="55" t="str">
        <f>IF(J810="Non","Demande d'information",IF(AND(YEAR(I810)='Récapitulatif des données RASH'!$B$2,'Données relatives aux bénéf.'!J810="Oui",'Données relatives aux bénéf.'!K810="Non"),"Dossier ouvert au cours de l'année de référence",IF(AND(YEAR(I810)='Récapitulatif des données RASH'!$B$2,'Données relatives aux bénéf.'!J810="Oui",'Données relatives aux bénéf.'!K810="Oui"),"Dossier ouvert au cours de l'année de référence - dont clôturé au cours de l'année de référence",IF(AND(YEAR(I810)&lt;'Récapitulatif des données RASH'!$B$2,'Données relatives aux bénéf.'!K810="Non",'Données relatives aux bénéf.'!L810="Oui"),"Dossier actif valorisable dans le cadre de la subvention",IF(AND(YEAR(I810)&lt;'Récapitulatif des données RASH'!$B$2,'Données relatives aux bénéf.'!K810="Oui",'Données relatives aux bénéf.'!L810="Oui"),"Dossier actif valorisable dans le cadre de la subvention - dont cloturé au cours de l'année de référence",IF(AND(YEAR(I810)&lt;'Récapitulatif des données RASH'!$B$2,'Données relatives aux bénéf.'!K810="Non",'Données relatives aux bénéf.'!L810="Non"),"Dossier actif non-valorisable dans le cadre de la subvention",IF(AND(YEAR(I810)&lt;'Récapitulatif des données RASH'!$B$2,'Données relatives aux bénéf.'!K810="Oui",'Données relatives aux bénéf.'!L810="Non"),"Dossier actif non-valorisable dans le cadre de la subvention - dont cloturé au cours de l'année de référence","")))))))</f>
        <v/>
      </c>
      <c r="P810" s="16" t="str">
        <f>IF(ISBLANK(F810),"",'Récapitulatif des données RASH'!$B$2-YEAR('Données relatives aux bénéf.'!F810))</f>
        <v/>
      </c>
    </row>
    <row r="811" spans="1:16">
      <c r="A811" s="50" t="str">
        <f t="shared" si="12"/>
        <v/>
      </c>
      <c r="B811" s="51"/>
      <c r="C811" s="52"/>
      <c r="D811" s="52"/>
      <c r="E811" s="53"/>
      <c r="F811" s="52"/>
      <c r="G811" s="52"/>
      <c r="H811" s="52"/>
      <c r="I811" s="52"/>
      <c r="J811" s="52"/>
      <c r="K811" s="52"/>
      <c r="L811" s="52"/>
      <c r="M811" s="52"/>
      <c r="N811" s="52"/>
      <c r="O811" s="55" t="str">
        <f>IF(J811="Non","Demande d'information",IF(AND(YEAR(I811)='Récapitulatif des données RASH'!$B$2,'Données relatives aux bénéf.'!J811="Oui",'Données relatives aux bénéf.'!K811="Non"),"Dossier ouvert au cours de l'année de référence",IF(AND(YEAR(I811)='Récapitulatif des données RASH'!$B$2,'Données relatives aux bénéf.'!J811="Oui",'Données relatives aux bénéf.'!K811="Oui"),"Dossier ouvert au cours de l'année de référence - dont clôturé au cours de l'année de référence",IF(AND(YEAR(I811)&lt;'Récapitulatif des données RASH'!$B$2,'Données relatives aux bénéf.'!K811="Non",'Données relatives aux bénéf.'!L811="Oui"),"Dossier actif valorisable dans le cadre de la subvention",IF(AND(YEAR(I811)&lt;'Récapitulatif des données RASH'!$B$2,'Données relatives aux bénéf.'!K811="Oui",'Données relatives aux bénéf.'!L811="Oui"),"Dossier actif valorisable dans le cadre de la subvention - dont cloturé au cours de l'année de référence",IF(AND(YEAR(I811)&lt;'Récapitulatif des données RASH'!$B$2,'Données relatives aux bénéf.'!K811="Non",'Données relatives aux bénéf.'!L811="Non"),"Dossier actif non-valorisable dans le cadre de la subvention",IF(AND(YEAR(I811)&lt;'Récapitulatif des données RASH'!$B$2,'Données relatives aux bénéf.'!K811="Oui",'Données relatives aux bénéf.'!L811="Non"),"Dossier actif non-valorisable dans le cadre de la subvention - dont cloturé au cours de l'année de référence","")))))))</f>
        <v/>
      </c>
      <c r="P811" s="16" t="str">
        <f>IF(ISBLANK(F811),"",'Récapitulatif des données RASH'!$B$2-YEAR('Données relatives aux bénéf.'!F811))</f>
        <v/>
      </c>
    </row>
    <row r="812" spans="1:16">
      <c r="A812" s="50" t="str">
        <f t="shared" si="12"/>
        <v/>
      </c>
      <c r="B812" s="51"/>
      <c r="C812" s="52"/>
      <c r="D812" s="52"/>
      <c r="E812" s="53"/>
      <c r="F812" s="52"/>
      <c r="G812" s="52"/>
      <c r="H812" s="52"/>
      <c r="I812" s="52"/>
      <c r="J812" s="52"/>
      <c r="K812" s="52"/>
      <c r="L812" s="52"/>
      <c r="M812" s="52"/>
      <c r="N812" s="52"/>
      <c r="O812" s="55" t="str">
        <f>IF(J812="Non","Demande d'information",IF(AND(YEAR(I812)='Récapitulatif des données RASH'!$B$2,'Données relatives aux bénéf.'!J812="Oui",'Données relatives aux bénéf.'!K812="Non"),"Dossier ouvert au cours de l'année de référence",IF(AND(YEAR(I812)='Récapitulatif des données RASH'!$B$2,'Données relatives aux bénéf.'!J812="Oui",'Données relatives aux bénéf.'!K812="Oui"),"Dossier ouvert au cours de l'année de référence - dont clôturé au cours de l'année de référence",IF(AND(YEAR(I812)&lt;'Récapitulatif des données RASH'!$B$2,'Données relatives aux bénéf.'!K812="Non",'Données relatives aux bénéf.'!L812="Oui"),"Dossier actif valorisable dans le cadre de la subvention",IF(AND(YEAR(I812)&lt;'Récapitulatif des données RASH'!$B$2,'Données relatives aux bénéf.'!K812="Oui",'Données relatives aux bénéf.'!L812="Oui"),"Dossier actif valorisable dans le cadre de la subvention - dont cloturé au cours de l'année de référence",IF(AND(YEAR(I812)&lt;'Récapitulatif des données RASH'!$B$2,'Données relatives aux bénéf.'!K812="Non",'Données relatives aux bénéf.'!L812="Non"),"Dossier actif non-valorisable dans le cadre de la subvention",IF(AND(YEAR(I812)&lt;'Récapitulatif des données RASH'!$B$2,'Données relatives aux bénéf.'!K812="Oui",'Données relatives aux bénéf.'!L812="Non"),"Dossier actif non-valorisable dans le cadre de la subvention - dont cloturé au cours de l'année de référence","")))))))</f>
        <v/>
      </c>
      <c r="P812" s="16" t="str">
        <f>IF(ISBLANK(F812),"",'Récapitulatif des données RASH'!$B$2-YEAR('Données relatives aux bénéf.'!F812))</f>
        <v/>
      </c>
    </row>
    <row r="813" spans="1:16">
      <c r="A813" s="50" t="str">
        <f t="shared" si="12"/>
        <v/>
      </c>
      <c r="B813" s="51"/>
      <c r="C813" s="52"/>
      <c r="D813" s="52"/>
      <c r="E813" s="53"/>
      <c r="F813" s="52"/>
      <c r="G813" s="52"/>
      <c r="H813" s="52"/>
      <c r="I813" s="52"/>
      <c r="J813" s="52"/>
      <c r="K813" s="52"/>
      <c r="L813" s="52"/>
      <c r="M813" s="52"/>
      <c r="N813" s="52"/>
      <c r="O813" s="55" t="str">
        <f>IF(J813="Non","Demande d'information",IF(AND(YEAR(I813)='Récapitulatif des données RASH'!$B$2,'Données relatives aux bénéf.'!J813="Oui",'Données relatives aux bénéf.'!K813="Non"),"Dossier ouvert au cours de l'année de référence",IF(AND(YEAR(I813)='Récapitulatif des données RASH'!$B$2,'Données relatives aux bénéf.'!J813="Oui",'Données relatives aux bénéf.'!K813="Oui"),"Dossier ouvert au cours de l'année de référence - dont clôturé au cours de l'année de référence",IF(AND(YEAR(I813)&lt;'Récapitulatif des données RASH'!$B$2,'Données relatives aux bénéf.'!K813="Non",'Données relatives aux bénéf.'!L813="Oui"),"Dossier actif valorisable dans le cadre de la subvention",IF(AND(YEAR(I813)&lt;'Récapitulatif des données RASH'!$B$2,'Données relatives aux bénéf.'!K813="Oui",'Données relatives aux bénéf.'!L813="Oui"),"Dossier actif valorisable dans le cadre de la subvention - dont cloturé au cours de l'année de référence",IF(AND(YEAR(I813)&lt;'Récapitulatif des données RASH'!$B$2,'Données relatives aux bénéf.'!K813="Non",'Données relatives aux bénéf.'!L813="Non"),"Dossier actif non-valorisable dans le cadre de la subvention",IF(AND(YEAR(I813)&lt;'Récapitulatif des données RASH'!$B$2,'Données relatives aux bénéf.'!K813="Oui",'Données relatives aux bénéf.'!L813="Non"),"Dossier actif non-valorisable dans le cadre de la subvention - dont cloturé au cours de l'année de référence","")))))))</f>
        <v/>
      </c>
      <c r="P813" s="16" t="str">
        <f>IF(ISBLANK(F813),"",'Récapitulatif des données RASH'!$B$2-YEAR('Données relatives aux bénéf.'!F813))</f>
        <v/>
      </c>
    </row>
    <row r="814" spans="1:16">
      <c r="A814" s="50" t="str">
        <f t="shared" si="12"/>
        <v/>
      </c>
      <c r="B814" s="51"/>
      <c r="C814" s="52"/>
      <c r="D814" s="52"/>
      <c r="E814" s="53"/>
      <c r="F814" s="52"/>
      <c r="G814" s="52"/>
      <c r="H814" s="52"/>
      <c r="I814" s="52"/>
      <c r="J814" s="52"/>
      <c r="K814" s="52"/>
      <c r="L814" s="52"/>
      <c r="M814" s="52"/>
      <c r="N814" s="52"/>
      <c r="O814" s="55" t="str">
        <f>IF(J814="Non","Demande d'information",IF(AND(YEAR(I814)='Récapitulatif des données RASH'!$B$2,'Données relatives aux bénéf.'!J814="Oui",'Données relatives aux bénéf.'!K814="Non"),"Dossier ouvert au cours de l'année de référence",IF(AND(YEAR(I814)='Récapitulatif des données RASH'!$B$2,'Données relatives aux bénéf.'!J814="Oui",'Données relatives aux bénéf.'!K814="Oui"),"Dossier ouvert au cours de l'année de référence - dont clôturé au cours de l'année de référence",IF(AND(YEAR(I814)&lt;'Récapitulatif des données RASH'!$B$2,'Données relatives aux bénéf.'!K814="Non",'Données relatives aux bénéf.'!L814="Oui"),"Dossier actif valorisable dans le cadre de la subvention",IF(AND(YEAR(I814)&lt;'Récapitulatif des données RASH'!$B$2,'Données relatives aux bénéf.'!K814="Oui",'Données relatives aux bénéf.'!L814="Oui"),"Dossier actif valorisable dans le cadre de la subvention - dont cloturé au cours de l'année de référence",IF(AND(YEAR(I814)&lt;'Récapitulatif des données RASH'!$B$2,'Données relatives aux bénéf.'!K814="Non",'Données relatives aux bénéf.'!L814="Non"),"Dossier actif non-valorisable dans le cadre de la subvention",IF(AND(YEAR(I814)&lt;'Récapitulatif des données RASH'!$B$2,'Données relatives aux bénéf.'!K814="Oui",'Données relatives aux bénéf.'!L814="Non"),"Dossier actif non-valorisable dans le cadre de la subvention - dont cloturé au cours de l'année de référence","")))))))</f>
        <v/>
      </c>
      <c r="P814" s="16" t="str">
        <f>IF(ISBLANK(F814),"",'Récapitulatif des données RASH'!$B$2-YEAR('Données relatives aux bénéf.'!F814))</f>
        <v/>
      </c>
    </row>
    <row r="815" spans="1:16">
      <c r="A815" s="50" t="str">
        <f t="shared" si="12"/>
        <v/>
      </c>
      <c r="B815" s="51"/>
      <c r="C815" s="52"/>
      <c r="D815" s="52"/>
      <c r="E815" s="53"/>
      <c r="F815" s="52"/>
      <c r="G815" s="52"/>
      <c r="H815" s="52"/>
      <c r="I815" s="52"/>
      <c r="J815" s="52"/>
      <c r="K815" s="52"/>
      <c r="L815" s="52"/>
      <c r="M815" s="52"/>
      <c r="N815" s="52"/>
      <c r="O815" s="55" t="str">
        <f>IF(J815="Non","Demande d'information",IF(AND(YEAR(I815)='Récapitulatif des données RASH'!$B$2,'Données relatives aux bénéf.'!J815="Oui",'Données relatives aux bénéf.'!K815="Non"),"Dossier ouvert au cours de l'année de référence",IF(AND(YEAR(I815)='Récapitulatif des données RASH'!$B$2,'Données relatives aux bénéf.'!J815="Oui",'Données relatives aux bénéf.'!K815="Oui"),"Dossier ouvert au cours de l'année de référence - dont clôturé au cours de l'année de référence",IF(AND(YEAR(I815)&lt;'Récapitulatif des données RASH'!$B$2,'Données relatives aux bénéf.'!K815="Non",'Données relatives aux bénéf.'!L815="Oui"),"Dossier actif valorisable dans le cadre de la subvention",IF(AND(YEAR(I815)&lt;'Récapitulatif des données RASH'!$B$2,'Données relatives aux bénéf.'!K815="Oui",'Données relatives aux bénéf.'!L815="Oui"),"Dossier actif valorisable dans le cadre de la subvention - dont cloturé au cours de l'année de référence",IF(AND(YEAR(I815)&lt;'Récapitulatif des données RASH'!$B$2,'Données relatives aux bénéf.'!K815="Non",'Données relatives aux bénéf.'!L815="Non"),"Dossier actif non-valorisable dans le cadre de la subvention",IF(AND(YEAR(I815)&lt;'Récapitulatif des données RASH'!$B$2,'Données relatives aux bénéf.'!K815="Oui",'Données relatives aux bénéf.'!L815="Non"),"Dossier actif non-valorisable dans le cadre de la subvention - dont cloturé au cours de l'année de référence","")))))))</f>
        <v/>
      </c>
      <c r="P815" s="16" t="str">
        <f>IF(ISBLANK(F815),"",'Récapitulatif des données RASH'!$B$2-YEAR('Données relatives aux bénéf.'!F815))</f>
        <v/>
      </c>
    </row>
    <row r="816" spans="1:16">
      <c r="A816" s="50" t="str">
        <f t="shared" si="12"/>
        <v/>
      </c>
      <c r="B816" s="51"/>
      <c r="C816" s="52"/>
      <c r="D816" s="52"/>
      <c r="E816" s="53"/>
      <c r="F816" s="52"/>
      <c r="G816" s="52"/>
      <c r="H816" s="52"/>
      <c r="I816" s="52"/>
      <c r="J816" s="52"/>
      <c r="K816" s="52"/>
      <c r="L816" s="52"/>
      <c r="M816" s="52"/>
      <c r="N816" s="52"/>
      <c r="O816" s="55" t="str">
        <f>IF(J816="Non","Demande d'information",IF(AND(YEAR(I816)='Récapitulatif des données RASH'!$B$2,'Données relatives aux bénéf.'!J816="Oui",'Données relatives aux bénéf.'!K816="Non"),"Dossier ouvert au cours de l'année de référence",IF(AND(YEAR(I816)='Récapitulatif des données RASH'!$B$2,'Données relatives aux bénéf.'!J816="Oui",'Données relatives aux bénéf.'!K816="Oui"),"Dossier ouvert au cours de l'année de référence - dont clôturé au cours de l'année de référence",IF(AND(YEAR(I816)&lt;'Récapitulatif des données RASH'!$B$2,'Données relatives aux bénéf.'!K816="Non",'Données relatives aux bénéf.'!L816="Oui"),"Dossier actif valorisable dans le cadre de la subvention",IF(AND(YEAR(I816)&lt;'Récapitulatif des données RASH'!$B$2,'Données relatives aux bénéf.'!K816="Oui",'Données relatives aux bénéf.'!L816="Oui"),"Dossier actif valorisable dans le cadre de la subvention - dont cloturé au cours de l'année de référence",IF(AND(YEAR(I816)&lt;'Récapitulatif des données RASH'!$B$2,'Données relatives aux bénéf.'!K816="Non",'Données relatives aux bénéf.'!L816="Non"),"Dossier actif non-valorisable dans le cadre de la subvention",IF(AND(YEAR(I816)&lt;'Récapitulatif des données RASH'!$B$2,'Données relatives aux bénéf.'!K816="Oui",'Données relatives aux bénéf.'!L816="Non"),"Dossier actif non-valorisable dans le cadre de la subvention - dont cloturé au cours de l'année de référence","")))))))</f>
        <v/>
      </c>
      <c r="P816" s="16" t="str">
        <f>IF(ISBLANK(F816),"",'Récapitulatif des données RASH'!$B$2-YEAR('Données relatives aux bénéf.'!F816))</f>
        <v/>
      </c>
    </row>
    <row r="817" spans="1:16">
      <c r="A817" s="50" t="str">
        <f t="shared" si="12"/>
        <v/>
      </c>
      <c r="B817" s="51"/>
      <c r="C817" s="52"/>
      <c r="D817" s="52"/>
      <c r="E817" s="53"/>
      <c r="F817" s="52"/>
      <c r="G817" s="52"/>
      <c r="H817" s="52"/>
      <c r="I817" s="52"/>
      <c r="J817" s="52"/>
      <c r="K817" s="52"/>
      <c r="L817" s="52"/>
      <c r="M817" s="52"/>
      <c r="N817" s="52"/>
      <c r="O817" s="55" t="str">
        <f>IF(J817="Non","Demande d'information",IF(AND(YEAR(I817)='Récapitulatif des données RASH'!$B$2,'Données relatives aux bénéf.'!J817="Oui",'Données relatives aux bénéf.'!K817="Non"),"Dossier ouvert au cours de l'année de référence",IF(AND(YEAR(I817)='Récapitulatif des données RASH'!$B$2,'Données relatives aux bénéf.'!J817="Oui",'Données relatives aux bénéf.'!K817="Oui"),"Dossier ouvert au cours de l'année de référence - dont clôturé au cours de l'année de référence",IF(AND(YEAR(I817)&lt;'Récapitulatif des données RASH'!$B$2,'Données relatives aux bénéf.'!K817="Non",'Données relatives aux bénéf.'!L817="Oui"),"Dossier actif valorisable dans le cadre de la subvention",IF(AND(YEAR(I817)&lt;'Récapitulatif des données RASH'!$B$2,'Données relatives aux bénéf.'!K817="Oui",'Données relatives aux bénéf.'!L817="Oui"),"Dossier actif valorisable dans le cadre de la subvention - dont cloturé au cours de l'année de référence",IF(AND(YEAR(I817)&lt;'Récapitulatif des données RASH'!$B$2,'Données relatives aux bénéf.'!K817="Non",'Données relatives aux bénéf.'!L817="Non"),"Dossier actif non-valorisable dans le cadre de la subvention",IF(AND(YEAR(I817)&lt;'Récapitulatif des données RASH'!$B$2,'Données relatives aux bénéf.'!K817="Oui",'Données relatives aux bénéf.'!L817="Non"),"Dossier actif non-valorisable dans le cadre de la subvention - dont cloturé au cours de l'année de référence","")))))))</f>
        <v/>
      </c>
      <c r="P817" s="16" t="str">
        <f>IF(ISBLANK(F817),"",'Récapitulatif des données RASH'!$B$2-YEAR('Données relatives aux bénéf.'!F817))</f>
        <v/>
      </c>
    </row>
    <row r="818" spans="1:16">
      <c r="A818" s="50" t="str">
        <f t="shared" si="12"/>
        <v/>
      </c>
      <c r="B818" s="51"/>
      <c r="C818" s="52"/>
      <c r="D818" s="52"/>
      <c r="E818" s="53"/>
      <c r="F818" s="52"/>
      <c r="G818" s="52"/>
      <c r="H818" s="52"/>
      <c r="I818" s="52"/>
      <c r="J818" s="52"/>
      <c r="K818" s="52"/>
      <c r="L818" s="52"/>
      <c r="M818" s="52"/>
      <c r="N818" s="52"/>
      <c r="O818" s="55" t="str">
        <f>IF(J818="Non","Demande d'information",IF(AND(YEAR(I818)='Récapitulatif des données RASH'!$B$2,'Données relatives aux bénéf.'!J818="Oui",'Données relatives aux bénéf.'!K818="Non"),"Dossier ouvert au cours de l'année de référence",IF(AND(YEAR(I818)='Récapitulatif des données RASH'!$B$2,'Données relatives aux bénéf.'!J818="Oui",'Données relatives aux bénéf.'!K818="Oui"),"Dossier ouvert au cours de l'année de référence - dont clôturé au cours de l'année de référence",IF(AND(YEAR(I818)&lt;'Récapitulatif des données RASH'!$B$2,'Données relatives aux bénéf.'!K818="Non",'Données relatives aux bénéf.'!L818="Oui"),"Dossier actif valorisable dans le cadre de la subvention",IF(AND(YEAR(I818)&lt;'Récapitulatif des données RASH'!$B$2,'Données relatives aux bénéf.'!K818="Oui",'Données relatives aux bénéf.'!L818="Oui"),"Dossier actif valorisable dans le cadre de la subvention - dont cloturé au cours de l'année de référence",IF(AND(YEAR(I818)&lt;'Récapitulatif des données RASH'!$B$2,'Données relatives aux bénéf.'!K818="Non",'Données relatives aux bénéf.'!L818="Non"),"Dossier actif non-valorisable dans le cadre de la subvention",IF(AND(YEAR(I818)&lt;'Récapitulatif des données RASH'!$B$2,'Données relatives aux bénéf.'!K818="Oui",'Données relatives aux bénéf.'!L818="Non"),"Dossier actif non-valorisable dans le cadre de la subvention - dont cloturé au cours de l'année de référence","")))))))</f>
        <v/>
      </c>
      <c r="P818" s="16" t="str">
        <f>IF(ISBLANK(F818),"",'Récapitulatif des données RASH'!$B$2-YEAR('Données relatives aux bénéf.'!F818))</f>
        <v/>
      </c>
    </row>
    <row r="819" spans="1:16">
      <c r="A819" s="50" t="str">
        <f t="shared" si="12"/>
        <v/>
      </c>
      <c r="B819" s="51"/>
      <c r="C819" s="52"/>
      <c r="D819" s="52"/>
      <c r="E819" s="53"/>
      <c r="F819" s="52"/>
      <c r="G819" s="52"/>
      <c r="H819" s="52"/>
      <c r="I819" s="52"/>
      <c r="J819" s="52"/>
      <c r="K819" s="52"/>
      <c r="L819" s="52"/>
      <c r="M819" s="52"/>
      <c r="N819" s="52"/>
      <c r="O819" s="55" t="str">
        <f>IF(J819="Non","Demande d'information",IF(AND(YEAR(I819)='Récapitulatif des données RASH'!$B$2,'Données relatives aux bénéf.'!J819="Oui",'Données relatives aux bénéf.'!K819="Non"),"Dossier ouvert au cours de l'année de référence",IF(AND(YEAR(I819)='Récapitulatif des données RASH'!$B$2,'Données relatives aux bénéf.'!J819="Oui",'Données relatives aux bénéf.'!K819="Oui"),"Dossier ouvert au cours de l'année de référence - dont clôturé au cours de l'année de référence",IF(AND(YEAR(I819)&lt;'Récapitulatif des données RASH'!$B$2,'Données relatives aux bénéf.'!K819="Non",'Données relatives aux bénéf.'!L819="Oui"),"Dossier actif valorisable dans le cadre de la subvention",IF(AND(YEAR(I819)&lt;'Récapitulatif des données RASH'!$B$2,'Données relatives aux bénéf.'!K819="Oui",'Données relatives aux bénéf.'!L819="Oui"),"Dossier actif valorisable dans le cadre de la subvention - dont cloturé au cours de l'année de référence",IF(AND(YEAR(I819)&lt;'Récapitulatif des données RASH'!$B$2,'Données relatives aux bénéf.'!K819="Non",'Données relatives aux bénéf.'!L819="Non"),"Dossier actif non-valorisable dans le cadre de la subvention",IF(AND(YEAR(I819)&lt;'Récapitulatif des données RASH'!$B$2,'Données relatives aux bénéf.'!K819="Oui",'Données relatives aux bénéf.'!L819="Non"),"Dossier actif non-valorisable dans le cadre de la subvention - dont cloturé au cours de l'année de référence","")))))))</f>
        <v/>
      </c>
      <c r="P819" s="16" t="str">
        <f>IF(ISBLANK(F819),"",'Récapitulatif des données RASH'!$B$2-YEAR('Données relatives aux bénéf.'!F819))</f>
        <v/>
      </c>
    </row>
    <row r="820" spans="1:16">
      <c r="A820" s="50" t="str">
        <f t="shared" si="12"/>
        <v/>
      </c>
      <c r="B820" s="51"/>
      <c r="C820" s="52"/>
      <c r="D820" s="52"/>
      <c r="E820" s="53"/>
      <c r="F820" s="52"/>
      <c r="G820" s="52"/>
      <c r="H820" s="52"/>
      <c r="I820" s="52"/>
      <c r="J820" s="52"/>
      <c r="K820" s="52"/>
      <c r="L820" s="52"/>
      <c r="M820" s="52"/>
      <c r="N820" s="52"/>
      <c r="O820" s="55" t="str">
        <f>IF(J820="Non","Demande d'information",IF(AND(YEAR(I820)='Récapitulatif des données RASH'!$B$2,'Données relatives aux bénéf.'!J820="Oui",'Données relatives aux bénéf.'!K820="Non"),"Dossier ouvert au cours de l'année de référence",IF(AND(YEAR(I820)='Récapitulatif des données RASH'!$B$2,'Données relatives aux bénéf.'!J820="Oui",'Données relatives aux bénéf.'!K820="Oui"),"Dossier ouvert au cours de l'année de référence - dont clôturé au cours de l'année de référence",IF(AND(YEAR(I820)&lt;'Récapitulatif des données RASH'!$B$2,'Données relatives aux bénéf.'!K820="Non",'Données relatives aux bénéf.'!L820="Oui"),"Dossier actif valorisable dans le cadre de la subvention",IF(AND(YEAR(I820)&lt;'Récapitulatif des données RASH'!$B$2,'Données relatives aux bénéf.'!K820="Oui",'Données relatives aux bénéf.'!L820="Oui"),"Dossier actif valorisable dans le cadre de la subvention - dont cloturé au cours de l'année de référence",IF(AND(YEAR(I820)&lt;'Récapitulatif des données RASH'!$B$2,'Données relatives aux bénéf.'!K820="Non",'Données relatives aux bénéf.'!L820="Non"),"Dossier actif non-valorisable dans le cadre de la subvention",IF(AND(YEAR(I820)&lt;'Récapitulatif des données RASH'!$B$2,'Données relatives aux bénéf.'!K820="Oui",'Données relatives aux bénéf.'!L820="Non"),"Dossier actif non-valorisable dans le cadre de la subvention - dont cloturé au cours de l'année de référence","")))))))</f>
        <v/>
      </c>
      <c r="P820" s="16" t="str">
        <f>IF(ISBLANK(F820),"",'Récapitulatif des données RASH'!$B$2-YEAR('Données relatives aux bénéf.'!F820))</f>
        <v/>
      </c>
    </row>
    <row r="821" spans="1:16">
      <c r="A821" s="50" t="str">
        <f t="shared" si="12"/>
        <v/>
      </c>
      <c r="B821" s="51"/>
      <c r="C821" s="52"/>
      <c r="D821" s="52"/>
      <c r="E821" s="53"/>
      <c r="F821" s="52"/>
      <c r="G821" s="52"/>
      <c r="H821" s="52"/>
      <c r="I821" s="52"/>
      <c r="J821" s="52"/>
      <c r="K821" s="52"/>
      <c r="L821" s="52"/>
      <c r="M821" s="52"/>
      <c r="N821" s="52"/>
      <c r="O821" s="55" t="str">
        <f>IF(J821="Non","Demande d'information",IF(AND(YEAR(I821)='Récapitulatif des données RASH'!$B$2,'Données relatives aux bénéf.'!J821="Oui",'Données relatives aux bénéf.'!K821="Non"),"Dossier ouvert au cours de l'année de référence",IF(AND(YEAR(I821)='Récapitulatif des données RASH'!$B$2,'Données relatives aux bénéf.'!J821="Oui",'Données relatives aux bénéf.'!K821="Oui"),"Dossier ouvert au cours de l'année de référence - dont clôturé au cours de l'année de référence",IF(AND(YEAR(I821)&lt;'Récapitulatif des données RASH'!$B$2,'Données relatives aux bénéf.'!K821="Non",'Données relatives aux bénéf.'!L821="Oui"),"Dossier actif valorisable dans le cadre de la subvention",IF(AND(YEAR(I821)&lt;'Récapitulatif des données RASH'!$B$2,'Données relatives aux bénéf.'!K821="Oui",'Données relatives aux bénéf.'!L821="Oui"),"Dossier actif valorisable dans le cadre de la subvention - dont cloturé au cours de l'année de référence",IF(AND(YEAR(I821)&lt;'Récapitulatif des données RASH'!$B$2,'Données relatives aux bénéf.'!K821="Non",'Données relatives aux bénéf.'!L821="Non"),"Dossier actif non-valorisable dans le cadre de la subvention",IF(AND(YEAR(I821)&lt;'Récapitulatif des données RASH'!$B$2,'Données relatives aux bénéf.'!K821="Oui",'Données relatives aux bénéf.'!L821="Non"),"Dossier actif non-valorisable dans le cadre de la subvention - dont cloturé au cours de l'année de référence","")))))))</f>
        <v/>
      </c>
      <c r="P821" s="16" t="str">
        <f>IF(ISBLANK(F821),"",'Récapitulatif des données RASH'!$B$2-YEAR('Données relatives aux bénéf.'!F821))</f>
        <v/>
      </c>
    </row>
    <row r="822" spans="1:16">
      <c r="A822" s="50" t="str">
        <f t="shared" si="12"/>
        <v/>
      </c>
      <c r="B822" s="51"/>
      <c r="C822" s="52"/>
      <c r="D822" s="52"/>
      <c r="E822" s="53"/>
      <c r="F822" s="52"/>
      <c r="G822" s="52"/>
      <c r="H822" s="52"/>
      <c r="I822" s="52"/>
      <c r="J822" s="52"/>
      <c r="K822" s="52"/>
      <c r="L822" s="52"/>
      <c r="M822" s="52"/>
      <c r="N822" s="52"/>
      <c r="O822" s="55" t="str">
        <f>IF(J822="Non","Demande d'information",IF(AND(YEAR(I822)='Récapitulatif des données RASH'!$B$2,'Données relatives aux bénéf.'!J822="Oui",'Données relatives aux bénéf.'!K822="Non"),"Dossier ouvert au cours de l'année de référence",IF(AND(YEAR(I822)='Récapitulatif des données RASH'!$B$2,'Données relatives aux bénéf.'!J822="Oui",'Données relatives aux bénéf.'!K822="Oui"),"Dossier ouvert au cours de l'année de référence - dont clôturé au cours de l'année de référence",IF(AND(YEAR(I822)&lt;'Récapitulatif des données RASH'!$B$2,'Données relatives aux bénéf.'!K822="Non",'Données relatives aux bénéf.'!L822="Oui"),"Dossier actif valorisable dans le cadre de la subvention",IF(AND(YEAR(I822)&lt;'Récapitulatif des données RASH'!$B$2,'Données relatives aux bénéf.'!K822="Oui",'Données relatives aux bénéf.'!L822="Oui"),"Dossier actif valorisable dans le cadre de la subvention - dont cloturé au cours de l'année de référence",IF(AND(YEAR(I822)&lt;'Récapitulatif des données RASH'!$B$2,'Données relatives aux bénéf.'!K822="Non",'Données relatives aux bénéf.'!L822="Non"),"Dossier actif non-valorisable dans le cadre de la subvention",IF(AND(YEAR(I822)&lt;'Récapitulatif des données RASH'!$B$2,'Données relatives aux bénéf.'!K822="Oui",'Données relatives aux bénéf.'!L822="Non"),"Dossier actif non-valorisable dans le cadre de la subvention - dont cloturé au cours de l'année de référence","")))))))</f>
        <v/>
      </c>
      <c r="P822" s="16" t="str">
        <f>IF(ISBLANK(F822),"",'Récapitulatif des données RASH'!$B$2-YEAR('Données relatives aux bénéf.'!F822))</f>
        <v/>
      </c>
    </row>
    <row r="823" spans="1:16">
      <c r="A823" s="50" t="str">
        <f t="shared" si="12"/>
        <v/>
      </c>
      <c r="B823" s="51"/>
      <c r="C823" s="52"/>
      <c r="D823" s="52"/>
      <c r="E823" s="53"/>
      <c r="F823" s="52"/>
      <c r="G823" s="52"/>
      <c r="H823" s="52"/>
      <c r="I823" s="52"/>
      <c r="J823" s="52"/>
      <c r="K823" s="52"/>
      <c r="L823" s="52"/>
      <c r="M823" s="52"/>
      <c r="N823" s="52"/>
      <c r="O823" s="55" t="str">
        <f>IF(J823="Non","Demande d'information",IF(AND(YEAR(I823)='Récapitulatif des données RASH'!$B$2,'Données relatives aux bénéf.'!J823="Oui",'Données relatives aux bénéf.'!K823="Non"),"Dossier ouvert au cours de l'année de référence",IF(AND(YEAR(I823)='Récapitulatif des données RASH'!$B$2,'Données relatives aux bénéf.'!J823="Oui",'Données relatives aux bénéf.'!K823="Oui"),"Dossier ouvert au cours de l'année de référence - dont clôturé au cours de l'année de référence",IF(AND(YEAR(I823)&lt;'Récapitulatif des données RASH'!$B$2,'Données relatives aux bénéf.'!K823="Non",'Données relatives aux bénéf.'!L823="Oui"),"Dossier actif valorisable dans le cadre de la subvention",IF(AND(YEAR(I823)&lt;'Récapitulatif des données RASH'!$B$2,'Données relatives aux bénéf.'!K823="Oui",'Données relatives aux bénéf.'!L823="Oui"),"Dossier actif valorisable dans le cadre de la subvention - dont cloturé au cours de l'année de référence",IF(AND(YEAR(I823)&lt;'Récapitulatif des données RASH'!$B$2,'Données relatives aux bénéf.'!K823="Non",'Données relatives aux bénéf.'!L823="Non"),"Dossier actif non-valorisable dans le cadre de la subvention",IF(AND(YEAR(I823)&lt;'Récapitulatif des données RASH'!$B$2,'Données relatives aux bénéf.'!K823="Oui",'Données relatives aux bénéf.'!L823="Non"),"Dossier actif non-valorisable dans le cadre de la subvention - dont cloturé au cours de l'année de référence","")))))))</f>
        <v/>
      </c>
      <c r="P823" s="16" t="str">
        <f>IF(ISBLANK(F823),"",'Récapitulatif des données RASH'!$B$2-YEAR('Données relatives aux bénéf.'!F823))</f>
        <v/>
      </c>
    </row>
    <row r="824" spans="1:16">
      <c r="A824" s="50" t="str">
        <f t="shared" si="12"/>
        <v/>
      </c>
      <c r="B824" s="51"/>
      <c r="C824" s="52"/>
      <c r="D824" s="52"/>
      <c r="E824" s="53"/>
      <c r="F824" s="52"/>
      <c r="G824" s="52"/>
      <c r="H824" s="52"/>
      <c r="I824" s="52"/>
      <c r="J824" s="52"/>
      <c r="K824" s="52"/>
      <c r="L824" s="52"/>
      <c r="M824" s="52"/>
      <c r="N824" s="52"/>
      <c r="O824" s="55" t="str">
        <f>IF(J824="Non","Demande d'information",IF(AND(YEAR(I824)='Récapitulatif des données RASH'!$B$2,'Données relatives aux bénéf.'!J824="Oui",'Données relatives aux bénéf.'!K824="Non"),"Dossier ouvert au cours de l'année de référence",IF(AND(YEAR(I824)='Récapitulatif des données RASH'!$B$2,'Données relatives aux bénéf.'!J824="Oui",'Données relatives aux bénéf.'!K824="Oui"),"Dossier ouvert au cours de l'année de référence - dont clôturé au cours de l'année de référence",IF(AND(YEAR(I824)&lt;'Récapitulatif des données RASH'!$B$2,'Données relatives aux bénéf.'!K824="Non",'Données relatives aux bénéf.'!L824="Oui"),"Dossier actif valorisable dans le cadre de la subvention",IF(AND(YEAR(I824)&lt;'Récapitulatif des données RASH'!$B$2,'Données relatives aux bénéf.'!K824="Oui",'Données relatives aux bénéf.'!L824="Oui"),"Dossier actif valorisable dans le cadre de la subvention - dont cloturé au cours de l'année de référence",IF(AND(YEAR(I824)&lt;'Récapitulatif des données RASH'!$B$2,'Données relatives aux bénéf.'!K824="Non",'Données relatives aux bénéf.'!L824="Non"),"Dossier actif non-valorisable dans le cadre de la subvention",IF(AND(YEAR(I824)&lt;'Récapitulatif des données RASH'!$B$2,'Données relatives aux bénéf.'!K824="Oui",'Données relatives aux bénéf.'!L824="Non"),"Dossier actif non-valorisable dans le cadre de la subvention - dont cloturé au cours de l'année de référence","")))))))</f>
        <v/>
      </c>
      <c r="P824" s="16" t="str">
        <f>IF(ISBLANK(F824),"",'Récapitulatif des données RASH'!$B$2-YEAR('Données relatives aux bénéf.'!F824))</f>
        <v/>
      </c>
    </row>
    <row r="825" spans="1:16">
      <c r="A825" s="50" t="str">
        <f t="shared" si="12"/>
        <v/>
      </c>
      <c r="B825" s="51"/>
      <c r="C825" s="52"/>
      <c r="D825" s="52"/>
      <c r="E825" s="53"/>
      <c r="F825" s="52"/>
      <c r="G825" s="52"/>
      <c r="H825" s="52"/>
      <c r="I825" s="52"/>
      <c r="J825" s="52"/>
      <c r="K825" s="52"/>
      <c r="L825" s="52"/>
      <c r="M825" s="52"/>
      <c r="N825" s="52"/>
      <c r="O825" s="55" t="str">
        <f>IF(J825="Non","Demande d'information",IF(AND(YEAR(I825)='Récapitulatif des données RASH'!$B$2,'Données relatives aux bénéf.'!J825="Oui",'Données relatives aux bénéf.'!K825="Non"),"Dossier ouvert au cours de l'année de référence",IF(AND(YEAR(I825)='Récapitulatif des données RASH'!$B$2,'Données relatives aux bénéf.'!J825="Oui",'Données relatives aux bénéf.'!K825="Oui"),"Dossier ouvert au cours de l'année de référence - dont clôturé au cours de l'année de référence",IF(AND(YEAR(I825)&lt;'Récapitulatif des données RASH'!$B$2,'Données relatives aux bénéf.'!K825="Non",'Données relatives aux bénéf.'!L825="Oui"),"Dossier actif valorisable dans le cadre de la subvention",IF(AND(YEAR(I825)&lt;'Récapitulatif des données RASH'!$B$2,'Données relatives aux bénéf.'!K825="Oui",'Données relatives aux bénéf.'!L825="Oui"),"Dossier actif valorisable dans le cadre de la subvention - dont cloturé au cours de l'année de référence",IF(AND(YEAR(I825)&lt;'Récapitulatif des données RASH'!$B$2,'Données relatives aux bénéf.'!K825="Non",'Données relatives aux bénéf.'!L825="Non"),"Dossier actif non-valorisable dans le cadre de la subvention",IF(AND(YEAR(I825)&lt;'Récapitulatif des données RASH'!$B$2,'Données relatives aux bénéf.'!K825="Oui",'Données relatives aux bénéf.'!L825="Non"),"Dossier actif non-valorisable dans le cadre de la subvention - dont cloturé au cours de l'année de référence","")))))))</f>
        <v/>
      </c>
      <c r="P825" s="16" t="str">
        <f>IF(ISBLANK(F825),"",'Récapitulatif des données RASH'!$B$2-YEAR('Données relatives aux bénéf.'!F825))</f>
        <v/>
      </c>
    </row>
    <row r="826" spans="1:16">
      <c r="A826" s="50" t="str">
        <f t="shared" si="12"/>
        <v/>
      </c>
      <c r="B826" s="51"/>
      <c r="C826" s="52"/>
      <c r="D826" s="52"/>
      <c r="E826" s="53"/>
      <c r="F826" s="52"/>
      <c r="G826" s="52"/>
      <c r="H826" s="52"/>
      <c r="I826" s="52"/>
      <c r="J826" s="52"/>
      <c r="K826" s="52"/>
      <c r="L826" s="52"/>
      <c r="M826" s="52"/>
      <c r="N826" s="52"/>
      <c r="O826" s="55" t="str">
        <f>IF(J826="Non","Demande d'information",IF(AND(YEAR(I826)='Récapitulatif des données RASH'!$B$2,'Données relatives aux bénéf.'!J826="Oui",'Données relatives aux bénéf.'!K826="Non"),"Dossier ouvert au cours de l'année de référence",IF(AND(YEAR(I826)='Récapitulatif des données RASH'!$B$2,'Données relatives aux bénéf.'!J826="Oui",'Données relatives aux bénéf.'!K826="Oui"),"Dossier ouvert au cours de l'année de référence - dont clôturé au cours de l'année de référence",IF(AND(YEAR(I826)&lt;'Récapitulatif des données RASH'!$B$2,'Données relatives aux bénéf.'!K826="Non",'Données relatives aux bénéf.'!L826="Oui"),"Dossier actif valorisable dans le cadre de la subvention",IF(AND(YEAR(I826)&lt;'Récapitulatif des données RASH'!$B$2,'Données relatives aux bénéf.'!K826="Oui",'Données relatives aux bénéf.'!L826="Oui"),"Dossier actif valorisable dans le cadre de la subvention - dont cloturé au cours de l'année de référence",IF(AND(YEAR(I826)&lt;'Récapitulatif des données RASH'!$B$2,'Données relatives aux bénéf.'!K826="Non",'Données relatives aux bénéf.'!L826="Non"),"Dossier actif non-valorisable dans le cadre de la subvention",IF(AND(YEAR(I826)&lt;'Récapitulatif des données RASH'!$B$2,'Données relatives aux bénéf.'!K826="Oui",'Données relatives aux bénéf.'!L826="Non"),"Dossier actif non-valorisable dans le cadre de la subvention - dont cloturé au cours de l'année de référence","")))))))</f>
        <v/>
      </c>
      <c r="P826" s="16" t="str">
        <f>IF(ISBLANK(F826),"",'Récapitulatif des données RASH'!$B$2-YEAR('Données relatives aux bénéf.'!F826))</f>
        <v/>
      </c>
    </row>
    <row r="827" spans="1:16">
      <c r="A827" s="50" t="str">
        <f t="shared" si="12"/>
        <v/>
      </c>
      <c r="B827" s="51"/>
      <c r="C827" s="52"/>
      <c r="D827" s="52"/>
      <c r="E827" s="53"/>
      <c r="F827" s="52"/>
      <c r="G827" s="52"/>
      <c r="H827" s="52"/>
      <c r="I827" s="52"/>
      <c r="J827" s="52"/>
      <c r="K827" s="52"/>
      <c r="L827" s="52"/>
      <c r="M827" s="52"/>
      <c r="N827" s="52"/>
      <c r="O827" s="55" t="str">
        <f>IF(J827="Non","Demande d'information",IF(AND(YEAR(I827)='Récapitulatif des données RASH'!$B$2,'Données relatives aux bénéf.'!J827="Oui",'Données relatives aux bénéf.'!K827="Non"),"Dossier ouvert au cours de l'année de référence",IF(AND(YEAR(I827)='Récapitulatif des données RASH'!$B$2,'Données relatives aux bénéf.'!J827="Oui",'Données relatives aux bénéf.'!K827="Oui"),"Dossier ouvert au cours de l'année de référence - dont clôturé au cours de l'année de référence",IF(AND(YEAR(I827)&lt;'Récapitulatif des données RASH'!$B$2,'Données relatives aux bénéf.'!K827="Non",'Données relatives aux bénéf.'!L827="Oui"),"Dossier actif valorisable dans le cadre de la subvention",IF(AND(YEAR(I827)&lt;'Récapitulatif des données RASH'!$B$2,'Données relatives aux bénéf.'!K827="Oui",'Données relatives aux bénéf.'!L827="Oui"),"Dossier actif valorisable dans le cadre de la subvention - dont cloturé au cours de l'année de référence",IF(AND(YEAR(I827)&lt;'Récapitulatif des données RASH'!$B$2,'Données relatives aux bénéf.'!K827="Non",'Données relatives aux bénéf.'!L827="Non"),"Dossier actif non-valorisable dans le cadre de la subvention",IF(AND(YEAR(I827)&lt;'Récapitulatif des données RASH'!$B$2,'Données relatives aux bénéf.'!K827="Oui",'Données relatives aux bénéf.'!L827="Non"),"Dossier actif non-valorisable dans le cadre de la subvention - dont cloturé au cours de l'année de référence","")))))))</f>
        <v/>
      </c>
      <c r="P827" s="16" t="str">
        <f>IF(ISBLANK(F827),"",'Récapitulatif des données RASH'!$B$2-YEAR('Données relatives aux bénéf.'!F827))</f>
        <v/>
      </c>
    </row>
    <row r="828" spans="1:16">
      <c r="A828" s="50" t="str">
        <f t="shared" si="12"/>
        <v/>
      </c>
      <c r="B828" s="51"/>
      <c r="C828" s="52"/>
      <c r="D828" s="52"/>
      <c r="E828" s="53"/>
      <c r="F828" s="52"/>
      <c r="G828" s="52"/>
      <c r="H828" s="52"/>
      <c r="I828" s="52"/>
      <c r="J828" s="52"/>
      <c r="K828" s="52"/>
      <c r="L828" s="52"/>
      <c r="M828" s="52"/>
      <c r="N828" s="52"/>
      <c r="O828" s="55" t="str">
        <f>IF(J828="Non","Demande d'information",IF(AND(YEAR(I828)='Récapitulatif des données RASH'!$B$2,'Données relatives aux bénéf.'!J828="Oui",'Données relatives aux bénéf.'!K828="Non"),"Dossier ouvert au cours de l'année de référence",IF(AND(YEAR(I828)='Récapitulatif des données RASH'!$B$2,'Données relatives aux bénéf.'!J828="Oui",'Données relatives aux bénéf.'!K828="Oui"),"Dossier ouvert au cours de l'année de référence - dont clôturé au cours de l'année de référence",IF(AND(YEAR(I828)&lt;'Récapitulatif des données RASH'!$B$2,'Données relatives aux bénéf.'!K828="Non",'Données relatives aux bénéf.'!L828="Oui"),"Dossier actif valorisable dans le cadre de la subvention",IF(AND(YEAR(I828)&lt;'Récapitulatif des données RASH'!$B$2,'Données relatives aux bénéf.'!K828="Oui",'Données relatives aux bénéf.'!L828="Oui"),"Dossier actif valorisable dans le cadre de la subvention - dont cloturé au cours de l'année de référence",IF(AND(YEAR(I828)&lt;'Récapitulatif des données RASH'!$B$2,'Données relatives aux bénéf.'!K828="Non",'Données relatives aux bénéf.'!L828="Non"),"Dossier actif non-valorisable dans le cadre de la subvention",IF(AND(YEAR(I828)&lt;'Récapitulatif des données RASH'!$B$2,'Données relatives aux bénéf.'!K828="Oui",'Données relatives aux bénéf.'!L828="Non"),"Dossier actif non-valorisable dans le cadre de la subvention - dont cloturé au cours de l'année de référence","")))))))</f>
        <v/>
      </c>
      <c r="P828" s="16" t="str">
        <f>IF(ISBLANK(F828),"",'Récapitulatif des données RASH'!$B$2-YEAR('Données relatives aux bénéf.'!F828))</f>
        <v/>
      </c>
    </row>
    <row r="829" spans="1:16">
      <c r="A829" s="50" t="str">
        <f t="shared" si="12"/>
        <v/>
      </c>
      <c r="B829" s="51"/>
      <c r="C829" s="52"/>
      <c r="D829" s="52"/>
      <c r="E829" s="53"/>
      <c r="F829" s="52"/>
      <c r="G829" s="52"/>
      <c r="H829" s="52"/>
      <c r="I829" s="52"/>
      <c r="J829" s="52"/>
      <c r="K829" s="52"/>
      <c r="L829" s="52"/>
      <c r="M829" s="52"/>
      <c r="N829" s="52"/>
      <c r="O829" s="55" t="str">
        <f>IF(J829="Non","Demande d'information",IF(AND(YEAR(I829)='Récapitulatif des données RASH'!$B$2,'Données relatives aux bénéf.'!J829="Oui",'Données relatives aux bénéf.'!K829="Non"),"Dossier ouvert au cours de l'année de référence",IF(AND(YEAR(I829)='Récapitulatif des données RASH'!$B$2,'Données relatives aux bénéf.'!J829="Oui",'Données relatives aux bénéf.'!K829="Oui"),"Dossier ouvert au cours de l'année de référence - dont clôturé au cours de l'année de référence",IF(AND(YEAR(I829)&lt;'Récapitulatif des données RASH'!$B$2,'Données relatives aux bénéf.'!K829="Non",'Données relatives aux bénéf.'!L829="Oui"),"Dossier actif valorisable dans le cadre de la subvention",IF(AND(YEAR(I829)&lt;'Récapitulatif des données RASH'!$B$2,'Données relatives aux bénéf.'!K829="Oui",'Données relatives aux bénéf.'!L829="Oui"),"Dossier actif valorisable dans le cadre de la subvention - dont cloturé au cours de l'année de référence",IF(AND(YEAR(I829)&lt;'Récapitulatif des données RASH'!$B$2,'Données relatives aux bénéf.'!K829="Non",'Données relatives aux bénéf.'!L829="Non"),"Dossier actif non-valorisable dans le cadre de la subvention",IF(AND(YEAR(I829)&lt;'Récapitulatif des données RASH'!$B$2,'Données relatives aux bénéf.'!K829="Oui",'Données relatives aux bénéf.'!L829="Non"),"Dossier actif non-valorisable dans le cadre de la subvention - dont cloturé au cours de l'année de référence","")))))))</f>
        <v/>
      </c>
      <c r="P829" s="16" t="str">
        <f>IF(ISBLANK(F829),"",'Récapitulatif des données RASH'!$B$2-YEAR('Données relatives aux bénéf.'!F829))</f>
        <v/>
      </c>
    </row>
    <row r="830" spans="1:16">
      <c r="A830" s="50" t="str">
        <f t="shared" si="12"/>
        <v/>
      </c>
      <c r="B830" s="51"/>
      <c r="C830" s="52"/>
      <c r="D830" s="52"/>
      <c r="E830" s="53"/>
      <c r="F830" s="52"/>
      <c r="G830" s="52"/>
      <c r="H830" s="52"/>
      <c r="I830" s="52"/>
      <c r="J830" s="52"/>
      <c r="K830" s="52"/>
      <c r="L830" s="52"/>
      <c r="M830" s="52"/>
      <c r="N830" s="52"/>
      <c r="O830" s="55" t="str">
        <f>IF(J830="Non","Demande d'information",IF(AND(YEAR(I830)='Récapitulatif des données RASH'!$B$2,'Données relatives aux bénéf.'!J830="Oui",'Données relatives aux bénéf.'!K830="Non"),"Dossier ouvert au cours de l'année de référence",IF(AND(YEAR(I830)='Récapitulatif des données RASH'!$B$2,'Données relatives aux bénéf.'!J830="Oui",'Données relatives aux bénéf.'!K830="Oui"),"Dossier ouvert au cours de l'année de référence - dont clôturé au cours de l'année de référence",IF(AND(YEAR(I830)&lt;'Récapitulatif des données RASH'!$B$2,'Données relatives aux bénéf.'!K830="Non",'Données relatives aux bénéf.'!L830="Oui"),"Dossier actif valorisable dans le cadre de la subvention",IF(AND(YEAR(I830)&lt;'Récapitulatif des données RASH'!$B$2,'Données relatives aux bénéf.'!K830="Oui",'Données relatives aux bénéf.'!L830="Oui"),"Dossier actif valorisable dans le cadre de la subvention - dont cloturé au cours de l'année de référence",IF(AND(YEAR(I830)&lt;'Récapitulatif des données RASH'!$B$2,'Données relatives aux bénéf.'!K830="Non",'Données relatives aux bénéf.'!L830="Non"),"Dossier actif non-valorisable dans le cadre de la subvention",IF(AND(YEAR(I830)&lt;'Récapitulatif des données RASH'!$B$2,'Données relatives aux bénéf.'!K830="Oui",'Données relatives aux bénéf.'!L830="Non"),"Dossier actif non-valorisable dans le cadre de la subvention - dont cloturé au cours de l'année de référence","")))))))</f>
        <v/>
      </c>
      <c r="P830" s="16" t="str">
        <f>IF(ISBLANK(F830),"",'Récapitulatif des données RASH'!$B$2-YEAR('Données relatives aux bénéf.'!F830))</f>
        <v/>
      </c>
    </row>
    <row r="831" spans="1:16">
      <c r="A831" s="50" t="str">
        <f t="shared" si="12"/>
        <v/>
      </c>
      <c r="B831" s="51"/>
      <c r="C831" s="52"/>
      <c r="D831" s="52"/>
      <c r="E831" s="53"/>
      <c r="F831" s="52"/>
      <c r="G831" s="52"/>
      <c r="H831" s="52"/>
      <c r="I831" s="52"/>
      <c r="J831" s="52"/>
      <c r="K831" s="52"/>
      <c r="L831" s="52"/>
      <c r="M831" s="52"/>
      <c r="N831" s="52"/>
      <c r="O831" s="55" t="str">
        <f>IF(J831="Non","Demande d'information",IF(AND(YEAR(I831)='Récapitulatif des données RASH'!$B$2,'Données relatives aux bénéf.'!J831="Oui",'Données relatives aux bénéf.'!K831="Non"),"Dossier ouvert au cours de l'année de référence",IF(AND(YEAR(I831)='Récapitulatif des données RASH'!$B$2,'Données relatives aux bénéf.'!J831="Oui",'Données relatives aux bénéf.'!K831="Oui"),"Dossier ouvert au cours de l'année de référence - dont clôturé au cours de l'année de référence",IF(AND(YEAR(I831)&lt;'Récapitulatif des données RASH'!$B$2,'Données relatives aux bénéf.'!K831="Non",'Données relatives aux bénéf.'!L831="Oui"),"Dossier actif valorisable dans le cadre de la subvention",IF(AND(YEAR(I831)&lt;'Récapitulatif des données RASH'!$B$2,'Données relatives aux bénéf.'!K831="Oui",'Données relatives aux bénéf.'!L831="Oui"),"Dossier actif valorisable dans le cadre de la subvention - dont cloturé au cours de l'année de référence",IF(AND(YEAR(I831)&lt;'Récapitulatif des données RASH'!$B$2,'Données relatives aux bénéf.'!K831="Non",'Données relatives aux bénéf.'!L831="Non"),"Dossier actif non-valorisable dans le cadre de la subvention",IF(AND(YEAR(I831)&lt;'Récapitulatif des données RASH'!$B$2,'Données relatives aux bénéf.'!K831="Oui",'Données relatives aux bénéf.'!L831="Non"),"Dossier actif non-valorisable dans le cadre de la subvention - dont cloturé au cours de l'année de référence","")))))))</f>
        <v/>
      </c>
      <c r="P831" s="16" t="str">
        <f>IF(ISBLANK(F831),"",'Récapitulatif des données RASH'!$B$2-YEAR('Données relatives aux bénéf.'!F831))</f>
        <v/>
      </c>
    </row>
    <row r="832" spans="1:16">
      <c r="A832" s="50" t="str">
        <f t="shared" si="12"/>
        <v/>
      </c>
      <c r="B832" s="51"/>
      <c r="C832" s="52"/>
      <c r="D832" s="52"/>
      <c r="E832" s="53"/>
      <c r="F832" s="52"/>
      <c r="G832" s="52"/>
      <c r="H832" s="52"/>
      <c r="I832" s="52"/>
      <c r="J832" s="52"/>
      <c r="K832" s="52"/>
      <c r="L832" s="52"/>
      <c r="M832" s="52"/>
      <c r="N832" s="52"/>
      <c r="O832" s="55" t="str">
        <f>IF(J832="Non","Demande d'information",IF(AND(YEAR(I832)='Récapitulatif des données RASH'!$B$2,'Données relatives aux bénéf.'!J832="Oui",'Données relatives aux bénéf.'!K832="Non"),"Dossier ouvert au cours de l'année de référence",IF(AND(YEAR(I832)='Récapitulatif des données RASH'!$B$2,'Données relatives aux bénéf.'!J832="Oui",'Données relatives aux bénéf.'!K832="Oui"),"Dossier ouvert au cours de l'année de référence - dont clôturé au cours de l'année de référence",IF(AND(YEAR(I832)&lt;'Récapitulatif des données RASH'!$B$2,'Données relatives aux bénéf.'!K832="Non",'Données relatives aux bénéf.'!L832="Oui"),"Dossier actif valorisable dans le cadre de la subvention",IF(AND(YEAR(I832)&lt;'Récapitulatif des données RASH'!$B$2,'Données relatives aux bénéf.'!K832="Oui",'Données relatives aux bénéf.'!L832="Oui"),"Dossier actif valorisable dans le cadre de la subvention - dont cloturé au cours de l'année de référence",IF(AND(YEAR(I832)&lt;'Récapitulatif des données RASH'!$B$2,'Données relatives aux bénéf.'!K832="Non",'Données relatives aux bénéf.'!L832="Non"),"Dossier actif non-valorisable dans le cadre de la subvention",IF(AND(YEAR(I832)&lt;'Récapitulatif des données RASH'!$B$2,'Données relatives aux bénéf.'!K832="Oui",'Données relatives aux bénéf.'!L832="Non"),"Dossier actif non-valorisable dans le cadre de la subvention - dont cloturé au cours de l'année de référence","")))))))</f>
        <v/>
      </c>
      <c r="P832" s="16" t="str">
        <f>IF(ISBLANK(F832),"",'Récapitulatif des données RASH'!$B$2-YEAR('Données relatives aux bénéf.'!F832))</f>
        <v/>
      </c>
    </row>
    <row r="833" spans="1:16">
      <c r="A833" s="50" t="str">
        <f t="shared" si="12"/>
        <v/>
      </c>
      <c r="B833" s="51"/>
      <c r="C833" s="52"/>
      <c r="D833" s="52"/>
      <c r="E833" s="53"/>
      <c r="F833" s="52"/>
      <c r="G833" s="52"/>
      <c r="H833" s="52"/>
      <c r="I833" s="52"/>
      <c r="J833" s="52"/>
      <c r="K833" s="52"/>
      <c r="L833" s="52"/>
      <c r="M833" s="52"/>
      <c r="N833" s="52"/>
      <c r="O833" s="55" t="str">
        <f>IF(J833="Non","Demande d'information",IF(AND(YEAR(I833)='Récapitulatif des données RASH'!$B$2,'Données relatives aux bénéf.'!J833="Oui",'Données relatives aux bénéf.'!K833="Non"),"Dossier ouvert au cours de l'année de référence",IF(AND(YEAR(I833)='Récapitulatif des données RASH'!$B$2,'Données relatives aux bénéf.'!J833="Oui",'Données relatives aux bénéf.'!K833="Oui"),"Dossier ouvert au cours de l'année de référence - dont clôturé au cours de l'année de référence",IF(AND(YEAR(I833)&lt;'Récapitulatif des données RASH'!$B$2,'Données relatives aux bénéf.'!K833="Non",'Données relatives aux bénéf.'!L833="Oui"),"Dossier actif valorisable dans le cadre de la subvention",IF(AND(YEAR(I833)&lt;'Récapitulatif des données RASH'!$B$2,'Données relatives aux bénéf.'!K833="Oui",'Données relatives aux bénéf.'!L833="Oui"),"Dossier actif valorisable dans le cadre de la subvention - dont cloturé au cours de l'année de référence",IF(AND(YEAR(I833)&lt;'Récapitulatif des données RASH'!$B$2,'Données relatives aux bénéf.'!K833="Non",'Données relatives aux bénéf.'!L833="Non"),"Dossier actif non-valorisable dans le cadre de la subvention",IF(AND(YEAR(I833)&lt;'Récapitulatif des données RASH'!$B$2,'Données relatives aux bénéf.'!K833="Oui",'Données relatives aux bénéf.'!L833="Non"),"Dossier actif non-valorisable dans le cadre de la subvention - dont cloturé au cours de l'année de référence","")))))))</f>
        <v/>
      </c>
      <c r="P833" s="16" t="str">
        <f>IF(ISBLANK(F833),"",'Récapitulatif des données RASH'!$B$2-YEAR('Données relatives aux bénéf.'!F833))</f>
        <v/>
      </c>
    </row>
    <row r="834" spans="1:16">
      <c r="A834" s="50" t="str">
        <f t="shared" si="12"/>
        <v/>
      </c>
      <c r="B834" s="51"/>
      <c r="C834" s="52"/>
      <c r="D834" s="52"/>
      <c r="E834" s="53"/>
      <c r="F834" s="52"/>
      <c r="G834" s="52"/>
      <c r="H834" s="52"/>
      <c r="I834" s="52"/>
      <c r="J834" s="52"/>
      <c r="K834" s="52"/>
      <c r="L834" s="52"/>
      <c r="M834" s="52"/>
      <c r="N834" s="52"/>
      <c r="O834" s="55" t="str">
        <f>IF(J834="Non","Demande d'information",IF(AND(YEAR(I834)='Récapitulatif des données RASH'!$B$2,'Données relatives aux bénéf.'!J834="Oui",'Données relatives aux bénéf.'!K834="Non"),"Dossier ouvert au cours de l'année de référence",IF(AND(YEAR(I834)='Récapitulatif des données RASH'!$B$2,'Données relatives aux bénéf.'!J834="Oui",'Données relatives aux bénéf.'!K834="Oui"),"Dossier ouvert au cours de l'année de référence - dont clôturé au cours de l'année de référence",IF(AND(YEAR(I834)&lt;'Récapitulatif des données RASH'!$B$2,'Données relatives aux bénéf.'!K834="Non",'Données relatives aux bénéf.'!L834="Oui"),"Dossier actif valorisable dans le cadre de la subvention",IF(AND(YEAR(I834)&lt;'Récapitulatif des données RASH'!$B$2,'Données relatives aux bénéf.'!K834="Oui",'Données relatives aux bénéf.'!L834="Oui"),"Dossier actif valorisable dans le cadre de la subvention - dont cloturé au cours de l'année de référence",IF(AND(YEAR(I834)&lt;'Récapitulatif des données RASH'!$B$2,'Données relatives aux bénéf.'!K834="Non",'Données relatives aux bénéf.'!L834="Non"),"Dossier actif non-valorisable dans le cadre de la subvention",IF(AND(YEAR(I834)&lt;'Récapitulatif des données RASH'!$B$2,'Données relatives aux bénéf.'!K834="Oui",'Données relatives aux bénéf.'!L834="Non"),"Dossier actif non-valorisable dans le cadre de la subvention - dont cloturé au cours de l'année de référence","")))))))</f>
        <v/>
      </c>
      <c r="P834" s="16" t="str">
        <f>IF(ISBLANK(F834),"",'Récapitulatif des données RASH'!$B$2-YEAR('Données relatives aux bénéf.'!F834))</f>
        <v/>
      </c>
    </row>
    <row r="835" spans="1:16">
      <c r="A835" s="50" t="str">
        <f t="shared" si="12"/>
        <v/>
      </c>
      <c r="B835" s="51"/>
      <c r="C835" s="52"/>
      <c r="D835" s="52"/>
      <c r="E835" s="53"/>
      <c r="F835" s="52"/>
      <c r="G835" s="52"/>
      <c r="H835" s="52"/>
      <c r="I835" s="52"/>
      <c r="J835" s="52"/>
      <c r="K835" s="52"/>
      <c r="L835" s="52"/>
      <c r="M835" s="52"/>
      <c r="N835" s="52"/>
      <c r="O835" s="55" t="str">
        <f>IF(J835="Non","Demande d'information",IF(AND(YEAR(I835)='Récapitulatif des données RASH'!$B$2,'Données relatives aux bénéf.'!J835="Oui",'Données relatives aux bénéf.'!K835="Non"),"Dossier ouvert au cours de l'année de référence",IF(AND(YEAR(I835)='Récapitulatif des données RASH'!$B$2,'Données relatives aux bénéf.'!J835="Oui",'Données relatives aux bénéf.'!K835="Oui"),"Dossier ouvert au cours de l'année de référence - dont clôturé au cours de l'année de référence",IF(AND(YEAR(I835)&lt;'Récapitulatif des données RASH'!$B$2,'Données relatives aux bénéf.'!K835="Non",'Données relatives aux bénéf.'!L835="Oui"),"Dossier actif valorisable dans le cadre de la subvention",IF(AND(YEAR(I835)&lt;'Récapitulatif des données RASH'!$B$2,'Données relatives aux bénéf.'!K835="Oui",'Données relatives aux bénéf.'!L835="Oui"),"Dossier actif valorisable dans le cadre de la subvention - dont cloturé au cours de l'année de référence",IF(AND(YEAR(I835)&lt;'Récapitulatif des données RASH'!$B$2,'Données relatives aux bénéf.'!K835="Non",'Données relatives aux bénéf.'!L835="Non"),"Dossier actif non-valorisable dans le cadre de la subvention",IF(AND(YEAR(I835)&lt;'Récapitulatif des données RASH'!$B$2,'Données relatives aux bénéf.'!K835="Oui",'Données relatives aux bénéf.'!L835="Non"),"Dossier actif non-valorisable dans le cadre de la subvention - dont cloturé au cours de l'année de référence","")))))))</f>
        <v/>
      </c>
      <c r="P835" s="16" t="str">
        <f>IF(ISBLANK(F835),"",'Récapitulatif des données RASH'!$B$2-YEAR('Données relatives aux bénéf.'!F835))</f>
        <v/>
      </c>
    </row>
    <row r="836" spans="1:16">
      <c r="A836" s="50" t="str">
        <f t="shared" si="12"/>
        <v/>
      </c>
      <c r="B836" s="51"/>
      <c r="C836" s="52"/>
      <c r="D836" s="52"/>
      <c r="E836" s="53"/>
      <c r="F836" s="52"/>
      <c r="G836" s="52"/>
      <c r="H836" s="52"/>
      <c r="I836" s="52"/>
      <c r="J836" s="52"/>
      <c r="K836" s="52"/>
      <c r="L836" s="52"/>
      <c r="M836" s="52"/>
      <c r="N836" s="52"/>
      <c r="O836" s="55" t="str">
        <f>IF(J836="Non","Demande d'information",IF(AND(YEAR(I836)='Récapitulatif des données RASH'!$B$2,'Données relatives aux bénéf.'!J836="Oui",'Données relatives aux bénéf.'!K836="Non"),"Dossier ouvert au cours de l'année de référence",IF(AND(YEAR(I836)='Récapitulatif des données RASH'!$B$2,'Données relatives aux bénéf.'!J836="Oui",'Données relatives aux bénéf.'!K836="Oui"),"Dossier ouvert au cours de l'année de référence - dont clôturé au cours de l'année de référence",IF(AND(YEAR(I836)&lt;'Récapitulatif des données RASH'!$B$2,'Données relatives aux bénéf.'!K836="Non",'Données relatives aux bénéf.'!L836="Oui"),"Dossier actif valorisable dans le cadre de la subvention",IF(AND(YEAR(I836)&lt;'Récapitulatif des données RASH'!$B$2,'Données relatives aux bénéf.'!K836="Oui",'Données relatives aux bénéf.'!L836="Oui"),"Dossier actif valorisable dans le cadre de la subvention - dont cloturé au cours de l'année de référence",IF(AND(YEAR(I836)&lt;'Récapitulatif des données RASH'!$B$2,'Données relatives aux bénéf.'!K836="Non",'Données relatives aux bénéf.'!L836="Non"),"Dossier actif non-valorisable dans le cadre de la subvention",IF(AND(YEAR(I836)&lt;'Récapitulatif des données RASH'!$B$2,'Données relatives aux bénéf.'!K836="Oui",'Données relatives aux bénéf.'!L836="Non"),"Dossier actif non-valorisable dans le cadre de la subvention - dont cloturé au cours de l'année de référence","")))))))</f>
        <v/>
      </c>
      <c r="P836" s="16" t="str">
        <f>IF(ISBLANK(F836),"",'Récapitulatif des données RASH'!$B$2-YEAR('Données relatives aux bénéf.'!F836))</f>
        <v/>
      </c>
    </row>
    <row r="837" spans="1:16">
      <c r="A837" s="50" t="str">
        <f t="shared" ref="A837:A900" si="13">IF(ISBLANK(C837),"",A836+1)</f>
        <v/>
      </c>
      <c r="B837" s="51"/>
      <c r="C837" s="52"/>
      <c r="D837" s="52"/>
      <c r="E837" s="53"/>
      <c r="F837" s="52"/>
      <c r="G837" s="52"/>
      <c r="H837" s="52"/>
      <c r="I837" s="52"/>
      <c r="J837" s="52"/>
      <c r="K837" s="52"/>
      <c r="L837" s="52"/>
      <c r="M837" s="52"/>
      <c r="N837" s="52"/>
      <c r="O837" s="55" t="str">
        <f>IF(J837="Non","Demande d'information",IF(AND(YEAR(I837)='Récapitulatif des données RASH'!$B$2,'Données relatives aux bénéf.'!J837="Oui",'Données relatives aux bénéf.'!K837="Non"),"Dossier ouvert au cours de l'année de référence",IF(AND(YEAR(I837)='Récapitulatif des données RASH'!$B$2,'Données relatives aux bénéf.'!J837="Oui",'Données relatives aux bénéf.'!K837="Oui"),"Dossier ouvert au cours de l'année de référence - dont clôturé au cours de l'année de référence",IF(AND(YEAR(I837)&lt;'Récapitulatif des données RASH'!$B$2,'Données relatives aux bénéf.'!K837="Non",'Données relatives aux bénéf.'!L837="Oui"),"Dossier actif valorisable dans le cadre de la subvention",IF(AND(YEAR(I837)&lt;'Récapitulatif des données RASH'!$B$2,'Données relatives aux bénéf.'!K837="Oui",'Données relatives aux bénéf.'!L837="Oui"),"Dossier actif valorisable dans le cadre de la subvention - dont cloturé au cours de l'année de référence",IF(AND(YEAR(I837)&lt;'Récapitulatif des données RASH'!$B$2,'Données relatives aux bénéf.'!K837="Non",'Données relatives aux bénéf.'!L837="Non"),"Dossier actif non-valorisable dans le cadre de la subvention",IF(AND(YEAR(I837)&lt;'Récapitulatif des données RASH'!$B$2,'Données relatives aux bénéf.'!K837="Oui",'Données relatives aux bénéf.'!L837="Non"),"Dossier actif non-valorisable dans le cadre de la subvention - dont cloturé au cours de l'année de référence","")))))))</f>
        <v/>
      </c>
      <c r="P837" s="16" t="str">
        <f>IF(ISBLANK(F837),"",'Récapitulatif des données RASH'!$B$2-YEAR('Données relatives aux bénéf.'!F837))</f>
        <v/>
      </c>
    </row>
    <row r="838" spans="1:16">
      <c r="A838" s="50" t="str">
        <f t="shared" si="13"/>
        <v/>
      </c>
      <c r="B838" s="51"/>
      <c r="C838" s="52"/>
      <c r="D838" s="52"/>
      <c r="E838" s="53"/>
      <c r="F838" s="52"/>
      <c r="G838" s="52"/>
      <c r="H838" s="52"/>
      <c r="I838" s="52"/>
      <c r="J838" s="52"/>
      <c r="K838" s="52"/>
      <c r="L838" s="52"/>
      <c r="M838" s="52"/>
      <c r="N838" s="52"/>
      <c r="O838" s="55" t="str">
        <f>IF(J838="Non","Demande d'information",IF(AND(YEAR(I838)='Récapitulatif des données RASH'!$B$2,'Données relatives aux bénéf.'!J838="Oui",'Données relatives aux bénéf.'!K838="Non"),"Dossier ouvert au cours de l'année de référence",IF(AND(YEAR(I838)='Récapitulatif des données RASH'!$B$2,'Données relatives aux bénéf.'!J838="Oui",'Données relatives aux bénéf.'!K838="Oui"),"Dossier ouvert au cours de l'année de référence - dont clôturé au cours de l'année de référence",IF(AND(YEAR(I838)&lt;'Récapitulatif des données RASH'!$B$2,'Données relatives aux bénéf.'!K838="Non",'Données relatives aux bénéf.'!L838="Oui"),"Dossier actif valorisable dans le cadre de la subvention",IF(AND(YEAR(I838)&lt;'Récapitulatif des données RASH'!$B$2,'Données relatives aux bénéf.'!K838="Oui",'Données relatives aux bénéf.'!L838="Oui"),"Dossier actif valorisable dans le cadre de la subvention - dont cloturé au cours de l'année de référence",IF(AND(YEAR(I838)&lt;'Récapitulatif des données RASH'!$B$2,'Données relatives aux bénéf.'!K838="Non",'Données relatives aux bénéf.'!L838="Non"),"Dossier actif non-valorisable dans le cadre de la subvention",IF(AND(YEAR(I838)&lt;'Récapitulatif des données RASH'!$B$2,'Données relatives aux bénéf.'!K838="Oui",'Données relatives aux bénéf.'!L838="Non"),"Dossier actif non-valorisable dans le cadre de la subvention - dont cloturé au cours de l'année de référence","")))))))</f>
        <v/>
      </c>
      <c r="P838" s="16" t="str">
        <f>IF(ISBLANK(F838),"",'Récapitulatif des données RASH'!$B$2-YEAR('Données relatives aux bénéf.'!F838))</f>
        <v/>
      </c>
    </row>
    <row r="839" spans="1:16">
      <c r="A839" s="50" t="str">
        <f t="shared" si="13"/>
        <v/>
      </c>
      <c r="B839" s="51"/>
      <c r="C839" s="52"/>
      <c r="D839" s="52"/>
      <c r="E839" s="53"/>
      <c r="F839" s="52"/>
      <c r="G839" s="52"/>
      <c r="H839" s="52"/>
      <c r="I839" s="52"/>
      <c r="J839" s="52"/>
      <c r="K839" s="52"/>
      <c r="L839" s="52"/>
      <c r="M839" s="52"/>
      <c r="N839" s="52"/>
      <c r="O839" s="55" t="str">
        <f>IF(J839="Non","Demande d'information",IF(AND(YEAR(I839)='Récapitulatif des données RASH'!$B$2,'Données relatives aux bénéf.'!J839="Oui",'Données relatives aux bénéf.'!K839="Non"),"Dossier ouvert au cours de l'année de référence",IF(AND(YEAR(I839)='Récapitulatif des données RASH'!$B$2,'Données relatives aux bénéf.'!J839="Oui",'Données relatives aux bénéf.'!K839="Oui"),"Dossier ouvert au cours de l'année de référence - dont clôturé au cours de l'année de référence",IF(AND(YEAR(I839)&lt;'Récapitulatif des données RASH'!$B$2,'Données relatives aux bénéf.'!K839="Non",'Données relatives aux bénéf.'!L839="Oui"),"Dossier actif valorisable dans le cadre de la subvention",IF(AND(YEAR(I839)&lt;'Récapitulatif des données RASH'!$B$2,'Données relatives aux bénéf.'!K839="Oui",'Données relatives aux bénéf.'!L839="Oui"),"Dossier actif valorisable dans le cadre de la subvention - dont cloturé au cours de l'année de référence",IF(AND(YEAR(I839)&lt;'Récapitulatif des données RASH'!$B$2,'Données relatives aux bénéf.'!K839="Non",'Données relatives aux bénéf.'!L839="Non"),"Dossier actif non-valorisable dans le cadre de la subvention",IF(AND(YEAR(I839)&lt;'Récapitulatif des données RASH'!$B$2,'Données relatives aux bénéf.'!K839="Oui",'Données relatives aux bénéf.'!L839="Non"),"Dossier actif non-valorisable dans le cadre de la subvention - dont cloturé au cours de l'année de référence","")))))))</f>
        <v/>
      </c>
      <c r="P839" s="16" t="str">
        <f>IF(ISBLANK(F839),"",'Récapitulatif des données RASH'!$B$2-YEAR('Données relatives aux bénéf.'!F839))</f>
        <v/>
      </c>
    </row>
    <row r="840" spans="1:16">
      <c r="A840" s="50" t="str">
        <f t="shared" si="13"/>
        <v/>
      </c>
      <c r="B840" s="51"/>
      <c r="C840" s="52"/>
      <c r="D840" s="52"/>
      <c r="E840" s="53"/>
      <c r="F840" s="52"/>
      <c r="G840" s="52"/>
      <c r="H840" s="52"/>
      <c r="I840" s="52"/>
      <c r="J840" s="52"/>
      <c r="K840" s="52"/>
      <c r="L840" s="52"/>
      <c r="M840" s="52"/>
      <c r="N840" s="52"/>
      <c r="O840" s="55" t="str">
        <f>IF(J840="Non","Demande d'information",IF(AND(YEAR(I840)='Récapitulatif des données RASH'!$B$2,'Données relatives aux bénéf.'!J840="Oui",'Données relatives aux bénéf.'!K840="Non"),"Dossier ouvert au cours de l'année de référence",IF(AND(YEAR(I840)='Récapitulatif des données RASH'!$B$2,'Données relatives aux bénéf.'!J840="Oui",'Données relatives aux bénéf.'!K840="Oui"),"Dossier ouvert au cours de l'année de référence - dont clôturé au cours de l'année de référence",IF(AND(YEAR(I840)&lt;'Récapitulatif des données RASH'!$B$2,'Données relatives aux bénéf.'!K840="Non",'Données relatives aux bénéf.'!L840="Oui"),"Dossier actif valorisable dans le cadre de la subvention",IF(AND(YEAR(I840)&lt;'Récapitulatif des données RASH'!$B$2,'Données relatives aux bénéf.'!K840="Oui",'Données relatives aux bénéf.'!L840="Oui"),"Dossier actif valorisable dans le cadre de la subvention - dont cloturé au cours de l'année de référence",IF(AND(YEAR(I840)&lt;'Récapitulatif des données RASH'!$B$2,'Données relatives aux bénéf.'!K840="Non",'Données relatives aux bénéf.'!L840="Non"),"Dossier actif non-valorisable dans le cadre de la subvention",IF(AND(YEAR(I840)&lt;'Récapitulatif des données RASH'!$B$2,'Données relatives aux bénéf.'!K840="Oui",'Données relatives aux bénéf.'!L840="Non"),"Dossier actif non-valorisable dans le cadre de la subvention - dont cloturé au cours de l'année de référence","")))))))</f>
        <v/>
      </c>
      <c r="P840" s="16" t="str">
        <f>IF(ISBLANK(F840),"",'Récapitulatif des données RASH'!$B$2-YEAR('Données relatives aux bénéf.'!F840))</f>
        <v/>
      </c>
    </row>
    <row r="841" spans="1:16">
      <c r="A841" s="50" t="str">
        <f t="shared" si="13"/>
        <v/>
      </c>
      <c r="B841" s="51"/>
      <c r="C841" s="52"/>
      <c r="D841" s="52"/>
      <c r="E841" s="53"/>
      <c r="F841" s="52"/>
      <c r="G841" s="52"/>
      <c r="H841" s="52"/>
      <c r="I841" s="52"/>
      <c r="J841" s="52"/>
      <c r="K841" s="52"/>
      <c r="L841" s="52"/>
      <c r="M841" s="52"/>
      <c r="N841" s="52"/>
      <c r="O841" s="55" t="str">
        <f>IF(J841="Non","Demande d'information",IF(AND(YEAR(I841)='Récapitulatif des données RASH'!$B$2,'Données relatives aux bénéf.'!J841="Oui",'Données relatives aux bénéf.'!K841="Non"),"Dossier ouvert au cours de l'année de référence",IF(AND(YEAR(I841)='Récapitulatif des données RASH'!$B$2,'Données relatives aux bénéf.'!J841="Oui",'Données relatives aux bénéf.'!K841="Oui"),"Dossier ouvert au cours de l'année de référence - dont clôturé au cours de l'année de référence",IF(AND(YEAR(I841)&lt;'Récapitulatif des données RASH'!$B$2,'Données relatives aux bénéf.'!K841="Non",'Données relatives aux bénéf.'!L841="Oui"),"Dossier actif valorisable dans le cadre de la subvention",IF(AND(YEAR(I841)&lt;'Récapitulatif des données RASH'!$B$2,'Données relatives aux bénéf.'!K841="Oui",'Données relatives aux bénéf.'!L841="Oui"),"Dossier actif valorisable dans le cadre de la subvention - dont cloturé au cours de l'année de référence",IF(AND(YEAR(I841)&lt;'Récapitulatif des données RASH'!$B$2,'Données relatives aux bénéf.'!K841="Non",'Données relatives aux bénéf.'!L841="Non"),"Dossier actif non-valorisable dans le cadre de la subvention",IF(AND(YEAR(I841)&lt;'Récapitulatif des données RASH'!$B$2,'Données relatives aux bénéf.'!K841="Oui",'Données relatives aux bénéf.'!L841="Non"),"Dossier actif non-valorisable dans le cadre de la subvention - dont cloturé au cours de l'année de référence","")))))))</f>
        <v/>
      </c>
      <c r="P841" s="16" t="str">
        <f>IF(ISBLANK(F841),"",'Récapitulatif des données RASH'!$B$2-YEAR('Données relatives aux bénéf.'!F841))</f>
        <v/>
      </c>
    </row>
    <row r="842" spans="1:16">
      <c r="A842" s="50" t="str">
        <f t="shared" si="13"/>
        <v/>
      </c>
      <c r="B842" s="51"/>
      <c r="C842" s="52"/>
      <c r="D842" s="52"/>
      <c r="E842" s="53"/>
      <c r="F842" s="52"/>
      <c r="G842" s="52"/>
      <c r="H842" s="52"/>
      <c r="I842" s="52"/>
      <c r="J842" s="52"/>
      <c r="K842" s="52"/>
      <c r="L842" s="52"/>
      <c r="M842" s="52"/>
      <c r="N842" s="52"/>
      <c r="O842" s="55" t="str">
        <f>IF(J842="Non","Demande d'information",IF(AND(YEAR(I842)='Récapitulatif des données RASH'!$B$2,'Données relatives aux bénéf.'!J842="Oui",'Données relatives aux bénéf.'!K842="Non"),"Dossier ouvert au cours de l'année de référence",IF(AND(YEAR(I842)='Récapitulatif des données RASH'!$B$2,'Données relatives aux bénéf.'!J842="Oui",'Données relatives aux bénéf.'!K842="Oui"),"Dossier ouvert au cours de l'année de référence - dont clôturé au cours de l'année de référence",IF(AND(YEAR(I842)&lt;'Récapitulatif des données RASH'!$B$2,'Données relatives aux bénéf.'!K842="Non",'Données relatives aux bénéf.'!L842="Oui"),"Dossier actif valorisable dans le cadre de la subvention",IF(AND(YEAR(I842)&lt;'Récapitulatif des données RASH'!$B$2,'Données relatives aux bénéf.'!K842="Oui",'Données relatives aux bénéf.'!L842="Oui"),"Dossier actif valorisable dans le cadre de la subvention - dont cloturé au cours de l'année de référence",IF(AND(YEAR(I842)&lt;'Récapitulatif des données RASH'!$B$2,'Données relatives aux bénéf.'!K842="Non",'Données relatives aux bénéf.'!L842="Non"),"Dossier actif non-valorisable dans le cadre de la subvention",IF(AND(YEAR(I842)&lt;'Récapitulatif des données RASH'!$B$2,'Données relatives aux bénéf.'!K842="Oui",'Données relatives aux bénéf.'!L842="Non"),"Dossier actif non-valorisable dans le cadre de la subvention - dont cloturé au cours de l'année de référence","")))))))</f>
        <v/>
      </c>
      <c r="P842" s="16" t="str">
        <f>IF(ISBLANK(F842),"",'Récapitulatif des données RASH'!$B$2-YEAR('Données relatives aux bénéf.'!F842))</f>
        <v/>
      </c>
    </row>
    <row r="843" spans="1:16">
      <c r="A843" s="50" t="str">
        <f t="shared" si="13"/>
        <v/>
      </c>
      <c r="B843" s="51"/>
      <c r="C843" s="52"/>
      <c r="D843" s="52"/>
      <c r="E843" s="53"/>
      <c r="F843" s="52"/>
      <c r="G843" s="52"/>
      <c r="H843" s="52"/>
      <c r="I843" s="52"/>
      <c r="J843" s="52"/>
      <c r="K843" s="52"/>
      <c r="L843" s="52"/>
      <c r="M843" s="52"/>
      <c r="N843" s="52"/>
      <c r="O843" s="55" t="str">
        <f>IF(J843="Non","Demande d'information",IF(AND(YEAR(I843)='Récapitulatif des données RASH'!$B$2,'Données relatives aux bénéf.'!J843="Oui",'Données relatives aux bénéf.'!K843="Non"),"Dossier ouvert au cours de l'année de référence",IF(AND(YEAR(I843)='Récapitulatif des données RASH'!$B$2,'Données relatives aux bénéf.'!J843="Oui",'Données relatives aux bénéf.'!K843="Oui"),"Dossier ouvert au cours de l'année de référence - dont clôturé au cours de l'année de référence",IF(AND(YEAR(I843)&lt;'Récapitulatif des données RASH'!$B$2,'Données relatives aux bénéf.'!K843="Non",'Données relatives aux bénéf.'!L843="Oui"),"Dossier actif valorisable dans le cadre de la subvention",IF(AND(YEAR(I843)&lt;'Récapitulatif des données RASH'!$B$2,'Données relatives aux bénéf.'!K843="Oui",'Données relatives aux bénéf.'!L843="Oui"),"Dossier actif valorisable dans le cadre de la subvention - dont cloturé au cours de l'année de référence",IF(AND(YEAR(I843)&lt;'Récapitulatif des données RASH'!$B$2,'Données relatives aux bénéf.'!K843="Non",'Données relatives aux bénéf.'!L843="Non"),"Dossier actif non-valorisable dans le cadre de la subvention",IF(AND(YEAR(I843)&lt;'Récapitulatif des données RASH'!$B$2,'Données relatives aux bénéf.'!K843="Oui",'Données relatives aux bénéf.'!L843="Non"),"Dossier actif non-valorisable dans le cadre de la subvention - dont cloturé au cours de l'année de référence","")))))))</f>
        <v/>
      </c>
      <c r="P843" s="16" t="str">
        <f>IF(ISBLANK(F843),"",'Récapitulatif des données RASH'!$B$2-YEAR('Données relatives aux bénéf.'!F843))</f>
        <v/>
      </c>
    </row>
    <row r="844" spans="1:16">
      <c r="A844" s="50" t="str">
        <f t="shared" si="13"/>
        <v/>
      </c>
      <c r="B844" s="51"/>
      <c r="C844" s="52"/>
      <c r="D844" s="52"/>
      <c r="E844" s="53"/>
      <c r="F844" s="52"/>
      <c r="G844" s="52"/>
      <c r="H844" s="52"/>
      <c r="I844" s="52"/>
      <c r="J844" s="52"/>
      <c r="K844" s="52"/>
      <c r="L844" s="52"/>
      <c r="M844" s="52"/>
      <c r="N844" s="52"/>
      <c r="O844" s="55" t="str">
        <f>IF(J844="Non","Demande d'information",IF(AND(YEAR(I844)='Récapitulatif des données RASH'!$B$2,'Données relatives aux bénéf.'!J844="Oui",'Données relatives aux bénéf.'!K844="Non"),"Dossier ouvert au cours de l'année de référence",IF(AND(YEAR(I844)='Récapitulatif des données RASH'!$B$2,'Données relatives aux bénéf.'!J844="Oui",'Données relatives aux bénéf.'!K844="Oui"),"Dossier ouvert au cours de l'année de référence - dont clôturé au cours de l'année de référence",IF(AND(YEAR(I844)&lt;'Récapitulatif des données RASH'!$B$2,'Données relatives aux bénéf.'!K844="Non",'Données relatives aux bénéf.'!L844="Oui"),"Dossier actif valorisable dans le cadre de la subvention",IF(AND(YEAR(I844)&lt;'Récapitulatif des données RASH'!$B$2,'Données relatives aux bénéf.'!K844="Oui",'Données relatives aux bénéf.'!L844="Oui"),"Dossier actif valorisable dans le cadre de la subvention - dont cloturé au cours de l'année de référence",IF(AND(YEAR(I844)&lt;'Récapitulatif des données RASH'!$B$2,'Données relatives aux bénéf.'!K844="Non",'Données relatives aux bénéf.'!L844="Non"),"Dossier actif non-valorisable dans le cadre de la subvention",IF(AND(YEAR(I844)&lt;'Récapitulatif des données RASH'!$B$2,'Données relatives aux bénéf.'!K844="Oui",'Données relatives aux bénéf.'!L844="Non"),"Dossier actif non-valorisable dans le cadre de la subvention - dont cloturé au cours de l'année de référence","")))))))</f>
        <v/>
      </c>
      <c r="P844" s="16" t="str">
        <f>IF(ISBLANK(F844),"",'Récapitulatif des données RASH'!$B$2-YEAR('Données relatives aux bénéf.'!F844))</f>
        <v/>
      </c>
    </row>
    <row r="845" spans="1:16">
      <c r="A845" s="50" t="str">
        <f t="shared" si="13"/>
        <v/>
      </c>
      <c r="B845" s="51"/>
      <c r="C845" s="52"/>
      <c r="D845" s="52"/>
      <c r="E845" s="53"/>
      <c r="F845" s="52"/>
      <c r="G845" s="52"/>
      <c r="H845" s="52"/>
      <c r="I845" s="52"/>
      <c r="J845" s="52"/>
      <c r="K845" s="52"/>
      <c r="L845" s="52"/>
      <c r="M845" s="52"/>
      <c r="N845" s="52"/>
      <c r="O845" s="55" t="str">
        <f>IF(J845="Non","Demande d'information",IF(AND(YEAR(I845)='Récapitulatif des données RASH'!$B$2,'Données relatives aux bénéf.'!J845="Oui",'Données relatives aux bénéf.'!K845="Non"),"Dossier ouvert au cours de l'année de référence",IF(AND(YEAR(I845)='Récapitulatif des données RASH'!$B$2,'Données relatives aux bénéf.'!J845="Oui",'Données relatives aux bénéf.'!K845="Oui"),"Dossier ouvert au cours de l'année de référence - dont clôturé au cours de l'année de référence",IF(AND(YEAR(I845)&lt;'Récapitulatif des données RASH'!$B$2,'Données relatives aux bénéf.'!K845="Non",'Données relatives aux bénéf.'!L845="Oui"),"Dossier actif valorisable dans le cadre de la subvention",IF(AND(YEAR(I845)&lt;'Récapitulatif des données RASH'!$B$2,'Données relatives aux bénéf.'!K845="Oui",'Données relatives aux bénéf.'!L845="Oui"),"Dossier actif valorisable dans le cadre de la subvention - dont cloturé au cours de l'année de référence",IF(AND(YEAR(I845)&lt;'Récapitulatif des données RASH'!$B$2,'Données relatives aux bénéf.'!K845="Non",'Données relatives aux bénéf.'!L845="Non"),"Dossier actif non-valorisable dans le cadre de la subvention",IF(AND(YEAR(I845)&lt;'Récapitulatif des données RASH'!$B$2,'Données relatives aux bénéf.'!K845="Oui",'Données relatives aux bénéf.'!L845="Non"),"Dossier actif non-valorisable dans le cadre de la subvention - dont cloturé au cours de l'année de référence","")))))))</f>
        <v/>
      </c>
      <c r="P845" s="16" t="str">
        <f>IF(ISBLANK(F845),"",'Récapitulatif des données RASH'!$B$2-YEAR('Données relatives aux bénéf.'!F845))</f>
        <v/>
      </c>
    </row>
    <row r="846" spans="1:16">
      <c r="A846" s="50" t="str">
        <f t="shared" si="13"/>
        <v/>
      </c>
      <c r="B846" s="51"/>
      <c r="C846" s="52"/>
      <c r="D846" s="52"/>
      <c r="E846" s="53"/>
      <c r="F846" s="52"/>
      <c r="G846" s="52"/>
      <c r="H846" s="52"/>
      <c r="I846" s="52"/>
      <c r="J846" s="52"/>
      <c r="K846" s="52"/>
      <c r="L846" s="52"/>
      <c r="M846" s="52"/>
      <c r="N846" s="52"/>
      <c r="O846" s="55" t="str">
        <f>IF(J846="Non","Demande d'information",IF(AND(YEAR(I846)='Récapitulatif des données RASH'!$B$2,'Données relatives aux bénéf.'!J846="Oui",'Données relatives aux bénéf.'!K846="Non"),"Dossier ouvert au cours de l'année de référence",IF(AND(YEAR(I846)='Récapitulatif des données RASH'!$B$2,'Données relatives aux bénéf.'!J846="Oui",'Données relatives aux bénéf.'!K846="Oui"),"Dossier ouvert au cours de l'année de référence - dont clôturé au cours de l'année de référence",IF(AND(YEAR(I846)&lt;'Récapitulatif des données RASH'!$B$2,'Données relatives aux bénéf.'!K846="Non",'Données relatives aux bénéf.'!L846="Oui"),"Dossier actif valorisable dans le cadre de la subvention",IF(AND(YEAR(I846)&lt;'Récapitulatif des données RASH'!$B$2,'Données relatives aux bénéf.'!K846="Oui",'Données relatives aux bénéf.'!L846="Oui"),"Dossier actif valorisable dans le cadre de la subvention - dont cloturé au cours de l'année de référence",IF(AND(YEAR(I846)&lt;'Récapitulatif des données RASH'!$B$2,'Données relatives aux bénéf.'!K846="Non",'Données relatives aux bénéf.'!L846="Non"),"Dossier actif non-valorisable dans le cadre de la subvention",IF(AND(YEAR(I846)&lt;'Récapitulatif des données RASH'!$B$2,'Données relatives aux bénéf.'!K846="Oui",'Données relatives aux bénéf.'!L846="Non"),"Dossier actif non-valorisable dans le cadre de la subvention - dont cloturé au cours de l'année de référence","")))))))</f>
        <v/>
      </c>
      <c r="P846" s="16" t="str">
        <f>IF(ISBLANK(F846),"",'Récapitulatif des données RASH'!$B$2-YEAR('Données relatives aux bénéf.'!F846))</f>
        <v/>
      </c>
    </row>
    <row r="847" spans="1:16">
      <c r="A847" s="50" t="str">
        <f t="shared" si="13"/>
        <v/>
      </c>
      <c r="B847" s="51"/>
      <c r="C847" s="52"/>
      <c r="D847" s="52"/>
      <c r="E847" s="53"/>
      <c r="F847" s="52"/>
      <c r="G847" s="52"/>
      <c r="H847" s="52"/>
      <c r="I847" s="52"/>
      <c r="J847" s="52"/>
      <c r="K847" s="52"/>
      <c r="L847" s="52"/>
      <c r="M847" s="52"/>
      <c r="N847" s="52"/>
      <c r="O847" s="55" t="str">
        <f>IF(J847="Non","Demande d'information",IF(AND(YEAR(I847)='Récapitulatif des données RASH'!$B$2,'Données relatives aux bénéf.'!J847="Oui",'Données relatives aux bénéf.'!K847="Non"),"Dossier ouvert au cours de l'année de référence",IF(AND(YEAR(I847)='Récapitulatif des données RASH'!$B$2,'Données relatives aux bénéf.'!J847="Oui",'Données relatives aux bénéf.'!K847="Oui"),"Dossier ouvert au cours de l'année de référence - dont clôturé au cours de l'année de référence",IF(AND(YEAR(I847)&lt;'Récapitulatif des données RASH'!$B$2,'Données relatives aux bénéf.'!K847="Non",'Données relatives aux bénéf.'!L847="Oui"),"Dossier actif valorisable dans le cadre de la subvention",IF(AND(YEAR(I847)&lt;'Récapitulatif des données RASH'!$B$2,'Données relatives aux bénéf.'!K847="Oui",'Données relatives aux bénéf.'!L847="Oui"),"Dossier actif valorisable dans le cadre de la subvention - dont cloturé au cours de l'année de référence",IF(AND(YEAR(I847)&lt;'Récapitulatif des données RASH'!$B$2,'Données relatives aux bénéf.'!K847="Non",'Données relatives aux bénéf.'!L847="Non"),"Dossier actif non-valorisable dans le cadre de la subvention",IF(AND(YEAR(I847)&lt;'Récapitulatif des données RASH'!$B$2,'Données relatives aux bénéf.'!K847="Oui",'Données relatives aux bénéf.'!L847="Non"),"Dossier actif non-valorisable dans le cadre de la subvention - dont cloturé au cours de l'année de référence","")))))))</f>
        <v/>
      </c>
      <c r="P847" s="16" t="str">
        <f>IF(ISBLANK(F847),"",'Récapitulatif des données RASH'!$B$2-YEAR('Données relatives aux bénéf.'!F847))</f>
        <v/>
      </c>
    </row>
    <row r="848" spans="1:16">
      <c r="A848" s="50" t="str">
        <f t="shared" si="13"/>
        <v/>
      </c>
      <c r="B848" s="51"/>
      <c r="C848" s="52"/>
      <c r="D848" s="52"/>
      <c r="E848" s="53"/>
      <c r="F848" s="52"/>
      <c r="G848" s="52"/>
      <c r="H848" s="52"/>
      <c r="I848" s="52"/>
      <c r="J848" s="52"/>
      <c r="K848" s="52"/>
      <c r="L848" s="52"/>
      <c r="M848" s="52"/>
      <c r="N848" s="52"/>
      <c r="O848" s="55" t="str">
        <f>IF(J848="Non","Demande d'information",IF(AND(YEAR(I848)='Récapitulatif des données RASH'!$B$2,'Données relatives aux bénéf.'!J848="Oui",'Données relatives aux bénéf.'!K848="Non"),"Dossier ouvert au cours de l'année de référence",IF(AND(YEAR(I848)='Récapitulatif des données RASH'!$B$2,'Données relatives aux bénéf.'!J848="Oui",'Données relatives aux bénéf.'!K848="Oui"),"Dossier ouvert au cours de l'année de référence - dont clôturé au cours de l'année de référence",IF(AND(YEAR(I848)&lt;'Récapitulatif des données RASH'!$B$2,'Données relatives aux bénéf.'!K848="Non",'Données relatives aux bénéf.'!L848="Oui"),"Dossier actif valorisable dans le cadre de la subvention",IF(AND(YEAR(I848)&lt;'Récapitulatif des données RASH'!$B$2,'Données relatives aux bénéf.'!K848="Oui",'Données relatives aux bénéf.'!L848="Oui"),"Dossier actif valorisable dans le cadre de la subvention - dont cloturé au cours de l'année de référence",IF(AND(YEAR(I848)&lt;'Récapitulatif des données RASH'!$B$2,'Données relatives aux bénéf.'!K848="Non",'Données relatives aux bénéf.'!L848="Non"),"Dossier actif non-valorisable dans le cadre de la subvention",IF(AND(YEAR(I848)&lt;'Récapitulatif des données RASH'!$B$2,'Données relatives aux bénéf.'!K848="Oui",'Données relatives aux bénéf.'!L848="Non"),"Dossier actif non-valorisable dans le cadre de la subvention - dont cloturé au cours de l'année de référence","")))))))</f>
        <v/>
      </c>
      <c r="P848" s="16" t="str">
        <f>IF(ISBLANK(F848),"",'Récapitulatif des données RASH'!$B$2-YEAR('Données relatives aux bénéf.'!F848))</f>
        <v/>
      </c>
    </row>
    <row r="849" spans="1:16">
      <c r="A849" s="50" t="str">
        <f t="shared" si="13"/>
        <v/>
      </c>
      <c r="B849" s="51"/>
      <c r="C849" s="52"/>
      <c r="D849" s="52"/>
      <c r="E849" s="53"/>
      <c r="F849" s="52"/>
      <c r="G849" s="52"/>
      <c r="H849" s="52"/>
      <c r="I849" s="52"/>
      <c r="J849" s="52"/>
      <c r="K849" s="52"/>
      <c r="L849" s="52"/>
      <c r="M849" s="52"/>
      <c r="N849" s="52"/>
      <c r="O849" s="55" t="str">
        <f>IF(J849="Non","Demande d'information",IF(AND(YEAR(I849)='Récapitulatif des données RASH'!$B$2,'Données relatives aux bénéf.'!J849="Oui",'Données relatives aux bénéf.'!K849="Non"),"Dossier ouvert au cours de l'année de référence",IF(AND(YEAR(I849)='Récapitulatif des données RASH'!$B$2,'Données relatives aux bénéf.'!J849="Oui",'Données relatives aux bénéf.'!K849="Oui"),"Dossier ouvert au cours de l'année de référence - dont clôturé au cours de l'année de référence",IF(AND(YEAR(I849)&lt;'Récapitulatif des données RASH'!$B$2,'Données relatives aux bénéf.'!K849="Non",'Données relatives aux bénéf.'!L849="Oui"),"Dossier actif valorisable dans le cadre de la subvention",IF(AND(YEAR(I849)&lt;'Récapitulatif des données RASH'!$B$2,'Données relatives aux bénéf.'!K849="Oui",'Données relatives aux bénéf.'!L849="Oui"),"Dossier actif valorisable dans le cadre de la subvention - dont cloturé au cours de l'année de référence",IF(AND(YEAR(I849)&lt;'Récapitulatif des données RASH'!$B$2,'Données relatives aux bénéf.'!K849="Non",'Données relatives aux bénéf.'!L849="Non"),"Dossier actif non-valorisable dans le cadre de la subvention",IF(AND(YEAR(I849)&lt;'Récapitulatif des données RASH'!$B$2,'Données relatives aux bénéf.'!K849="Oui",'Données relatives aux bénéf.'!L849="Non"),"Dossier actif non-valorisable dans le cadre de la subvention - dont cloturé au cours de l'année de référence","")))))))</f>
        <v/>
      </c>
      <c r="P849" s="16" t="str">
        <f>IF(ISBLANK(F849),"",'Récapitulatif des données RASH'!$B$2-YEAR('Données relatives aux bénéf.'!F849))</f>
        <v/>
      </c>
    </row>
    <row r="850" spans="1:16">
      <c r="A850" s="50" t="str">
        <f t="shared" si="13"/>
        <v/>
      </c>
      <c r="B850" s="51"/>
      <c r="C850" s="52"/>
      <c r="D850" s="52"/>
      <c r="E850" s="53"/>
      <c r="F850" s="52"/>
      <c r="G850" s="52"/>
      <c r="H850" s="52"/>
      <c r="I850" s="52"/>
      <c r="J850" s="52"/>
      <c r="K850" s="52"/>
      <c r="L850" s="52"/>
      <c r="M850" s="52"/>
      <c r="N850" s="52"/>
      <c r="O850" s="55" t="str">
        <f>IF(J850="Non","Demande d'information",IF(AND(YEAR(I850)='Récapitulatif des données RASH'!$B$2,'Données relatives aux bénéf.'!J850="Oui",'Données relatives aux bénéf.'!K850="Non"),"Dossier ouvert au cours de l'année de référence",IF(AND(YEAR(I850)='Récapitulatif des données RASH'!$B$2,'Données relatives aux bénéf.'!J850="Oui",'Données relatives aux bénéf.'!K850="Oui"),"Dossier ouvert au cours de l'année de référence - dont clôturé au cours de l'année de référence",IF(AND(YEAR(I850)&lt;'Récapitulatif des données RASH'!$B$2,'Données relatives aux bénéf.'!K850="Non",'Données relatives aux bénéf.'!L850="Oui"),"Dossier actif valorisable dans le cadre de la subvention",IF(AND(YEAR(I850)&lt;'Récapitulatif des données RASH'!$B$2,'Données relatives aux bénéf.'!K850="Oui",'Données relatives aux bénéf.'!L850="Oui"),"Dossier actif valorisable dans le cadre de la subvention - dont cloturé au cours de l'année de référence",IF(AND(YEAR(I850)&lt;'Récapitulatif des données RASH'!$B$2,'Données relatives aux bénéf.'!K850="Non",'Données relatives aux bénéf.'!L850="Non"),"Dossier actif non-valorisable dans le cadre de la subvention",IF(AND(YEAR(I850)&lt;'Récapitulatif des données RASH'!$B$2,'Données relatives aux bénéf.'!K850="Oui",'Données relatives aux bénéf.'!L850="Non"),"Dossier actif non-valorisable dans le cadre de la subvention - dont cloturé au cours de l'année de référence","")))))))</f>
        <v/>
      </c>
      <c r="P850" s="16" t="str">
        <f>IF(ISBLANK(F850),"",'Récapitulatif des données RASH'!$B$2-YEAR('Données relatives aux bénéf.'!F850))</f>
        <v/>
      </c>
    </row>
    <row r="851" spans="1:16">
      <c r="A851" s="50" t="str">
        <f t="shared" si="13"/>
        <v/>
      </c>
      <c r="B851" s="51"/>
      <c r="C851" s="52"/>
      <c r="D851" s="52"/>
      <c r="E851" s="53"/>
      <c r="F851" s="52"/>
      <c r="G851" s="52"/>
      <c r="H851" s="52"/>
      <c r="I851" s="52"/>
      <c r="J851" s="52"/>
      <c r="K851" s="52"/>
      <c r="L851" s="52"/>
      <c r="M851" s="52"/>
      <c r="N851" s="52"/>
      <c r="O851" s="55" t="str">
        <f>IF(J851="Non","Demande d'information",IF(AND(YEAR(I851)='Récapitulatif des données RASH'!$B$2,'Données relatives aux bénéf.'!J851="Oui",'Données relatives aux bénéf.'!K851="Non"),"Dossier ouvert au cours de l'année de référence",IF(AND(YEAR(I851)='Récapitulatif des données RASH'!$B$2,'Données relatives aux bénéf.'!J851="Oui",'Données relatives aux bénéf.'!K851="Oui"),"Dossier ouvert au cours de l'année de référence - dont clôturé au cours de l'année de référence",IF(AND(YEAR(I851)&lt;'Récapitulatif des données RASH'!$B$2,'Données relatives aux bénéf.'!K851="Non",'Données relatives aux bénéf.'!L851="Oui"),"Dossier actif valorisable dans le cadre de la subvention",IF(AND(YEAR(I851)&lt;'Récapitulatif des données RASH'!$B$2,'Données relatives aux bénéf.'!K851="Oui",'Données relatives aux bénéf.'!L851="Oui"),"Dossier actif valorisable dans le cadre de la subvention - dont cloturé au cours de l'année de référence",IF(AND(YEAR(I851)&lt;'Récapitulatif des données RASH'!$B$2,'Données relatives aux bénéf.'!K851="Non",'Données relatives aux bénéf.'!L851="Non"),"Dossier actif non-valorisable dans le cadre de la subvention",IF(AND(YEAR(I851)&lt;'Récapitulatif des données RASH'!$B$2,'Données relatives aux bénéf.'!K851="Oui",'Données relatives aux bénéf.'!L851="Non"),"Dossier actif non-valorisable dans le cadre de la subvention - dont cloturé au cours de l'année de référence","")))))))</f>
        <v/>
      </c>
      <c r="P851" s="16" t="str">
        <f>IF(ISBLANK(F851),"",'Récapitulatif des données RASH'!$B$2-YEAR('Données relatives aux bénéf.'!F851))</f>
        <v/>
      </c>
    </row>
    <row r="852" spans="1:16">
      <c r="A852" s="50" t="str">
        <f t="shared" si="13"/>
        <v/>
      </c>
      <c r="B852" s="51"/>
      <c r="C852" s="52"/>
      <c r="D852" s="52"/>
      <c r="E852" s="53"/>
      <c r="F852" s="52"/>
      <c r="G852" s="52"/>
      <c r="H852" s="52"/>
      <c r="I852" s="52"/>
      <c r="J852" s="52"/>
      <c r="K852" s="52"/>
      <c r="L852" s="52"/>
      <c r="M852" s="52"/>
      <c r="N852" s="52"/>
      <c r="O852" s="55" t="str">
        <f>IF(J852="Non","Demande d'information",IF(AND(YEAR(I852)='Récapitulatif des données RASH'!$B$2,'Données relatives aux bénéf.'!J852="Oui",'Données relatives aux bénéf.'!K852="Non"),"Dossier ouvert au cours de l'année de référence",IF(AND(YEAR(I852)='Récapitulatif des données RASH'!$B$2,'Données relatives aux bénéf.'!J852="Oui",'Données relatives aux bénéf.'!K852="Oui"),"Dossier ouvert au cours de l'année de référence - dont clôturé au cours de l'année de référence",IF(AND(YEAR(I852)&lt;'Récapitulatif des données RASH'!$B$2,'Données relatives aux bénéf.'!K852="Non",'Données relatives aux bénéf.'!L852="Oui"),"Dossier actif valorisable dans le cadre de la subvention",IF(AND(YEAR(I852)&lt;'Récapitulatif des données RASH'!$B$2,'Données relatives aux bénéf.'!K852="Oui",'Données relatives aux bénéf.'!L852="Oui"),"Dossier actif valorisable dans le cadre de la subvention - dont cloturé au cours de l'année de référence",IF(AND(YEAR(I852)&lt;'Récapitulatif des données RASH'!$B$2,'Données relatives aux bénéf.'!K852="Non",'Données relatives aux bénéf.'!L852="Non"),"Dossier actif non-valorisable dans le cadre de la subvention",IF(AND(YEAR(I852)&lt;'Récapitulatif des données RASH'!$B$2,'Données relatives aux bénéf.'!K852="Oui",'Données relatives aux bénéf.'!L852="Non"),"Dossier actif non-valorisable dans le cadre de la subvention - dont cloturé au cours de l'année de référence","")))))))</f>
        <v/>
      </c>
      <c r="P852" s="16" t="str">
        <f>IF(ISBLANK(F852),"",'Récapitulatif des données RASH'!$B$2-YEAR('Données relatives aux bénéf.'!F852))</f>
        <v/>
      </c>
    </row>
    <row r="853" spans="1:16">
      <c r="A853" s="50" t="str">
        <f t="shared" si="13"/>
        <v/>
      </c>
      <c r="B853" s="51"/>
      <c r="C853" s="52"/>
      <c r="D853" s="52"/>
      <c r="E853" s="53"/>
      <c r="F853" s="52"/>
      <c r="G853" s="52"/>
      <c r="H853" s="52"/>
      <c r="I853" s="52"/>
      <c r="J853" s="52"/>
      <c r="K853" s="52"/>
      <c r="L853" s="52"/>
      <c r="M853" s="52"/>
      <c r="N853" s="52"/>
      <c r="O853" s="55" t="str">
        <f>IF(J853="Non","Demande d'information",IF(AND(YEAR(I853)='Récapitulatif des données RASH'!$B$2,'Données relatives aux bénéf.'!J853="Oui",'Données relatives aux bénéf.'!K853="Non"),"Dossier ouvert au cours de l'année de référence",IF(AND(YEAR(I853)='Récapitulatif des données RASH'!$B$2,'Données relatives aux bénéf.'!J853="Oui",'Données relatives aux bénéf.'!K853="Oui"),"Dossier ouvert au cours de l'année de référence - dont clôturé au cours de l'année de référence",IF(AND(YEAR(I853)&lt;'Récapitulatif des données RASH'!$B$2,'Données relatives aux bénéf.'!K853="Non",'Données relatives aux bénéf.'!L853="Oui"),"Dossier actif valorisable dans le cadre de la subvention",IF(AND(YEAR(I853)&lt;'Récapitulatif des données RASH'!$B$2,'Données relatives aux bénéf.'!K853="Oui",'Données relatives aux bénéf.'!L853="Oui"),"Dossier actif valorisable dans le cadre de la subvention - dont cloturé au cours de l'année de référence",IF(AND(YEAR(I853)&lt;'Récapitulatif des données RASH'!$B$2,'Données relatives aux bénéf.'!K853="Non",'Données relatives aux bénéf.'!L853="Non"),"Dossier actif non-valorisable dans le cadre de la subvention",IF(AND(YEAR(I853)&lt;'Récapitulatif des données RASH'!$B$2,'Données relatives aux bénéf.'!K853="Oui",'Données relatives aux bénéf.'!L853="Non"),"Dossier actif non-valorisable dans le cadre de la subvention - dont cloturé au cours de l'année de référence","")))))))</f>
        <v/>
      </c>
      <c r="P853" s="16" t="str">
        <f>IF(ISBLANK(F853),"",'Récapitulatif des données RASH'!$B$2-YEAR('Données relatives aux bénéf.'!F853))</f>
        <v/>
      </c>
    </row>
    <row r="854" spans="1:16">
      <c r="A854" s="50" t="str">
        <f t="shared" si="13"/>
        <v/>
      </c>
      <c r="B854" s="51"/>
      <c r="C854" s="52"/>
      <c r="D854" s="52"/>
      <c r="E854" s="53"/>
      <c r="F854" s="52"/>
      <c r="G854" s="52"/>
      <c r="H854" s="52"/>
      <c r="I854" s="52"/>
      <c r="J854" s="52"/>
      <c r="K854" s="52"/>
      <c r="L854" s="52"/>
      <c r="M854" s="52"/>
      <c r="N854" s="52"/>
      <c r="O854" s="55" t="str">
        <f>IF(J854="Non","Demande d'information",IF(AND(YEAR(I854)='Récapitulatif des données RASH'!$B$2,'Données relatives aux bénéf.'!J854="Oui",'Données relatives aux bénéf.'!K854="Non"),"Dossier ouvert au cours de l'année de référence",IF(AND(YEAR(I854)='Récapitulatif des données RASH'!$B$2,'Données relatives aux bénéf.'!J854="Oui",'Données relatives aux bénéf.'!K854="Oui"),"Dossier ouvert au cours de l'année de référence - dont clôturé au cours de l'année de référence",IF(AND(YEAR(I854)&lt;'Récapitulatif des données RASH'!$B$2,'Données relatives aux bénéf.'!K854="Non",'Données relatives aux bénéf.'!L854="Oui"),"Dossier actif valorisable dans le cadre de la subvention",IF(AND(YEAR(I854)&lt;'Récapitulatif des données RASH'!$B$2,'Données relatives aux bénéf.'!K854="Oui",'Données relatives aux bénéf.'!L854="Oui"),"Dossier actif valorisable dans le cadre de la subvention - dont cloturé au cours de l'année de référence",IF(AND(YEAR(I854)&lt;'Récapitulatif des données RASH'!$B$2,'Données relatives aux bénéf.'!K854="Non",'Données relatives aux bénéf.'!L854="Non"),"Dossier actif non-valorisable dans le cadre de la subvention",IF(AND(YEAR(I854)&lt;'Récapitulatif des données RASH'!$B$2,'Données relatives aux bénéf.'!K854="Oui",'Données relatives aux bénéf.'!L854="Non"),"Dossier actif non-valorisable dans le cadre de la subvention - dont cloturé au cours de l'année de référence","")))))))</f>
        <v/>
      </c>
      <c r="P854" s="16" t="str">
        <f>IF(ISBLANK(F854),"",'Récapitulatif des données RASH'!$B$2-YEAR('Données relatives aux bénéf.'!F854))</f>
        <v/>
      </c>
    </row>
    <row r="855" spans="1:16">
      <c r="A855" s="50" t="str">
        <f t="shared" si="13"/>
        <v/>
      </c>
      <c r="B855" s="51"/>
      <c r="C855" s="52"/>
      <c r="D855" s="52"/>
      <c r="E855" s="53"/>
      <c r="F855" s="52"/>
      <c r="G855" s="52"/>
      <c r="H855" s="52"/>
      <c r="I855" s="52"/>
      <c r="J855" s="52"/>
      <c r="K855" s="52"/>
      <c r="L855" s="52"/>
      <c r="M855" s="52"/>
      <c r="N855" s="52"/>
      <c r="O855" s="55" t="str">
        <f>IF(J855="Non","Demande d'information",IF(AND(YEAR(I855)='Récapitulatif des données RASH'!$B$2,'Données relatives aux bénéf.'!J855="Oui",'Données relatives aux bénéf.'!K855="Non"),"Dossier ouvert au cours de l'année de référence",IF(AND(YEAR(I855)='Récapitulatif des données RASH'!$B$2,'Données relatives aux bénéf.'!J855="Oui",'Données relatives aux bénéf.'!K855="Oui"),"Dossier ouvert au cours de l'année de référence - dont clôturé au cours de l'année de référence",IF(AND(YEAR(I855)&lt;'Récapitulatif des données RASH'!$B$2,'Données relatives aux bénéf.'!K855="Non",'Données relatives aux bénéf.'!L855="Oui"),"Dossier actif valorisable dans le cadre de la subvention",IF(AND(YEAR(I855)&lt;'Récapitulatif des données RASH'!$B$2,'Données relatives aux bénéf.'!K855="Oui",'Données relatives aux bénéf.'!L855="Oui"),"Dossier actif valorisable dans le cadre de la subvention - dont cloturé au cours de l'année de référence",IF(AND(YEAR(I855)&lt;'Récapitulatif des données RASH'!$B$2,'Données relatives aux bénéf.'!K855="Non",'Données relatives aux bénéf.'!L855="Non"),"Dossier actif non-valorisable dans le cadre de la subvention",IF(AND(YEAR(I855)&lt;'Récapitulatif des données RASH'!$B$2,'Données relatives aux bénéf.'!K855="Oui",'Données relatives aux bénéf.'!L855="Non"),"Dossier actif non-valorisable dans le cadre de la subvention - dont cloturé au cours de l'année de référence","")))))))</f>
        <v/>
      </c>
      <c r="P855" s="16" t="str">
        <f>IF(ISBLANK(F855),"",'Récapitulatif des données RASH'!$B$2-YEAR('Données relatives aux bénéf.'!F855))</f>
        <v/>
      </c>
    </row>
    <row r="856" spans="1:16">
      <c r="A856" s="50" t="str">
        <f t="shared" si="13"/>
        <v/>
      </c>
      <c r="B856" s="51"/>
      <c r="C856" s="52"/>
      <c r="D856" s="52"/>
      <c r="E856" s="53"/>
      <c r="F856" s="52"/>
      <c r="G856" s="52"/>
      <c r="H856" s="52"/>
      <c r="I856" s="52"/>
      <c r="J856" s="52"/>
      <c r="K856" s="52"/>
      <c r="L856" s="52"/>
      <c r="M856" s="52"/>
      <c r="N856" s="52"/>
      <c r="O856" s="55" t="str">
        <f>IF(J856="Non","Demande d'information",IF(AND(YEAR(I856)='Récapitulatif des données RASH'!$B$2,'Données relatives aux bénéf.'!J856="Oui",'Données relatives aux bénéf.'!K856="Non"),"Dossier ouvert au cours de l'année de référence",IF(AND(YEAR(I856)='Récapitulatif des données RASH'!$B$2,'Données relatives aux bénéf.'!J856="Oui",'Données relatives aux bénéf.'!K856="Oui"),"Dossier ouvert au cours de l'année de référence - dont clôturé au cours de l'année de référence",IF(AND(YEAR(I856)&lt;'Récapitulatif des données RASH'!$B$2,'Données relatives aux bénéf.'!K856="Non",'Données relatives aux bénéf.'!L856="Oui"),"Dossier actif valorisable dans le cadre de la subvention",IF(AND(YEAR(I856)&lt;'Récapitulatif des données RASH'!$B$2,'Données relatives aux bénéf.'!K856="Oui",'Données relatives aux bénéf.'!L856="Oui"),"Dossier actif valorisable dans le cadre de la subvention - dont cloturé au cours de l'année de référence",IF(AND(YEAR(I856)&lt;'Récapitulatif des données RASH'!$B$2,'Données relatives aux bénéf.'!K856="Non",'Données relatives aux bénéf.'!L856="Non"),"Dossier actif non-valorisable dans le cadre de la subvention",IF(AND(YEAR(I856)&lt;'Récapitulatif des données RASH'!$B$2,'Données relatives aux bénéf.'!K856="Oui",'Données relatives aux bénéf.'!L856="Non"),"Dossier actif non-valorisable dans le cadre de la subvention - dont cloturé au cours de l'année de référence","")))))))</f>
        <v/>
      </c>
      <c r="P856" s="16" t="str">
        <f>IF(ISBLANK(F856),"",'Récapitulatif des données RASH'!$B$2-YEAR('Données relatives aux bénéf.'!F856))</f>
        <v/>
      </c>
    </row>
    <row r="857" spans="1:16">
      <c r="A857" s="50" t="str">
        <f t="shared" si="13"/>
        <v/>
      </c>
      <c r="B857" s="51"/>
      <c r="C857" s="52"/>
      <c r="D857" s="52"/>
      <c r="E857" s="53"/>
      <c r="F857" s="52"/>
      <c r="G857" s="52"/>
      <c r="H857" s="52"/>
      <c r="I857" s="52"/>
      <c r="J857" s="52"/>
      <c r="K857" s="52"/>
      <c r="L857" s="52"/>
      <c r="M857" s="52"/>
      <c r="N857" s="52"/>
      <c r="O857" s="55" t="str">
        <f>IF(J857="Non","Demande d'information",IF(AND(YEAR(I857)='Récapitulatif des données RASH'!$B$2,'Données relatives aux bénéf.'!J857="Oui",'Données relatives aux bénéf.'!K857="Non"),"Dossier ouvert au cours de l'année de référence",IF(AND(YEAR(I857)='Récapitulatif des données RASH'!$B$2,'Données relatives aux bénéf.'!J857="Oui",'Données relatives aux bénéf.'!K857="Oui"),"Dossier ouvert au cours de l'année de référence - dont clôturé au cours de l'année de référence",IF(AND(YEAR(I857)&lt;'Récapitulatif des données RASH'!$B$2,'Données relatives aux bénéf.'!K857="Non",'Données relatives aux bénéf.'!L857="Oui"),"Dossier actif valorisable dans le cadre de la subvention",IF(AND(YEAR(I857)&lt;'Récapitulatif des données RASH'!$B$2,'Données relatives aux bénéf.'!K857="Oui",'Données relatives aux bénéf.'!L857="Oui"),"Dossier actif valorisable dans le cadre de la subvention - dont cloturé au cours de l'année de référence",IF(AND(YEAR(I857)&lt;'Récapitulatif des données RASH'!$B$2,'Données relatives aux bénéf.'!K857="Non",'Données relatives aux bénéf.'!L857="Non"),"Dossier actif non-valorisable dans le cadre de la subvention",IF(AND(YEAR(I857)&lt;'Récapitulatif des données RASH'!$B$2,'Données relatives aux bénéf.'!K857="Oui",'Données relatives aux bénéf.'!L857="Non"),"Dossier actif non-valorisable dans le cadre de la subvention - dont cloturé au cours de l'année de référence","")))))))</f>
        <v/>
      </c>
      <c r="P857" s="16" t="str">
        <f>IF(ISBLANK(F857),"",'Récapitulatif des données RASH'!$B$2-YEAR('Données relatives aux bénéf.'!F857))</f>
        <v/>
      </c>
    </row>
    <row r="858" spans="1:16">
      <c r="A858" s="50" t="str">
        <f t="shared" si="13"/>
        <v/>
      </c>
      <c r="B858" s="51"/>
      <c r="C858" s="52"/>
      <c r="D858" s="52"/>
      <c r="E858" s="53"/>
      <c r="F858" s="52"/>
      <c r="G858" s="52"/>
      <c r="H858" s="52"/>
      <c r="I858" s="52"/>
      <c r="J858" s="52"/>
      <c r="K858" s="52"/>
      <c r="L858" s="52"/>
      <c r="M858" s="52"/>
      <c r="N858" s="52"/>
      <c r="O858" s="55" t="str">
        <f>IF(J858="Non","Demande d'information",IF(AND(YEAR(I858)='Récapitulatif des données RASH'!$B$2,'Données relatives aux bénéf.'!J858="Oui",'Données relatives aux bénéf.'!K858="Non"),"Dossier ouvert au cours de l'année de référence",IF(AND(YEAR(I858)='Récapitulatif des données RASH'!$B$2,'Données relatives aux bénéf.'!J858="Oui",'Données relatives aux bénéf.'!K858="Oui"),"Dossier ouvert au cours de l'année de référence - dont clôturé au cours de l'année de référence",IF(AND(YEAR(I858)&lt;'Récapitulatif des données RASH'!$B$2,'Données relatives aux bénéf.'!K858="Non",'Données relatives aux bénéf.'!L858="Oui"),"Dossier actif valorisable dans le cadre de la subvention",IF(AND(YEAR(I858)&lt;'Récapitulatif des données RASH'!$B$2,'Données relatives aux bénéf.'!K858="Oui",'Données relatives aux bénéf.'!L858="Oui"),"Dossier actif valorisable dans le cadre de la subvention - dont cloturé au cours de l'année de référence",IF(AND(YEAR(I858)&lt;'Récapitulatif des données RASH'!$B$2,'Données relatives aux bénéf.'!K858="Non",'Données relatives aux bénéf.'!L858="Non"),"Dossier actif non-valorisable dans le cadre de la subvention",IF(AND(YEAR(I858)&lt;'Récapitulatif des données RASH'!$B$2,'Données relatives aux bénéf.'!K858="Oui",'Données relatives aux bénéf.'!L858="Non"),"Dossier actif non-valorisable dans le cadre de la subvention - dont cloturé au cours de l'année de référence","")))))))</f>
        <v/>
      </c>
      <c r="P858" s="16" t="str">
        <f>IF(ISBLANK(F858),"",'Récapitulatif des données RASH'!$B$2-YEAR('Données relatives aux bénéf.'!F858))</f>
        <v/>
      </c>
    </row>
    <row r="859" spans="1:16">
      <c r="A859" s="50" t="str">
        <f t="shared" si="13"/>
        <v/>
      </c>
      <c r="B859" s="51"/>
      <c r="C859" s="52"/>
      <c r="D859" s="52"/>
      <c r="E859" s="53"/>
      <c r="F859" s="52"/>
      <c r="G859" s="52"/>
      <c r="H859" s="52"/>
      <c r="I859" s="52"/>
      <c r="J859" s="52"/>
      <c r="K859" s="52"/>
      <c r="L859" s="52"/>
      <c r="M859" s="52"/>
      <c r="N859" s="52"/>
      <c r="O859" s="55" t="str">
        <f>IF(J859="Non","Demande d'information",IF(AND(YEAR(I859)='Récapitulatif des données RASH'!$B$2,'Données relatives aux bénéf.'!J859="Oui",'Données relatives aux bénéf.'!K859="Non"),"Dossier ouvert au cours de l'année de référence",IF(AND(YEAR(I859)='Récapitulatif des données RASH'!$B$2,'Données relatives aux bénéf.'!J859="Oui",'Données relatives aux bénéf.'!K859="Oui"),"Dossier ouvert au cours de l'année de référence - dont clôturé au cours de l'année de référence",IF(AND(YEAR(I859)&lt;'Récapitulatif des données RASH'!$B$2,'Données relatives aux bénéf.'!K859="Non",'Données relatives aux bénéf.'!L859="Oui"),"Dossier actif valorisable dans le cadre de la subvention",IF(AND(YEAR(I859)&lt;'Récapitulatif des données RASH'!$B$2,'Données relatives aux bénéf.'!K859="Oui",'Données relatives aux bénéf.'!L859="Oui"),"Dossier actif valorisable dans le cadre de la subvention - dont cloturé au cours de l'année de référence",IF(AND(YEAR(I859)&lt;'Récapitulatif des données RASH'!$B$2,'Données relatives aux bénéf.'!K859="Non",'Données relatives aux bénéf.'!L859="Non"),"Dossier actif non-valorisable dans le cadre de la subvention",IF(AND(YEAR(I859)&lt;'Récapitulatif des données RASH'!$B$2,'Données relatives aux bénéf.'!K859="Oui",'Données relatives aux bénéf.'!L859="Non"),"Dossier actif non-valorisable dans le cadre de la subvention - dont cloturé au cours de l'année de référence","")))))))</f>
        <v/>
      </c>
      <c r="P859" s="16" t="str">
        <f>IF(ISBLANK(F859),"",'Récapitulatif des données RASH'!$B$2-YEAR('Données relatives aux bénéf.'!F859))</f>
        <v/>
      </c>
    </row>
    <row r="860" spans="1:16">
      <c r="A860" s="50" t="str">
        <f t="shared" si="13"/>
        <v/>
      </c>
      <c r="B860" s="51"/>
      <c r="C860" s="52"/>
      <c r="D860" s="52"/>
      <c r="E860" s="53"/>
      <c r="F860" s="52"/>
      <c r="G860" s="52"/>
      <c r="H860" s="52"/>
      <c r="I860" s="52"/>
      <c r="J860" s="52"/>
      <c r="K860" s="52"/>
      <c r="L860" s="52"/>
      <c r="M860" s="52"/>
      <c r="N860" s="52"/>
      <c r="O860" s="55" t="str">
        <f>IF(J860="Non","Demande d'information",IF(AND(YEAR(I860)='Récapitulatif des données RASH'!$B$2,'Données relatives aux bénéf.'!J860="Oui",'Données relatives aux bénéf.'!K860="Non"),"Dossier ouvert au cours de l'année de référence",IF(AND(YEAR(I860)='Récapitulatif des données RASH'!$B$2,'Données relatives aux bénéf.'!J860="Oui",'Données relatives aux bénéf.'!K860="Oui"),"Dossier ouvert au cours de l'année de référence - dont clôturé au cours de l'année de référence",IF(AND(YEAR(I860)&lt;'Récapitulatif des données RASH'!$B$2,'Données relatives aux bénéf.'!K860="Non",'Données relatives aux bénéf.'!L860="Oui"),"Dossier actif valorisable dans le cadre de la subvention",IF(AND(YEAR(I860)&lt;'Récapitulatif des données RASH'!$B$2,'Données relatives aux bénéf.'!K860="Oui",'Données relatives aux bénéf.'!L860="Oui"),"Dossier actif valorisable dans le cadre de la subvention - dont cloturé au cours de l'année de référence",IF(AND(YEAR(I860)&lt;'Récapitulatif des données RASH'!$B$2,'Données relatives aux bénéf.'!K860="Non",'Données relatives aux bénéf.'!L860="Non"),"Dossier actif non-valorisable dans le cadre de la subvention",IF(AND(YEAR(I860)&lt;'Récapitulatif des données RASH'!$B$2,'Données relatives aux bénéf.'!K860="Oui",'Données relatives aux bénéf.'!L860="Non"),"Dossier actif non-valorisable dans le cadre de la subvention - dont cloturé au cours de l'année de référence","")))))))</f>
        <v/>
      </c>
      <c r="P860" s="16" t="str">
        <f>IF(ISBLANK(F860),"",'Récapitulatif des données RASH'!$B$2-YEAR('Données relatives aux bénéf.'!F860))</f>
        <v/>
      </c>
    </row>
    <row r="861" spans="1:16">
      <c r="A861" s="50" t="str">
        <f t="shared" si="13"/>
        <v/>
      </c>
      <c r="B861" s="51"/>
      <c r="C861" s="52"/>
      <c r="D861" s="52"/>
      <c r="E861" s="53"/>
      <c r="F861" s="52"/>
      <c r="G861" s="52"/>
      <c r="H861" s="52"/>
      <c r="I861" s="52"/>
      <c r="J861" s="52"/>
      <c r="K861" s="52"/>
      <c r="L861" s="52"/>
      <c r="M861" s="52"/>
      <c r="N861" s="52"/>
      <c r="O861" s="55" t="str">
        <f>IF(J861="Non","Demande d'information",IF(AND(YEAR(I861)='Récapitulatif des données RASH'!$B$2,'Données relatives aux bénéf.'!J861="Oui",'Données relatives aux bénéf.'!K861="Non"),"Dossier ouvert au cours de l'année de référence",IF(AND(YEAR(I861)='Récapitulatif des données RASH'!$B$2,'Données relatives aux bénéf.'!J861="Oui",'Données relatives aux bénéf.'!K861="Oui"),"Dossier ouvert au cours de l'année de référence - dont clôturé au cours de l'année de référence",IF(AND(YEAR(I861)&lt;'Récapitulatif des données RASH'!$B$2,'Données relatives aux bénéf.'!K861="Non",'Données relatives aux bénéf.'!L861="Oui"),"Dossier actif valorisable dans le cadre de la subvention",IF(AND(YEAR(I861)&lt;'Récapitulatif des données RASH'!$B$2,'Données relatives aux bénéf.'!K861="Oui",'Données relatives aux bénéf.'!L861="Oui"),"Dossier actif valorisable dans le cadre de la subvention - dont cloturé au cours de l'année de référence",IF(AND(YEAR(I861)&lt;'Récapitulatif des données RASH'!$B$2,'Données relatives aux bénéf.'!K861="Non",'Données relatives aux bénéf.'!L861="Non"),"Dossier actif non-valorisable dans le cadre de la subvention",IF(AND(YEAR(I861)&lt;'Récapitulatif des données RASH'!$B$2,'Données relatives aux bénéf.'!K861="Oui",'Données relatives aux bénéf.'!L861="Non"),"Dossier actif non-valorisable dans le cadre de la subvention - dont cloturé au cours de l'année de référence","")))))))</f>
        <v/>
      </c>
      <c r="P861" s="16" t="str">
        <f>IF(ISBLANK(F861),"",'Récapitulatif des données RASH'!$B$2-YEAR('Données relatives aux bénéf.'!F861))</f>
        <v/>
      </c>
    </row>
    <row r="862" spans="1:16">
      <c r="A862" s="50" t="str">
        <f t="shared" si="13"/>
        <v/>
      </c>
      <c r="B862" s="51"/>
      <c r="C862" s="52"/>
      <c r="D862" s="52"/>
      <c r="E862" s="53"/>
      <c r="F862" s="52"/>
      <c r="G862" s="52"/>
      <c r="H862" s="52"/>
      <c r="I862" s="52"/>
      <c r="J862" s="52"/>
      <c r="K862" s="52"/>
      <c r="L862" s="52"/>
      <c r="M862" s="52"/>
      <c r="N862" s="52"/>
      <c r="O862" s="55" t="str">
        <f>IF(J862="Non","Demande d'information",IF(AND(YEAR(I862)='Récapitulatif des données RASH'!$B$2,'Données relatives aux bénéf.'!J862="Oui",'Données relatives aux bénéf.'!K862="Non"),"Dossier ouvert au cours de l'année de référence",IF(AND(YEAR(I862)='Récapitulatif des données RASH'!$B$2,'Données relatives aux bénéf.'!J862="Oui",'Données relatives aux bénéf.'!K862="Oui"),"Dossier ouvert au cours de l'année de référence - dont clôturé au cours de l'année de référence",IF(AND(YEAR(I862)&lt;'Récapitulatif des données RASH'!$B$2,'Données relatives aux bénéf.'!K862="Non",'Données relatives aux bénéf.'!L862="Oui"),"Dossier actif valorisable dans le cadre de la subvention",IF(AND(YEAR(I862)&lt;'Récapitulatif des données RASH'!$B$2,'Données relatives aux bénéf.'!K862="Oui",'Données relatives aux bénéf.'!L862="Oui"),"Dossier actif valorisable dans le cadre de la subvention - dont cloturé au cours de l'année de référence",IF(AND(YEAR(I862)&lt;'Récapitulatif des données RASH'!$B$2,'Données relatives aux bénéf.'!K862="Non",'Données relatives aux bénéf.'!L862="Non"),"Dossier actif non-valorisable dans le cadre de la subvention",IF(AND(YEAR(I862)&lt;'Récapitulatif des données RASH'!$B$2,'Données relatives aux bénéf.'!K862="Oui",'Données relatives aux bénéf.'!L862="Non"),"Dossier actif non-valorisable dans le cadre de la subvention - dont cloturé au cours de l'année de référence","")))))))</f>
        <v/>
      </c>
      <c r="P862" s="16" t="str">
        <f>IF(ISBLANK(F862),"",'Récapitulatif des données RASH'!$B$2-YEAR('Données relatives aux bénéf.'!F862))</f>
        <v/>
      </c>
    </row>
    <row r="863" spans="1:16">
      <c r="A863" s="50" t="str">
        <f t="shared" si="13"/>
        <v/>
      </c>
      <c r="B863" s="51"/>
      <c r="C863" s="52"/>
      <c r="D863" s="52"/>
      <c r="E863" s="53"/>
      <c r="F863" s="52"/>
      <c r="G863" s="52"/>
      <c r="H863" s="52"/>
      <c r="I863" s="52"/>
      <c r="J863" s="52"/>
      <c r="K863" s="52"/>
      <c r="L863" s="52"/>
      <c r="M863" s="52"/>
      <c r="N863" s="52"/>
      <c r="O863" s="55" t="str">
        <f>IF(J863="Non","Demande d'information",IF(AND(YEAR(I863)='Récapitulatif des données RASH'!$B$2,'Données relatives aux bénéf.'!J863="Oui",'Données relatives aux bénéf.'!K863="Non"),"Dossier ouvert au cours de l'année de référence",IF(AND(YEAR(I863)='Récapitulatif des données RASH'!$B$2,'Données relatives aux bénéf.'!J863="Oui",'Données relatives aux bénéf.'!K863="Oui"),"Dossier ouvert au cours de l'année de référence - dont clôturé au cours de l'année de référence",IF(AND(YEAR(I863)&lt;'Récapitulatif des données RASH'!$B$2,'Données relatives aux bénéf.'!K863="Non",'Données relatives aux bénéf.'!L863="Oui"),"Dossier actif valorisable dans le cadre de la subvention",IF(AND(YEAR(I863)&lt;'Récapitulatif des données RASH'!$B$2,'Données relatives aux bénéf.'!K863="Oui",'Données relatives aux bénéf.'!L863="Oui"),"Dossier actif valorisable dans le cadre de la subvention - dont cloturé au cours de l'année de référence",IF(AND(YEAR(I863)&lt;'Récapitulatif des données RASH'!$B$2,'Données relatives aux bénéf.'!K863="Non",'Données relatives aux bénéf.'!L863="Non"),"Dossier actif non-valorisable dans le cadre de la subvention",IF(AND(YEAR(I863)&lt;'Récapitulatif des données RASH'!$B$2,'Données relatives aux bénéf.'!K863="Oui",'Données relatives aux bénéf.'!L863="Non"),"Dossier actif non-valorisable dans le cadre de la subvention - dont cloturé au cours de l'année de référence","")))))))</f>
        <v/>
      </c>
      <c r="P863" s="16" t="str">
        <f>IF(ISBLANK(F863),"",'Récapitulatif des données RASH'!$B$2-YEAR('Données relatives aux bénéf.'!F863))</f>
        <v/>
      </c>
    </row>
    <row r="864" spans="1:16">
      <c r="A864" s="50" t="str">
        <f t="shared" si="13"/>
        <v/>
      </c>
      <c r="B864" s="51"/>
      <c r="C864" s="52"/>
      <c r="D864" s="52"/>
      <c r="E864" s="53"/>
      <c r="F864" s="52"/>
      <c r="G864" s="52"/>
      <c r="H864" s="52"/>
      <c r="I864" s="52"/>
      <c r="J864" s="52"/>
      <c r="K864" s="52"/>
      <c r="L864" s="52"/>
      <c r="M864" s="52"/>
      <c r="N864" s="52"/>
      <c r="O864" s="55" t="str">
        <f>IF(J864="Non","Demande d'information",IF(AND(YEAR(I864)='Récapitulatif des données RASH'!$B$2,'Données relatives aux bénéf.'!J864="Oui",'Données relatives aux bénéf.'!K864="Non"),"Dossier ouvert au cours de l'année de référence",IF(AND(YEAR(I864)='Récapitulatif des données RASH'!$B$2,'Données relatives aux bénéf.'!J864="Oui",'Données relatives aux bénéf.'!K864="Oui"),"Dossier ouvert au cours de l'année de référence - dont clôturé au cours de l'année de référence",IF(AND(YEAR(I864)&lt;'Récapitulatif des données RASH'!$B$2,'Données relatives aux bénéf.'!K864="Non",'Données relatives aux bénéf.'!L864="Oui"),"Dossier actif valorisable dans le cadre de la subvention",IF(AND(YEAR(I864)&lt;'Récapitulatif des données RASH'!$B$2,'Données relatives aux bénéf.'!K864="Oui",'Données relatives aux bénéf.'!L864="Oui"),"Dossier actif valorisable dans le cadre de la subvention - dont cloturé au cours de l'année de référence",IF(AND(YEAR(I864)&lt;'Récapitulatif des données RASH'!$B$2,'Données relatives aux bénéf.'!K864="Non",'Données relatives aux bénéf.'!L864="Non"),"Dossier actif non-valorisable dans le cadre de la subvention",IF(AND(YEAR(I864)&lt;'Récapitulatif des données RASH'!$B$2,'Données relatives aux bénéf.'!K864="Oui",'Données relatives aux bénéf.'!L864="Non"),"Dossier actif non-valorisable dans le cadre de la subvention - dont cloturé au cours de l'année de référence","")))))))</f>
        <v/>
      </c>
      <c r="P864" s="16" t="str">
        <f>IF(ISBLANK(F864),"",'Récapitulatif des données RASH'!$B$2-YEAR('Données relatives aux bénéf.'!F864))</f>
        <v/>
      </c>
    </row>
    <row r="865" spans="1:16">
      <c r="A865" s="50" t="str">
        <f t="shared" si="13"/>
        <v/>
      </c>
      <c r="B865" s="51"/>
      <c r="C865" s="52"/>
      <c r="D865" s="52"/>
      <c r="E865" s="53"/>
      <c r="F865" s="52"/>
      <c r="G865" s="52"/>
      <c r="H865" s="52"/>
      <c r="I865" s="52"/>
      <c r="J865" s="52"/>
      <c r="K865" s="52"/>
      <c r="L865" s="52"/>
      <c r="M865" s="52"/>
      <c r="N865" s="52"/>
      <c r="O865" s="55" t="str">
        <f>IF(J865="Non","Demande d'information",IF(AND(YEAR(I865)='Récapitulatif des données RASH'!$B$2,'Données relatives aux bénéf.'!J865="Oui",'Données relatives aux bénéf.'!K865="Non"),"Dossier ouvert au cours de l'année de référence",IF(AND(YEAR(I865)='Récapitulatif des données RASH'!$B$2,'Données relatives aux bénéf.'!J865="Oui",'Données relatives aux bénéf.'!K865="Oui"),"Dossier ouvert au cours de l'année de référence - dont clôturé au cours de l'année de référence",IF(AND(YEAR(I865)&lt;'Récapitulatif des données RASH'!$B$2,'Données relatives aux bénéf.'!K865="Non",'Données relatives aux bénéf.'!L865="Oui"),"Dossier actif valorisable dans le cadre de la subvention",IF(AND(YEAR(I865)&lt;'Récapitulatif des données RASH'!$B$2,'Données relatives aux bénéf.'!K865="Oui",'Données relatives aux bénéf.'!L865="Oui"),"Dossier actif valorisable dans le cadre de la subvention - dont cloturé au cours de l'année de référence",IF(AND(YEAR(I865)&lt;'Récapitulatif des données RASH'!$B$2,'Données relatives aux bénéf.'!K865="Non",'Données relatives aux bénéf.'!L865="Non"),"Dossier actif non-valorisable dans le cadre de la subvention",IF(AND(YEAR(I865)&lt;'Récapitulatif des données RASH'!$B$2,'Données relatives aux bénéf.'!K865="Oui",'Données relatives aux bénéf.'!L865="Non"),"Dossier actif non-valorisable dans le cadre de la subvention - dont cloturé au cours de l'année de référence","")))))))</f>
        <v/>
      </c>
      <c r="P865" s="16" t="str">
        <f>IF(ISBLANK(F865),"",'Récapitulatif des données RASH'!$B$2-YEAR('Données relatives aux bénéf.'!F865))</f>
        <v/>
      </c>
    </row>
    <row r="866" spans="1:16">
      <c r="A866" s="50" t="str">
        <f t="shared" si="13"/>
        <v/>
      </c>
      <c r="B866" s="51"/>
      <c r="C866" s="52"/>
      <c r="D866" s="52"/>
      <c r="E866" s="53"/>
      <c r="F866" s="52"/>
      <c r="G866" s="52"/>
      <c r="H866" s="52"/>
      <c r="I866" s="52"/>
      <c r="J866" s="52"/>
      <c r="K866" s="52"/>
      <c r="L866" s="52"/>
      <c r="M866" s="52"/>
      <c r="N866" s="52"/>
      <c r="O866" s="55" t="str">
        <f>IF(J866="Non","Demande d'information",IF(AND(YEAR(I866)='Récapitulatif des données RASH'!$B$2,'Données relatives aux bénéf.'!J866="Oui",'Données relatives aux bénéf.'!K866="Non"),"Dossier ouvert au cours de l'année de référence",IF(AND(YEAR(I866)='Récapitulatif des données RASH'!$B$2,'Données relatives aux bénéf.'!J866="Oui",'Données relatives aux bénéf.'!K866="Oui"),"Dossier ouvert au cours de l'année de référence - dont clôturé au cours de l'année de référence",IF(AND(YEAR(I866)&lt;'Récapitulatif des données RASH'!$B$2,'Données relatives aux bénéf.'!K866="Non",'Données relatives aux bénéf.'!L866="Oui"),"Dossier actif valorisable dans le cadre de la subvention",IF(AND(YEAR(I866)&lt;'Récapitulatif des données RASH'!$B$2,'Données relatives aux bénéf.'!K866="Oui",'Données relatives aux bénéf.'!L866="Oui"),"Dossier actif valorisable dans le cadre de la subvention - dont cloturé au cours de l'année de référence",IF(AND(YEAR(I866)&lt;'Récapitulatif des données RASH'!$B$2,'Données relatives aux bénéf.'!K866="Non",'Données relatives aux bénéf.'!L866="Non"),"Dossier actif non-valorisable dans le cadre de la subvention",IF(AND(YEAR(I866)&lt;'Récapitulatif des données RASH'!$B$2,'Données relatives aux bénéf.'!K866="Oui",'Données relatives aux bénéf.'!L866="Non"),"Dossier actif non-valorisable dans le cadre de la subvention - dont cloturé au cours de l'année de référence","")))))))</f>
        <v/>
      </c>
      <c r="P866" s="16" t="str">
        <f>IF(ISBLANK(F866),"",'Récapitulatif des données RASH'!$B$2-YEAR('Données relatives aux bénéf.'!F866))</f>
        <v/>
      </c>
    </row>
    <row r="867" spans="1:16">
      <c r="A867" s="50" t="str">
        <f t="shared" si="13"/>
        <v/>
      </c>
      <c r="B867" s="51"/>
      <c r="C867" s="52"/>
      <c r="D867" s="52"/>
      <c r="E867" s="53"/>
      <c r="F867" s="52"/>
      <c r="G867" s="52"/>
      <c r="H867" s="52"/>
      <c r="I867" s="52"/>
      <c r="J867" s="52"/>
      <c r="K867" s="52"/>
      <c r="L867" s="52"/>
      <c r="M867" s="52"/>
      <c r="N867" s="52"/>
      <c r="O867" s="55" t="str">
        <f>IF(J867="Non","Demande d'information",IF(AND(YEAR(I867)='Récapitulatif des données RASH'!$B$2,'Données relatives aux bénéf.'!J867="Oui",'Données relatives aux bénéf.'!K867="Non"),"Dossier ouvert au cours de l'année de référence",IF(AND(YEAR(I867)='Récapitulatif des données RASH'!$B$2,'Données relatives aux bénéf.'!J867="Oui",'Données relatives aux bénéf.'!K867="Oui"),"Dossier ouvert au cours de l'année de référence - dont clôturé au cours de l'année de référence",IF(AND(YEAR(I867)&lt;'Récapitulatif des données RASH'!$B$2,'Données relatives aux bénéf.'!K867="Non",'Données relatives aux bénéf.'!L867="Oui"),"Dossier actif valorisable dans le cadre de la subvention",IF(AND(YEAR(I867)&lt;'Récapitulatif des données RASH'!$B$2,'Données relatives aux bénéf.'!K867="Oui",'Données relatives aux bénéf.'!L867="Oui"),"Dossier actif valorisable dans le cadre de la subvention - dont cloturé au cours de l'année de référence",IF(AND(YEAR(I867)&lt;'Récapitulatif des données RASH'!$B$2,'Données relatives aux bénéf.'!K867="Non",'Données relatives aux bénéf.'!L867="Non"),"Dossier actif non-valorisable dans le cadre de la subvention",IF(AND(YEAR(I867)&lt;'Récapitulatif des données RASH'!$B$2,'Données relatives aux bénéf.'!K867="Oui",'Données relatives aux bénéf.'!L867="Non"),"Dossier actif non-valorisable dans le cadre de la subvention - dont cloturé au cours de l'année de référence","")))))))</f>
        <v/>
      </c>
      <c r="P867" s="16" t="str">
        <f>IF(ISBLANK(F867),"",'Récapitulatif des données RASH'!$B$2-YEAR('Données relatives aux bénéf.'!F867))</f>
        <v/>
      </c>
    </row>
    <row r="868" spans="1:16">
      <c r="A868" s="50" t="str">
        <f t="shared" si="13"/>
        <v/>
      </c>
      <c r="B868" s="51"/>
      <c r="C868" s="52"/>
      <c r="D868" s="52"/>
      <c r="E868" s="53"/>
      <c r="F868" s="52"/>
      <c r="G868" s="52"/>
      <c r="H868" s="52"/>
      <c r="I868" s="52"/>
      <c r="J868" s="52"/>
      <c r="K868" s="52"/>
      <c r="L868" s="52"/>
      <c r="M868" s="52"/>
      <c r="N868" s="52"/>
      <c r="O868" s="55" t="str">
        <f>IF(J868="Non","Demande d'information",IF(AND(YEAR(I868)='Récapitulatif des données RASH'!$B$2,'Données relatives aux bénéf.'!J868="Oui",'Données relatives aux bénéf.'!K868="Non"),"Dossier ouvert au cours de l'année de référence",IF(AND(YEAR(I868)='Récapitulatif des données RASH'!$B$2,'Données relatives aux bénéf.'!J868="Oui",'Données relatives aux bénéf.'!K868="Oui"),"Dossier ouvert au cours de l'année de référence - dont clôturé au cours de l'année de référence",IF(AND(YEAR(I868)&lt;'Récapitulatif des données RASH'!$B$2,'Données relatives aux bénéf.'!K868="Non",'Données relatives aux bénéf.'!L868="Oui"),"Dossier actif valorisable dans le cadre de la subvention",IF(AND(YEAR(I868)&lt;'Récapitulatif des données RASH'!$B$2,'Données relatives aux bénéf.'!K868="Oui",'Données relatives aux bénéf.'!L868="Oui"),"Dossier actif valorisable dans le cadre de la subvention - dont cloturé au cours de l'année de référence",IF(AND(YEAR(I868)&lt;'Récapitulatif des données RASH'!$B$2,'Données relatives aux bénéf.'!K868="Non",'Données relatives aux bénéf.'!L868="Non"),"Dossier actif non-valorisable dans le cadre de la subvention",IF(AND(YEAR(I868)&lt;'Récapitulatif des données RASH'!$B$2,'Données relatives aux bénéf.'!K868="Oui",'Données relatives aux bénéf.'!L868="Non"),"Dossier actif non-valorisable dans le cadre de la subvention - dont cloturé au cours de l'année de référence","")))))))</f>
        <v/>
      </c>
      <c r="P868" s="16" t="str">
        <f>IF(ISBLANK(F868),"",'Récapitulatif des données RASH'!$B$2-YEAR('Données relatives aux bénéf.'!F868))</f>
        <v/>
      </c>
    </row>
    <row r="869" spans="1:16">
      <c r="A869" s="50" t="str">
        <f t="shared" si="13"/>
        <v/>
      </c>
      <c r="B869" s="51"/>
      <c r="C869" s="52"/>
      <c r="D869" s="52"/>
      <c r="E869" s="53"/>
      <c r="F869" s="52"/>
      <c r="G869" s="52"/>
      <c r="H869" s="52"/>
      <c r="I869" s="52"/>
      <c r="J869" s="52"/>
      <c r="K869" s="52"/>
      <c r="L869" s="52"/>
      <c r="M869" s="52"/>
      <c r="N869" s="52"/>
      <c r="O869" s="55" t="str">
        <f>IF(J869="Non","Demande d'information",IF(AND(YEAR(I869)='Récapitulatif des données RASH'!$B$2,'Données relatives aux bénéf.'!J869="Oui",'Données relatives aux bénéf.'!K869="Non"),"Dossier ouvert au cours de l'année de référence",IF(AND(YEAR(I869)='Récapitulatif des données RASH'!$B$2,'Données relatives aux bénéf.'!J869="Oui",'Données relatives aux bénéf.'!K869="Oui"),"Dossier ouvert au cours de l'année de référence - dont clôturé au cours de l'année de référence",IF(AND(YEAR(I869)&lt;'Récapitulatif des données RASH'!$B$2,'Données relatives aux bénéf.'!K869="Non",'Données relatives aux bénéf.'!L869="Oui"),"Dossier actif valorisable dans le cadre de la subvention",IF(AND(YEAR(I869)&lt;'Récapitulatif des données RASH'!$B$2,'Données relatives aux bénéf.'!K869="Oui",'Données relatives aux bénéf.'!L869="Oui"),"Dossier actif valorisable dans le cadre de la subvention - dont cloturé au cours de l'année de référence",IF(AND(YEAR(I869)&lt;'Récapitulatif des données RASH'!$B$2,'Données relatives aux bénéf.'!K869="Non",'Données relatives aux bénéf.'!L869="Non"),"Dossier actif non-valorisable dans le cadre de la subvention",IF(AND(YEAR(I869)&lt;'Récapitulatif des données RASH'!$B$2,'Données relatives aux bénéf.'!K869="Oui",'Données relatives aux bénéf.'!L869="Non"),"Dossier actif non-valorisable dans le cadre de la subvention - dont cloturé au cours de l'année de référence","")))))))</f>
        <v/>
      </c>
      <c r="P869" s="16" t="str">
        <f>IF(ISBLANK(F869),"",'Récapitulatif des données RASH'!$B$2-YEAR('Données relatives aux bénéf.'!F869))</f>
        <v/>
      </c>
    </row>
    <row r="870" spans="1:16">
      <c r="A870" s="50" t="str">
        <f t="shared" si="13"/>
        <v/>
      </c>
      <c r="B870" s="51"/>
      <c r="C870" s="52"/>
      <c r="D870" s="52"/>
      <c r="E870" s="53"/>
      <c r="F870" s="52"/>
      <c r="G870" s="52"/>
      <c r="H870" s="52"/>
      <c r="I870" s="52"/>
      <c r="J870" s="52"/>
      <c r="K870" s="52"/>
      <c r="L870" s="52"/>
      <c r="M870" s="52"/>
      <c r="N870" s="52"/>
      <c r="O870" s="55" t="str">
        <f>IF(J870="Non","Demande d'information",IF(AND(YEAR(I870)='Récapitulatif des données RASH'!$B$2,'Données relatives aux bénéf.'!J870="Oui",'Données relatives aux bénéf.'!K870="Non"),"Dossier ouvert au cours de l'année de référence",IF(AND(YEAR(I870)='Récapitulatif des données RASH'!$B$2,'Données relatives aux bénéf.'!J870="Oui",'Données relatives aux bénéf.'!K870="Oui"),"Dossier ouvert au cours de l'année de référence - dont clôturé au cours de l'année de référence",IF(AND(YEAR(I870)&lt;'Récapitulatif des données RASH'!$B$2,'Données relatives aux bénéf.'!K870="Non",'Données relatives aux bénéf.'!L870="Oui"),"Dossier actif valorisable dans le cadre de la subvention",IF(AND(YEAR(I870)&lt;'Récapitulatif des données RASH'!$B$2,'Données relatives aux bénéf.'!K870="Oui",'Données relatives aux bénéf.'!L870="Oui"),"Dossier actif valorisable dans le cadre de la subvention - dont cloturé au cours de l'année de référence",IF(AND(YEAR(I870)&lt;'Récapitulatif des données RASH'!$B$2,'Données relatives aux bénéf.'!K870="Non",'Données relatives aux bénéf.'!L870="Non"),"Dossier actif non-valorisable dans le cadre de la subvention",IF(AND(YEAR(I870)&lt;'Récapitulatif des données RASH'!$B$2,'Données relatives aux bénéf.'!K870="Oui",'Données relatives aux bénéf.'!L870="Non"),"Dossier actif non-valorisable dans le cadre de la subvention - dont cloturé au cours de l'année de référence","")))))))</f>
        <v/>
      </c>
      <c r="P870" s="16" t="str">
        <f>IF(ISBLANK(F870),"",'Récapitulatif des données RASH'!$B$2-YEAR('Données relatives aux bénéf.'!F870))</f>
        <v/>
      </c>
    </row>
    <row r="871" spans="1:16">
      <c r="A871" s="50" t="str">
        <f t="shared" si="13"/>
        <v/>
      </c>
      <c r="B871" s="51"/>
      <c r="C871" s="52"/>
      <c r="D871" s="52"/>
      <c r="E871" s="53"/>
      <c r="F871" s="52"/>
      <c r="G871" s="52"/>
      <c r="H871" s="52"/>
      <c r="I871" s="52"/>
      <c r="J871" s="52"/>
      <c r="K871" s="52"/>
      <c r="L871" s="52"/>
      <c r="M871" s="52"/>
      <c r="N871" s="52"/>
      <c r="O871" s="55" t="str">
        <f>IF(J871="Non","Demande d'information",IF(AND(YEAR(I871)='Récapitulatif des données RASH'!$B$2,'Données relatives aux bénéf.'!J871="Oui",'Données relatives aux bénéf.'!K871="Non"),"Dossier ouvert au cours de l'année de référence",IF(AND(YEAR(I871)='Récapitulatif des données RASH'!$B$2,'Données relatives aux bénéf.'!J871="Oui",'Données relatives aux bénéf.'!K871="Oui"),"Dossier ouvert au cours de l'année de référence - dont clôturé au cours de l'année de référence",IF(AND(YEAR(I871)&lt;'Récapitulatif des données RASH'!$B$2,'Données relatives aux bénéf.'!K871="Non",'Données relatives aux bénéf.'!L871="Oui"),"Dossier actif valorisable dans le cadre de la subvention",IF(AND(YEAR(I871)&lt;'Récapitulatif des données RASH'!$B$2,'Données relatives aux bénéf.'!K871="Oui",'Données relatives aux bénéf.'!L871="Oui"),"Dossier actif valorisable dans le cadre de la subvention - dont cloturé au cours de l'année de référence",IF(AND(YEAR(I871)&lt;'Récapitulatif des données RASH'!$B$2,'Données relatives aux bénéf.'!K871="Non",'Données relatives aux bénéf.'!L871="Non"),"Dossier actif non-valorisable dans le cadre de la subvention",IF(AND(YEAR(I871)&lt;'Récapitulatif des données RASH'!$B$2,'Données relatives aux bénéf.'!K871="Oui",'Données relatives aux bénéf.'!L871="Non"),"Dossier actif non-valorisable dans le cadre de la subvention - dont cloturé au cours de l'année de référence","")))))))</f>
        <v/>
      </c>
      <c r="P871" s="16" t="str">
        <f>IF(ISBLANK(F871),"",'Récapitulatif des données RASH'!$B$2-YEAR('Données relatives aux bénéf.'!F871))</f>
        <v/>
      </c>
    </row>
    <row r="872" spans="1:16">
      <c r="A872" s="50" t="str">
        <f t="shared" si="13"/>
        <v/>
      </c>
      <c r="B872" s="51"/>
      <c r="C872" s="52"/>
      <c r="D872" s="52"/>
      <c r="E872" s="53"/>
      <c r="F872" s="52"/>
      <c r="G872" s="52"/>
      <c r="H872" s="52"/>
      <c r="I872" s="52"/>
      <c r="J872" s="52"/>
      <c r="K872" s="52"/>
      <c r="L872" s="52"/>
      <c r="M872" s="52"/>
      <c r="N872" s="52"/>
      <c r="O872" s="55" t="str">
        <f>IF(J872="Non","Demande d'information",IF(AND(YEAR(I872)='Récapitulatif des données RASH'!$B$2,'Données relatives aux bénéf.'!J872="Oui",'Données relatives aux bénéf.'!K872="Non"),"Dossier ouvert au cours de l'année de référence",IF(AND(YEAR(I872)='Récapitulatif des données RASH'!$B$2,'Données relatives aux bénéf.'!J872="Oui",'Données relatives aux bénéf.'!K872="Oui"),"Dossier ouvert au cours de l'année de référence - dont clôturé au cours de l'année de référence",IF(AND(YEAR(I872)&lt;'Récapitulatif des données RASH'!$B$2,'Données relatives aux bénéf.'!K872="Non",'Données relatives aux bénéf.'!L872="Oui"),"Dossier actif valorisable dans le cadre de la subvention",IF(AND(YEAR(I872)&lt;'Récapitulatif des données RASH'!$B$2,'Données relatives aux bénéf.'!K872="Oui",'Données relatives aux bénéf.'!L872="Oui"),"Dossier actif valorisable dans le cadre de la subvention - dont cloturé au cours de l'année de référence",IF(AND(YEAR(I872)&lt;'Récapitulatif des données RASH'!$B$2,'Données relatives aux bénéf.'!K872="Non",'Données relatives aux bénéf.'!L872="Non"),"Dossier actif non-valorisable dans le cadre de la subvention",IF(AND(YEAR(I872)&lt;'Récapitulatif des données RASH'!$B$2,'Données relatives aux bénéf.'!K872="Oui",'Données relatives aux bénéf.'!L872="Non"),"Dossier actif non-valorisable dans le cadre de la subvention - dont cloturé au cours de l'année de référence","")))))))</f>
        <v/>
      </c>
      <c r="P872" s="16" t="str">
        <f>IF(ISBLANK(F872),"",'Récapitulatif des données RASH'!$B$2-YEAR('Données relatives aux bénéf.'!F872))</f>
        <v/>
      </c>
    </row>
    <row r="873" spans="1:16">
      <c r="A873" s="50" t="str">
        <f t="shared" si="13"/>
        <v/>
      </c>
      <c r="B873" s="51"/>
      <c r="C873" s="52"/>
      <c r="D873" s="52"/>
      <c r="E873" s="53"/>
      <c r="F873" s="52"/>
      <c r="G873" s="52"/>
      <c r="H873" s="52"/>
      <c r="I873" s="52"/>
      <c r="J873" s="52"/>
      <c r="K873" s="52"/>
      <c r="L873" s="52"/>
      <c r="M873" s="52"/>
      <c r="N873" s="52"/>
      <c r="O873" s="55" t="str">
        <f>IF(J873="Non","Demande d'information",IF(AND(YEAR(I873)='Récapitulatif des données RASH'!$B$2,'Données relatives aux bénéf.'!J873="Oui",'Données relatives aux bénéf.'!K873="Non"),"Dossier ouvert au cours de l'année de référence",IF(AND(YEAR(I873)='Récapitulatif des données RASH'!$B$2,'Données relatives aux bénéf.'!J873="Oui",'Données relatives aux bénéf.'!K873="Oui"),"Dossier ouvert au cours de l'année de référence - dont clôturé au cours de l'année de référence",IF(AND(YEAR(I873)&lt;'Récapitulatif des données RASH'!$B$2,'Données relatives aux bénéf.'!K873="Non",'Données relatives aux bénéf.'!L873="Oui"),"Dossier actif valorisable dans le cadre de la subvention",IF(AND(YEAR(I873)&lt;'Récapitulatif des données RASH'!$B$2,'Données relatives aux bénéf.'!K873="Oui",'Données relatives aux bénéf.'!L873="Oui"),"Dossier actif valorisable dans le cadre de la subvention - dont cloturé au cours de l'année de référence",IF(AND(YEAR(I873)&lt;'Récapitulatif des données RASH'!$B$2,'Données relatives aux bénéf.'!K873="Non",'Données relatives aux bénéf.'!L873="Non"),"Dossier actif non-valorisable dans le cadre de la subvention",IF(AND(YEAR(I873)&lt;'Récapitulatif des données RASH'!$B$2,'Données relatives aux bénéf.'!K873="Oui",'Données relatives aux bénéf.'!L873="Non"),"Dossier actif non-valorisable dans le cadre de la subvention - dont cloturé au cours de l'année de référence","")))))))</f>
        <v/>
      </c>
      <c r="P873" s="16" t="str">
        <f>IF(ISBLANK(F873),"",'Récapitulatif des données RASH'!$B$2-YEAR('Données relatives aux bénéf.'!F873))</f>
        <v/>
      </c>
    </row>
    <row r="874" spans="1:16">
      <c r="A874" s="50" t="str">
        <f t="shared" si="13"/>
        <v/>
      </c>
      <c r="B874" s="51"/>
      <c r="C874" s="52"/>
      <c r="D874" s="52"/>
      <c r="E874" s="53"/>
      <c r="F874" s="52"/>
      <c r="G874" s="52"/>
      <c r="H874" s="52"/>
      <c r="I874" s="52"/>
      <c r="J874" s="52"/>
      <c r="K874" s="52"/>
      <c r="L874" s="52"/>
      <c r="M874" s="52"/>
      <c r="N874" s="52"/>
      <c r="O874" s="55" t="str">
        <f>IF(J874="Non","Demande d'information",IF(AND(YEAR(I874)='Récapitulatif des données RASH'!$B$2,'Données relatives aux bénéf.'!J874="Oui",'Données relatives aux bénéf.'!K874="Non"),"Dossier ouvert au cours de l'année de référence",IF(AND(YEAR(I874)='Récapitulatif des données RASH'!$B$2,'Données relatives aux bénéf.'!J874="Oui",'Données relatives aux bénéf.'!K874="Oui"),"Dossier ouvert au cours de l'année de référence - dont clôturé au cours de l'année de référence",IF(AND(YEAR(I874)&lt;'Récapitulatif des données RASH'!$B$2,'Données relatives aux bénéf.'!K874="Non",'Données relatives aux bénéf.'!L874="Oui"),"Dossier actif valorisable dans le cadre de la subvention",IF(AND(YEAR(I874)&lt;'Récapitulatif des données RASH'!$B$2,'Données relatives aux bénéf.'!K874="Oui",'Données relatives aux bénéf.'!L874="Oui"),"Dossier actif valorisable dans le cadre de la subvention - dont cloturé au cours de l'année de référence",IF(AND(YEAR(I874)&lt;'Récapitulatif des données RASH'!$B$2,'Données relatives aux bénéf.'!K874="Non",'Données relatives aux bénéf.'!L874="Non"),"Dossier actif non-valorisable dans le cadre de la subvention",IF(AND(YEAR(I874)&lt;'Récapitulatif des données RASH'!$B$2,'Données relatives aux bénéf.'!K874="Oui",'Données relatives aux bénéf.'!L874="Non"),"Dossier actif non-valorisable dans le cadre de la subvention - dont cloturé au cours de l'année de référence","")))))))</f>
        <v/>
      </c>
      <c r="P874" s="16" t="str">
        <f>IF(ISBLANK(F874),"",'Récapitulatif des données RASH'!$B$2-YEAR('Données relatives aux bénéf.'!F874))</f>
        <v/>
      </c>
    </row>
    <row r="875" spans="1:16">
      <c r="A875" s="50" t="str">
        <f t="shared" si="13"/>
        <v/>
      </c>
      <c r="B875" s="51"/>
      <c r="C875" s="52"/>
      <c r="D875" s="52"/>
      <c r="E875" s="53"/>
      <c r="F875" s="52"/>
      <c r="G875" s="52"/>
      <c r="H875" s="52"/>
      <c r="I875" s="52"/>
      <c r="J875" s="52"/>
      <c r="K875" s="52"/>
      <c r="L875" s="52"/>
      <c r="M875" s="52"/>
      <c r="N875" s="52"/>
      <c r="O875" s="55" t="str">
        <f>IF(J875="Non","Demande d'information",IF(AND(YEAR(I875)='Récapitulatif des données RASH'!$B$2,'Données relatives aux bénéf.'!J875="Oui",'Données relatives aux bénéf.'!K875="Non"),"Dossier ouvert au cours de l'année de référence",IF(AND(YEAR(I875)='Récapitulatif des données RASH'!$B$2,'Données relatives aux bénéf.'!J875="Oui",'Données relatives aux bénéf.'!K875="Oui"),"Dossier ouvert au cours de l'année de référence - dont clôturé au cours de l'année de référence",IF(AND(YEAR(I875)&lt;'Récapitulatif des données RASH'!$B$2,'Données relatives aux bénéf.'!K875="Non",'Données relatives aux bénéf.'!L875="Oui"),"Dossier actif valorisable dans le cadre de la subvention",IF(AND(YEAR(I875)&lt;'Récapitulatif des données RASH'!$B$2,'Données relatives aux bénéf.'!K875="Oui",'Données relatives aux bénéf.'!L875="Oui"),"Dossier actif valorisable dans le cadre de la subvention - dont cloturé au cours de l'année de référence",IF(AND(YEAR(I875)&lt;'Récapitulatif des données RASH'!$B$2,'Données relatives aux bénéf.'!K875="Non",'Données relatives aux bénéf.'!L875="Non"),"Dossier actif non-valorisable dans le cadre de la subvention",IF(AND(YEAR(I875)&lt;'Récapitulatif des données RASH'!$B$2,'Données relatives aux bénéf.'!K875="Oui",'Données relatives aux bénéf.'!L875="Non"),"Dossier actif non-valorisable dans le cadre de la subvention - dont cloturé au cours de l'année de référence","")))))))</f>
        <v/>
      </c>
      <c r="P875" s="16" t="str">
        <f>IF(ISBLANK(F875),"",'Récapitulatif des données RASH'!$B$2-YEAR('Données relatives aux bénéf.'!F875))</f>
        <v/>
      </c>
    </row>
    <row r="876" spans="1:16">
      <c r="A876" s="50" t="str">
        <f t="shared" si="13"/>
        <v/>
      </c>
      <c r="B876" s="51"/>
      <c r="C876" s="52"/>
      <c r="D876" s="52"/>
      <c r="E876" s="53"/>
      <c r="F876" s="52"/>
      <c r="G876" s="52"/>
      <c r="H876" s="52"/>
      <c r="I876" s="52"/>
      <c r="J876" s="52"/>
      <c r="K876" s="52"/>
      <c r="L876" s="52"/>
      <c r="M876" s="52"/>
      <c r="N876" s="52"/>
      <c r="O876" s="55" t="str">
        <f>IF(J876="Non","Demande d'information",IF(AND(YEAR(I876)='Récapitulatif des données RASH'!$B$2,'Données relatives aux bénéf.'!J876="Oui",'Données relatives aux bénéf.'!K876="Non"),"Dossier ouvert au cours de l'année de référence",IF(AND(YEAR(I876)='Récapitulatif des données RASH'!$B$2,'Données relatives aux bénéf.'!J876="Oui",'Données relatives aux bénéf.'!K876="Oui"),"Dossier ouvert au cours de l'année de référence - dont clôturé au cours de l'année de référence",IF(AND(YEAR(I876)&lt;'Récapitulatif des données RASH'!$B$2,'Données relatives aux bénéf.'!K876="Non",'Données relatives aux bénéf.'!L876="Oui"),"Dossier actif valorisable dans le cadre de la subvention",IF(AND(YEAR(I876)&lt;'Récapitulatif des données RASH'!$B$2,'Données relatives aux bénéf.'!K876="Oui",'Données relatives aux bénéf.'!L876="Oui"),"Dossier actif valorisable dans le cadre de la subvention - dont cloturé au cours de l'année de référence",IF(AND(YEAR(I876)&lt;'Récapitulatif des données RASH'!$B$2,'Données relatives aux bénéf.'!K876="Non",'Données relatives aux bénéf.'!L876="Non"),"Dossier actif non-valorisable dans le cadre de la subvention",IF(AND(YEAR(I876)&lt;'Récapitulatif des données RASH'!$B$2,'Données relatives aux bénéf.'!K876="Oui",'Données relatives aux bénéf.'!L876="Non"),"Dossier actif non-valorisable dans le cadre de la subvention - dont cloturé au cours de l'année de référence","")))))))</f>
        <v/>
      </c>
      <c r="P876" s="16" t="str">
        <f>IF(ISBLANK(F876),"",'Récapitulatif des données RASH'!$B$2-YEAR('Données relatives aux bénéf.'!F876))</f>
        <v/>
      </c>
    </row>
    <row r="877" spans="1:16">
      <c r="A877" s="50" t="str">
        <f t="shared" si="13"/>
        <v/>
      </c>
      <c r="B877" s="51"/>
      <c r="C877" s="52"/>
      <c r="D877" s="52"/>
      <c r="E877" s="53"/>
      <c r="F877" s="52"/>
      <c r="G877" s="52"/>
      <c r="H877" s="52"/>
      <c r="I877" s="52"/>
      <c r="J877" s="52"/>
      <c r="K877" s="52"/>
      <c r="L877" s="52"/>
      <c r="M877" s="52"/>
      <c r="N877" s="52"/>
      <c r="O877" s="55" t="str">
        <f>IF(J877="Non","Demande d'information",IF(AND(YEAR(I877)='Récapitulatif des données RASH'!$B$2,'Données relatives aux bénéf.'!J877="Oui",'Données relatives aux bénéf.'!K877="Non"),"Dossier ouvert au cours de l'année de référence",IF(AND(YEAR(I877)='Récapitulatif des données RASH'!$B$2,'Données relatives aux bénéf.'!J877="Oui",'Données relatives aux bénéf.'!K877="Oui"),"Dossier ouvert au cours de l'année de référence - dont clôturé au cours de l'année de référence",IF(AND(YEAR(I877)&lt;'Récapitulatif des données RASH'!$B$2,'Données relatives aux bénéf.'!K877="Non",'Données relatives aux bénéf.'!L877="Oui"),"Dossier actif valorisable dans le cadre de la subvention",IF(AND(YEAR(I877)&lt;'Récapitulatif des données RASH'!$B$2,'Données relatives aux bénéf.'!K877="Oui",'Données relatives aux bénéf.'!L877="Oui"),"Dossier actif valorisable dans le cadre de la subvention - dont cloturé au cours de l'année de référence",IF(AND(YEAR(I877)&lt;'Récapitulatif des données RASH'!$B$2,'Données relatives aux bénéf.'!K877="Non",'Données relatives aux bénéf.'!L877="Non"),"Dossier actif non-valorisable dans le cadre de la subvention",IF(AND(YEAR(I877)&lt;'Récapitulatif des données RASH'!$B$2,'Données relatives aux bénéf.'!K877="Oui",'Données relatives aux bénéf.'!L877="Non"),"Dossier actif non-valorisable dans le cadre de la subvention - dont cloturé au cours de l'année de référence","")))))))</f>
        <v/>
      </c>
      <c r="P877" s="16" t="str">
        <f>IF(ISBLANK(F877),"",'Récapitulatif des données RASH'!$B$2-YEAR('Données relatives aux bénéf.'!F877))</f>
        <v/>
      </c>
    </row>
    <row r="878" spans="1:16">
      <c r="A878" s="50" t="str">
        <f t="shared" si="13"/>
        <v/>
      </c>
      <c r="B878" s="51"/>
      <c r="C878" s="52"/>
      <c r="D878" s="52"/>
      <c r="E878" s="53"/>
      <c r="F878" s="52"/>
      <c r="G878" s="52"/>
      <c r="H878" s="52"/>
      <c r="I878" s="52"/>
      <c r="J878" s="52"/>
      <c r="K878" s="52"/>
      <c r="L878" s="52"/>
      <c r="M878" s="52"/>
      <c r="N878" s="52"/>
      <c r="O878" s="55" t="str">
        <f>IF(J878="Non","Demande d'information",IF(AND(YEAR(I878)='Récapitulatif des données RASH'!$B$2,'Données relatives aux bénéf.'!J878="Oui",'Données relatives aux bénéf.'!K878="Non"),"Dossier ouvert au cours de l'année de référence",IF(AND(YEAR(I878)='Récapitulatif des données RASH'!$B$2,'Données relatives aux bénéf.'!J878="Oui",'Données relatives aux bénéf.'!K878="Oui"),"Dossier ouvert au cours de l'année de référence - dont clôturé au cours de l'année de référence",IF(AND(YEAR(I878)&lt;'Récapitulatif des données RASH'!$B$2,'Données relatives aux bénéf.'!K878="Non",'Données relatives aux bénéf.'!L878="Oui"),"Dossier actif valorisable dans le cadre de la subvention",IF(AND(YEAR(I878)&lt;'Récapitulatif des données RASH'!$B$2,'Données relatives aux bénéf.'!K878="Oui",'Données relatives aux bénéf.'!L878="Oui"),"Dossier actif valorisable dans le cadre de la subvention - dont cloturé au cours de l'année de référence",IF(AND(YEAR(I878)&lt;'Récapitulatif des données RASH'!$B$2,'Données relatives aux bénéf.'!K878="Non",'Données relatives aux bénéf.'!L878="Non"),"Dossier actif non-valorisable dans le cadre de la subvention",IF(AND(YEAR(I878)&lt;'Récapitulatif des données RASH'!$B$2,'Données relatives aux bénéf.'!K878="Oui",'Données relatives aux bénéf.'!L878="Non"),"Dossier actif non-valorisable dans le cadre de la subvention - dont cloturé au cours de l'année de référence","")))))))</f>
        <v/>
      </c>
      <c r="P878" s="16" t="str">
        <f>IF(ISBLANK(F878),"",'Récapitulatif des données RASH'!$B$2-YEAR('Données relatives aux bénéf.'!F878))</f>
        <v/>
      </c>
    </row>
    <row r="879" spans="1:16">
      <c r="A879" s="50" t="str">
        <f t="shared" si="13"/>
        <v/>
      </c>
      <c r="B879" s="51"/>
      <c r="C879" s="52"/>
      <c r="D879" s="52"/>
      <c r="E879" s="53"/>
      <c r="F879" s="52"/>
      <c r="G879" s="52"/>
      <c r="H879" s="52"/>
      <c r="I879" s="52"/>
      <c r="J879" s="52"/>
      <c r="K879" s="52"/>
      <c r="L879" s="52"/>
      <c r="M879" s="52"/>
      <c r="N879" s="52"/>
      <c r="O879" s="55" t="str">
        <f>IF(J879="Non","Demande d'information",IF(AND(YEAR(I879)='Récapitulatif des données RASH'!$B$2,'Données relatives aux bénéf.'!J879="Oui",'Données relatives aux bénéf.'!K879="Non"),"Dossier ouvert au cours de l'année de référence",IF(AND(YEAR(I879)='Récapitulatif des données RASH'!$B$2,'Données relatives aux bénéf.'!J879="Oui",'Données relatives aux bénéf.'!K879="Oui"),"Dossier ouvert au cours de l'année de référence - dont clôturé au cours de l'année de référence",IF(AND(YEAR(I879)&lt;'Récapitulatif des données RASH'!$B$2,'Données relatives aux bénéf.'!K879="Non",'Données relatives aux bénéf.'!L879="Oui"),"Dossier actif valorisable dans le cadre de la subvention",IF(AND(YEAR(I879)&lt;'Récapitulatif des données RASH'!$B$2,'Données relatives aux bénéf.'!K879="Oui",'Données relatives aux bénéf.'!L879="Oui"),"Dossier actif valorisable dans le cadre de la subvention - dont cloturé au cours de l'année de référence",IF(AND(YEAR(I879)&lt;'Récapitulatif des données RASH'!$B$2,'Données relatives aux bénéf.'!K879="Non",'Données relatives aux bénéf.'!L879="Non"),"Dossier actif non-valorisable dans le cadre de la subvention",IF(AND(YEAR(I879)&lt;'Récapitulatif des données RASH'!$B$2,'Données relatives aux bénéf.'!K879="Oui",'Données relatives aux bénéf.'!L879="Non"),"Dossier actif non-valorisable dans le cadre de la subvention - dont cloturé au cours de l'année de référence","")))))))</f>
        <v/>
      </c>
      <c r="P879" s="16" t="str">
        <f>IF(ISBLANK(F879),"",'Récapitulatif des données RASH'!$B$2-YEAR('Données relatives aux bénéf.'!F879))</f>
        <v/>
      </c>
    </row>
    <row r="880" spans="1:16">
      <c r="A880" s="50" t="str">
        <f t="shared" si="13"/>
        <v/>
      </c>
      <c r="B880" s="51"/>
      <c r="C880" s="52"/>
      <c r="D880" s="52"/>
      <c r="E880" s="53"/>
      <c r="F880" s="52"/>
      <c r="G880" s="52"/>
      <c r="H880" s="52"/>
      <c r="I880" s="52"/>
      <c r="J880" s="52"/>
      <c r="K880" s="52"/>
      <c r="L880" s="52"/>
      <c r="M880" s="52"/>
      <c r="N880" s="52"/>
      <c r="O880" s="55" t="str">
        <f>IF(J880="Non","Demande d'information",IF(AND(YEAR(I880)='Récapitulatif des données RASH'!$B$2,'Données relatives aux bénéf.'!J880="Oui",'Données relatives aux bénéf.'!K880="Non"),"Dossier ouvert au cours de l'année de référence",IF(AND(YEAR(I880)='Récapitulatif des données RASH'!$B$2,'Données relatives aux bénéf.'!J880="Oui",'Données relatives aux bénéf.'!K880="Oui"),"Dossier ouvert au cours de l'année de référence - dont clôturé au cours de l'année de référence",IF(AND(YEAR(I880)&lt;'Récapitulatif des données RASH'!$B$2,'Données relatives aux bénéf.'!K880="Non",'Données relatives aux bénéf.'!L880="Oui"),"Dossier actif valorisable dans le cadre de la subvention",IF(AND(YEAR(I880)&lt;'Récapitulatif des données RASH'!$B$2,'Données relatives aux bénéf.'!K880="Oui",'Données relatives aux bénéf.'!L880="Oui"),"Dossier actif valorisable dans le cadre de la subvention - dont cloturé au cours de l'année de référence",IF(AND(YEAR(I880)&lt;'Récapitulatif des données RASH'!$B$2,'Données relatives aux bénéf.'!K880="Non",'Données relatives aux bénéf.'!L880="Non"),"Dossier actif non-valorisable dans le cadre de la subvention",IF(AND(YEAR(I880)&lt;'Récapitulatif des données RASH'!$B$2,'Données relatives aux bénéf.'!K880="Oui",'Données relatives aux bénéf.'!L880="Non"),"Dossier actif non-valorisable dans le cadre de la subvention - dont cloturé au cours de l'année de référence","")))))))</f>
        <v/>
      </c>
      <c r="P880" s="16" t="str">
        <f>IF(ISBLANK(F880),"",'Récapitulatif des données RASH'!$B$2-YEAR('Données relatives aux bénéf.'!F880))</f>
        <v/>
      </c>
    </row>
    <row r="881" spans="1:16">
      <c r="A881" s="50" t="str">
        <f t="shared" si="13"/>
        <v/>
      </c>
      <c r="B881" s="51"/>
      <c r="C881" s="52"/>
      <c r="D881" s="52"/>
      <c r="E881" s="53"/>
      <c r="F881" s="52"/>
      <c r="G881" s="52"/>
      <c r="H881" s="52"/>
      <c r="I881" s="52"/>
      <c r="J881" s="52"/>
      <c r="K881" s="52"/>
      <c r="L881" s="52"/>
      <c r="M881" s="52"/>
      <c r="N881" s="52"/>
      <c r="O881" s="55" t="str">
        <f>IF(J881="Non","Demande d'information",IF(AND(YEAR(I881)='Récapitulatif des données RASH'!$B$2,'Données relatives aux bénéf.'!J881="Oui",'Données relatives aux bénéf.'!K881="Non"),"Dossier ouvert au cours de l'année de référence",IF(AND(YEAR(I881)='Récapitulatif des données RASH'!$B$2,'Données relatives aux bénéf.'!J881="Oui",'Données relatives aux bénéf.'!K881="Oui"),"Dossier ouvert au cours de l'année de référence - dont clôturé au cours de l'année de référence",IF(AND(YEAR(I881)&lt;'Récapitulatif des données RASH'!$B$2,'Données relatives aux bénéf.'!K881="Non",'Données relatives aux bénéf.'!L881="Oui"),"Dossier actif valorisable dans le cadre de la subvention",IF(AND(YEAR(I881)&lt;'Récapitulatif des données RASH'!$B$2,'Données relatives aux bénéf.'!K881="Oui",'Données relatives aux bénéf.'!L881="Oui"),"Dossier actif valorisable dans le cadre de la subvention - dont cloturé au cours de l'année de référence",IF(AND(YEAR(I881)&lt;'Récapitulatif des données RASH'!$B$2,'Données relatives aux bénéf.'!K881="Non",'Données relatives aux bénéf.'!L881="Non"),"Dossier actif non-valorisable dans le cadre de la subvention",IF(AND(YEAR(I881)&lt;'Récapitulatif des données RASH'!$B$2,'Données relatives aux bénéf.'!K881="Oui",'Données relatives aux bénéf.'!L881="Non"),"Dossier actif non-valorisable dans le cadre de la subvention - dont cloturé au cours de l'année de référence","")))))))</f>
        <v/>
      </c>
      <c r="P881" s="16" t="str">
        <f>IF(ISBLANK(F881),"",'Récapitulatif des données RASH'!$B$2-YEAR('Données relatives aux bénéf.'!F881))</f>
        <v/>
      </c>
    </row>
    <row r="882" spans="1:16">
      <c r="A882" s="50" t="str">
        <f t="shared" si="13"/>
        <v/>
      </c>
      <c r="B882" s="51"/>
      <c r="C882" s="52"/>
      <c r="D882" s="52"/>
      <c r="E882" s="53"/>
      <c r="F882" s="52"/>
      <c r="G882" s="52"/>
      <c r="H882" s="52"/>
      <c r="I882" s="52"/>
      <c r="J882" s="52"/>
      <c r="K882" s="52"/>
      <c r="L882" s="52"/>
      <c r="M882" s="52"/>
      <c r="N882" s="52"/>
      <c r="O882" s="55" t="str">
        <f>IF(J882="Non","Demande d'information",IF(AND(YEAR(I882)='Récapitulatif des données RASH'!$B$2,'Données relatives aux bénéf.'!J882="Oui",'Données relatives aux bénéf.'!K882="Non"),"Dossier ouvert au cours de l'année de référence",IF(AND(YEAR(I882)='Récapitulatif des données RASH'!$B$2,'Données relatives aux bénéf.'!J882="Oui",'Données relatives aux bénéf.'!K882="Oui"),"Dossier ouvert au cours de l'année de référence - dont clôturé au cours de l'année de référence",IF(AND(YEAR(I882)&lt;'Récapitulatif des données RASH'!$B$2,'Données relatives aux bénéf.'!K882="Non",'Données relatives aux bénéf.'!L882="Oui"),"Dossier actif valorisable dans le cadre de la subvention",IF(AND(YEAR(I882)&lt;'Récapitulatif des données RASH'!$B$2,'Données relatives aux bénéf.'!K882="Oui",'Données relatives aux bénéf.'!L882="Oui"),"Dossier actif valorisable dans le cadre de la subvention - dont cloturé au cours de l'année de référence",IF(AND(YEAR(I882)&lt;'Récapitulatif des données RASH'!$B$2,'Données relatives aux bénéf.'!K882="Non",'Données relatives aux bénéf.'!L882="Non"),"Dossier actif non-valorisable dans le cadre de la subvention",IF(AND(YEAR(I882)&lt;'Récapitulatif des données RASH'!$B$2,'Données relatives aux bénéf.'!K882="Oui",'Données relatives aux bénéf.'!L882="Non"),"Dossier actif non-valorisable dans le cadre de la subvention - dont cloturé au cours de l'année de référence","")))))))</f>
        <v/>
      </c>
      <c r="P882" s="16" t="str">
        <f>IF(ISBLANK(F882),"",'Récapitulatif des données RASH'!$B$2-YEAR('Données relatives aux bénéf.'!F882))</f>
        <v/>
      </c>
    </row>
    <row r="883" spans="1:16">
      <c r="A883" s="50" t="str">
        <f t="shared" si="13"/>
        <v/>
      </c>
      <c r="B883" s="51"/>
      <c r="C883" s="52"/>
      <c r="D883" s="52"/>
      <c r="E883" s="53"/>
      <c r="F883" s="52"/>
      <c r="G883" s="52"/>
      <c r="H883" s="52"/>
      <c r="I883" s="52"/>
      <c r="J883" s="52"/>
      <c r="K883" s="52"/>
      <c r="L883" s="52"/>
      <c r="M883" s="52"/>
      <c r="N883" s="52"/>
      <c r="O883" s="55" t="str">
        <f>IF(J883="Non","Demande d'information",IF(AND(YEAR(I883)='Récapitulatif des données RASH'!$B$2,'Données relatives aux bénéf.'!J883="Oui",'Données relatives aux bénéf.'!K883="Non"),"Dossier ouvert au cours de l'année de référence",IF(AND(YEAR(I883)='Récapitulatif des données RASH'!$B$2,'Données relatives aux bénéf.'!J883="Oui",'Données relatives aux bénéf.'!K883="Oui"),"Dossier ouvert au cours de l'année de référence - dont clôturé au cours de l'année de référence",IF(AND(YEAR(I883)&lt;'Récapitulatif des données RASH'!$B$2,'Données relatives aux bénéf.'!K883="Non",'Données relatives aux bénéf.'!L883="Oui"),"Dossier actif valorisable dans le cadre de la subvention",IF(AND(YEAR(I883)&lt;'Récapitulatif des données RASH'!$B$2,'Données relatives aux bénéf.'!K883="Oui",'Données relatives aux bénéf.'!L883="Oui"),"Dossier actif valorisable dans le cadre de la subvention - dont cloturé au cours de l'année de référence",IF(AND(YEAR(I883)&lt;'Récapitulatif des données RASH'!$B$2,'Données relatives aux bénéf.'!K883="Non",'Données relatives aux bénéf.'!L883="Non"),"Dossier actif non-valorisable dans le cadre de la subvention",IF(AND(YEAR(I883)&lt;'Récapitulatif des données RASH'!$B$2,'Données relatives aux bénéf.'!K883="Oui",'Données relatives aux bénéf.'!L883="Non"),"Dossier actif non-valorisable dans le cadre de la subvention - dont cloturé au cours de l'année de référence","")))))))</f>
        <v/>
      </c>
      <c r="P883" s="16" t="str">
        <f>IF(ISBLANK(F883),"",'Récapitulatif des données RASH'!$B$2-YEAR('Données relatives aux bénéf.'!F883))</f>
        <v/>
      </c>
    </row>
    <row r="884" spans="1:16">
      <c r="A884" s="50" t="str">
        <f t="shared" si="13"/>
        <v/>
      </c>
      <c r="B884" s="51"/>
      <c r="C884" s="52"/>
      <c r="D884" s="52"/>
      <c r="E884" s="53"/>
      <c r="F884" s="52"/>
      <c r="G884" s="52"/>
      <c r="H884" s="52"/>
      <c r="I884" s="52"/>
      <c r="J884" s="52"/>
      <c r="K884" s="52"/>
      <c r="L884" s="52"/>
      <c r="M884" s="52"/>
      <c r="N884" s="52"/>
      <c r="O884" s="55" t="str">
        <f>IF(J884="Non","Demande d'information",IF(AND(YEAR(I884)='Récapitulatif des données RASH'!$B$2,'Données relatives aux bénéf.'!J884="Oui",'Données relatives aux bénéf.'!K884="Non"),"Dossier ouvert au cours de l'année de référence",IF(AND(YEAR(I884)='Récapitulatif des données RASH'!$B$2,'Données relatives aux bénéf.'!J884="Oui",'Données relatives aux bénéf.'!K884="Oui"),"Dossier ouvert au cours de l'année de référence - dont clôturé au cours de l'année de référence",IF(AND(YEAR(I884)&lt;'Récapitulatif des données RASH'!$B$2,'Données relatives aux bénéf.'!K884="Non",'Données relatives aux bénéf.'!L884="Oui"),"Dossier actif valorisable dans le cadre de la subvention",IF(AND(YEAR(I884)&lt;'Récapitulatif des données RASH'!$B$2,'Données relatives aux bénéf.'!K884="Oui",'Données relatives aux bénéf.'!L884="Oui"),"Dossier actif valorisable dans le cadre de la subvention - dont cloturé au cours de l'année de référence",IF(AND(YEAR(I884)&lt;'Récapitulatif des données RASH'!$B$2,'Données relatives aux bénéf.'!K884="Non",'Données relatives aux bénéf.'!L884="Non"),"Dossier actif non-valorisable dans le cadre de la subvention",IF(AND(YEAR(I884)&lt;'Récapitulatif des données RASH'!$B$2,'Données relatives aux bénéf.'!K884="Oui",'Données relatives aux bénéf.'!L884="Non"),"Dossier actif non-valorisable dans le cadre de la subvention - dont cloturé au cours de l'année de référence","")))))))</f>
        <v/>
      </c>
      <c r="P884" s="16" t="str">
        <f>IF(ISBLANK(F884),"",'Récapitulatif des données RASH'!$B$2-YEAR('Données relatives aux bénéf.'!F884))</f>
        <v/>
      </c>
    </row>
    <row r="885" spans="1:16">
      <c r="A885" s="50" t="str">
        <f t="shared" si="13"/>
        <v/>
      </c>
      <c r="B885" s="51"/>
      <c r="C885" s="52"/>
      <c r="D885" s="52"/>
      <c r="E885" s="53"/>
      <c r="F885" s="52"/>
      <c r="G885" s="52"/>
      <c r="H885" s="52"/>
      <c r="I885" s="52"/>
      <c r="J885" s="52"/>
      <c r="K885" s="52"/>
      <c r="L885" s="52"/>
      <c r="M885" s="52"/>
      <c r="N885" s="52"/>
      <c r="O885" s="55" t="str">
        <f>IF(J885="Non","Demande d'information",IF(AND(YEAR(I885)='Récapitulatif des données RASH'!$B$2,'Données relatives aux bénéf.'!J885="Oui",'Données relatives aux bénéf.'!K885="Non"),"Dossier ouvert au cours de l'année de référence",IF(AND(YEAR(I885)='Récapitulatif des données RASH'!$B$2,'Données relatives aux bénéf.'!J885="Oui",'Données relatives aux bénéf.'!K885="Oui"),"Dossier ouvert au cours de l'année de référence - dont clôturé au cours de l'année de référence",IF(AND(YEAR(I885)&lt;'Récapitulatif des données RASH'!$B$2,'Données relatives aux bénéf.'!K885="Non",'Données relatives aux bénéf.'!L885="Oui"),"Dossier actif valorisable dans le cadre de la subvention",IF(AND(YEAR(I885)&lt;'Récapitulatif des données RASH'!$B$2,'Données relatives aux bénéf.'!K885="Oui",'Données relatives aux bénéf.'!L885="Oui"),"Dossier actif valorisable dans le cadre de la subvention - dont cloturé au cours de l'année de référence",IF(AND(YEAR(I885)&lt;'Récapitulatif des données RASH'!$B$2,'Données relatives aux bénéf.'!K885="Non",'Données relatives aux bénéf.'!L885="Non"),"Dossier actif non-valorisable dans le cadre de la subvention",IF(AND(YEAR(I885)&lt;'Récapitulatif des données RASH'!$B$2,'Données relatives aux bénéf.'!K885="Oui",'Données relatives aux bénéf.'!L885="Non"),"Dossier actif non-valorisable dans le cadre de la subvention - dont cloturé au cours de l'année de référence","")))))))</f>
        <v/>
      </c>
      <c r="P885" s="16" t="str">
        <f>IF(ISBLANK(F885),"",'Récapitulatif des données RASH'!$B$2-YEAR('Données relatives aux bénéf.'!F885))</f>
        <v/>
      </c>
    </row>
    <row r="886" spans="1:16">
      <c r="A886" s="50" t="str">
        <f t="shared" si="13"/>
        <v/>
      </c>
      <c r="B886" s="51"/>
      <c r="C886" s="52"/>
      <c r="D886" s="52"/>
      <c r="E886" s="53"/>
      <c r="F886" s="52"/>
      <c r="G886" s="52"/>
      <c r="H886" s="52"/>
      <c r="I886" s="52"/>
      <c r="J886" s="52"/>
      <c r="K886" s="52"/>
      <c r="L886" s="52"/>
      <c r="M886" s="52"/>
      <c r="N886" s="52"/>
      <c r="O886" s="55" t="str">
        <f>IF(J886="Non","Demande d'information",IF(AND(YEAR(I886)='Récapitulatif des données RASH'!$B$2,'Données relatives aux bénéf.'!J886="Oui",'Données relatives aux bénéf.'!K886="Non"),"Dossier ouvert au cours de l'année de référence",IF(AND(YEAR(I886)='Récapitulatif des données RASH'!$B$2,'Données relatives aux bénéf.'!J886="Oui",'Données relatives aux bénéf.'!K886="Oui"),"Dossier ouvert au cours de l'année de référence - dont clôturé au cours de l'année de référence",IF(AND(YEAR(I886)&lt;'Récapitulatif des données RASH'!$B$2,'Données relatives aux bénéf.'!K886="Non",'Données relatives aux bénéf.'!L886="Oui"),"Dossier actif valorisable dans le cadre de la subvention",IF(AND(YEAR(I886)&lt;'Récapitulatif des données RASH'!$B$2,'Données relatives aux bénéf.'!K886="Oui",'Données relatives aux bénéf.'!L886="Oui"),"Dossier actif valorisable dans le cadre de la subvention - dont cloturé au cours de l'année de référence",IF(AND(YEAR(I886)&lt;'Récapitulatif des données RASH'!$B$2,'Données relatives aux bénéf.'!K886="Non",'Données relatives aux bénéf.'!L886="Non"),"Dossier actif non-valorisable dans le cadre de la subvention",IF(AND(YEAR(I886)&lt;'Récapitulatif des données RASH'!$B$2,'Données relatives aux bénéf.'!K886="Oui",'Données relatives aux bénéf.'!L886="Non"),"Dossier actif non-valorisable dans le cadre de la subvention - dont cloturé au cours de l'année de référence","")))))))</f>
        <v/>
      </c>
      <c r="P886" s="16" t="str">
        <f>IF(ISBLANK(F886),"",'Récapitulatif des données RASH'!$B$2-YEAR('Données relatives aux bénéf.'!F886))</f>
        <v/>
      </c>
    </row>
    <row r="887" spans="1:16">
      <c r="A887" s="50" t="str">
        <f t="shared" si="13"/>
        <v/>
      </c>
      <c r="B887" s="51"/>
      <c r="C887" s="52"/>
      <c r="D887" s="52"/>
      <c r="E887" s="53"/>
      <c r="F887" s="52"/>
      <c r="G887" s="52"/>
      <c r="H887" s="52"/>
      <c r="I887" s="52"/>
      <c r="J887" s="52"/>
      <c r="K887" s="52"/>
      <c r="L887" s="52"/>
      <c r="M887" s="52"/>
      <c r="N887" s="52"/>
      <c r="O887" s="55" t="str">
        <f>IF(J887="Non","Demande d'information",IF(AND(YEAR(I887)='Récapitulatif des données RASH'!$B$2,'Données relatives aux bénéf.'!J887="Oui",'Données relatives aux bénéf.'!K887="Non"),"Dossier ouvert au cours de l'année de référence",IF(AND(YEAR(I887)='Récapitulatif des données RASH'!$B$2,'Données relatives aux bénéf.'!J887="Oui",'Données relatives aux bénéf.'!K887="Oui"),"Dossier ouvert au cours de l'année de référence - dont clôturé au cours de l'année de référence",IF(AND(YEAR(I887)&lt;'Récapitulatif des données RASH'!$B$2,'Données relatives aux bénéf.'!K887="Non",'Données relatives aux bénéf.'!L887="Oui"),"Dossier actif valorisable dans le cadre de la subvention",IF(AND(YEAR(I887)&lt;'Récapitulatif des données RASH'!$B$2,'Données relatives aux bénéf.'!K887="Oui",'Données relatives aux bénéf.'!L887="Oui"),"Dossier actif valorisable dans le cadre de la subvention - dont cloturé au cours de l'année de référence",IF(AND(YEAR(I887)&lt;'Récapitulatif des données RASH'!$B$2,'Données relatives aux bénéf.'!K887="Non",'Données relatives aux bénéf.'!L887="Non"),"Dossier actif non-valorisable dans le cadre de la subvention",IF(AND(YEAR(I887)&lt;'Récapitulatif des données RASH'!$B$2,'Données relatives aux bénéf.'!K887="Oui",'Données relatives aux bénéf.'!L887="Non"),"Dossier actif non-valorisable dans le cadre de la subvention - dont cloturé au cours de l'année de référence","")))))))</f>
        <v/>
      </c>
      <c r="P887" s="16" t="str">
        <f>IF(ISBLANK(F887),"",'Récapitulatif des données RASH'!$B$2-YEAR('Données relatives aux bénéf.'!F887))</f>
        <v/>
      </c>
    </row>
    <row r="888" spans="1:16">
      <c r="A888" s="50" t="str">
        <f t="shared" si="13"/>
        <v/>
      </c>
      <c r="B888" s="51"/>
      <c r="C888" s="52"/>
      <c r="D888" s="52"/>
      <c r="E888" s="53"/>
      <c r="F888" s="52"/>
      <c r="G888" s="52"/>
      <c r="H888" s="52"/>
      <c r="I888" s="52"/>
      <c r="J888" s="52"/>
      <c r="K888" s="52"/>
      <c r="L888" s="52"/>
      <c r="M888" s="52"/>
      <c r="N888" s="52"/>
      <c r="O888" s="55" t="str">
        <f>IF(J888="Non","Demande d'information",IF(AND(YEAR(I888)='Récapitulatif des données RASH'!$B$2,'Données relatives aux bénéf.'!J888="Oui",'Données relatives aux bénéf.'!K888="Non"),"Dossier ouvert au cours de l'année de référence",IF(AND(YEAR(I888)='Récapitulatif des données RASH'!$B$2,'Données relatives aux bénéf.'!J888="Oui",'Données relatives aux bénéf.'!K888="Oui"),"Dossier ouvert au cours de l'année de référence - dont clôturé au cours de l'année de référence",IF(AND(YEAR(I888)&lt;'Récapitulatif des données RASH'!$B$2,'Données relatives aux bénéf.'!K888="Non",'Données relatives aux bénéf.'!L888="Oui"),"Dossier actif valorisable dans le cadre de la subvention",IF(AND(YEAR(I888)&lt;'Récapitulatif des données RASH'!$B$2,'Données relatives aux bénéf.'!K888="Oui",'Données relatives aux bénéf.'!L888="Oui"),"Dossier actif valorisable dans le cadre de la subvention - dont cloturé au cours de l'année de référence",IF(AND(YEAR(I888)&lt;'Récapitulatif des données RASH'!$B$2,'Données relatives aux bénéf.'!K888="Non",'Données relatives aux bénéf.'!L888="Non"),"Dossier actif non-valorisable dans le cadre de la subvention",IF(AND(YEAR(I888)&lt;'Récapitulatif des données RASH'!$B$2,'Données relatives aux bénéf.'!K888="Oui",'Données relatives aux bénéf.'!L888="Non"),"Dossier actif non-valorisable dans le cadre de la subvention - dont cloturé au cours de l'année de référence","")))))))</f>
        <v/>
      </c>
      <c r="P888" s="16" t="str">
        <f>IF(ISBLANK(F888),"",'Récapitulatif des données RASH'!$B$2-YEAR('Données relatives aux bénéf.'!F888))</f>
        <v/>
      </c>
    </row>
    <row r="889" spans="1:16">
      <c r="A889" s="50" t="str">
        <f t="shared" si="13"/>
        <v/>
      </c>
      <c r="B889" s="51"/>
      <c r="C889" s="52"/>
      <c r="D889" s="52"/>
      <c r="E889" s="53"/>
      <c r="F889" s="52"/>
      <c r="G889" s="52"/>
      <c r="H889" s="52"/>
      <c r="I889" s="52"/>
      <c r="J889" s="52"/>
      <c r="K889" s="52"/>
      <c r="L889" s="52"/>
      <c r="M889" s="52"/>
      <c r="N889" s="52"/>
      <c r="O889" s="55" t="str">
        <f>IF(J889="Non","Demande d'information",IF(AND(YEAR(I889)='Récapitulatif des données RASH'!$B$2,'Données relatives aux bénéf.'!J889="Oui",'Données relatives aux bénéf.'!K889="Non"),"Dossier ouvert au cours de l'année de référence",IF(AND(YEAR(I889)='Récapitulatif des données RASH'!$B$2,'Données relatives aux bénéf.'!J889="Oui",'Données relatives aux bénéf.'!K889="Oui"),"Dossier ouvert au cours de l'année de référence - dont clôturé au cours de l'année de référence",IF(AND(YEAR(I889)&lt;'Récapitulatif des données RASH'!$B$2,'Données relatives aux bénéf.'!K889="Non",'Données relatives aux bénéf.'!L889="Oui"),"Dossier actif valorisable dans le cadre de la subvention",IF(AND(YEAR(I889)&lt;'Récapitulatif des données RASH'!$B$2,'Données relatives aux bénéf.'!K889="Oui",'Données relatives aux bénéf.'!L889="Oui"),"Dossier actif valorisable dans le cadre de la subvention - dont cloturé au cours de l'année de référence",IF(AND(YEAR(I889)&lt;'Récapitulatif des données RASH'!$B$2,'Données relatives aux bénéf.'!K889="Non",'Données relatives aux bénéf.'!L889="Non"),"Dossier actif non-valorisable dans le cadre de la subvention",IF(AND(YEAR(I889)&lt;'Récapitulatif des données RASH'!$B$2,'Données relatives aux bénéf.'!K889="Oui",'Données relatives aux bénéf.'!L889="Non"),"Dossier actif non-valorisable dans le cadre de la subvention - dont cloturé au cours de l'année de référence","")))))))</f>
        <v/>
      </c>
      <c r="P889" s="16" t="str">
        <f>IF(ISBLANK(F889),"",'Récapitulatif des données RASH'!$B$2-YEAR('Données relatives aux bénéf.'!F889))</f>
        <v/>
      </c>
    </row>
    <row r="890" spans="1:16">
      <c r="A890" s="50" t="str">
        <f t="shared" si="13"/>
        <v/>
      </c>
      <c r="B890" s="51"/>
      <c r="C890" s="52"/>
      <c r="D890" s="52"/>
      <c r="E890" s="53"/>
      <c r="F890" s="52"/>
      <c r="G890" s="52"/>
      <c r="H890" s="52"/>
      <c r="I890" s="52"/>
      <c r="J890" s="52"/>
      <c r="K890" s="52"/>
      <c r="L890" s="52"/>
      <c r="M890" s="52"/>
      <c r="N890" s="52"/>
      <c r="O890" s="55" t="str">
        <f>IF(J890="Non","Demande d'information",IF(AND(YEAR(I890)='Récapitulatif des données RASH'!$B$2,'Données relatives aux bénéf.'!J890="Oui",'Données relatives aux bénéf.'!K890="Non"),"Dossier ouvert au cours de l'année de référence",IF(AND(YEAR(I890)='Récapitulatif des données RASH'!$B$2,'Données relatives aux bénéf.'!J890="Oui",'Données relatives aux bénéf.'!K890="Oui"),"Dossier ouvert au cours de l'année de référence - dont clôturé au cours de l'année de référence",IF(AND(YEAR(I890)&lt;'Récapitulatif des données RASH'!$B$2,'Données relatives aux bénéf.'!K890="Non",'Données relatives aux bénéf.'!L890="Oui"),"Dossier actif valorisable dans le cadre de la subvention",IF(AND(YEAR(I890)&lt;'Récapitulatif des données RASH'!$B$2,'Données relatives aux bénéf.'!K890="Oui",'Données relatives aux bénéf.'!L890="Oui"),"Dossier actif valorisable dans le cadre de la subvention - dont cloturé au cours de l'année de référence",IF(AND(YEAR(I890)&lt;'Récapitulatif des données RASH'!$B$2,'Données relatives aux bénéf.'!K890="Non",'Données relatives aux bénéf.'!L890="Non"),"Dossier actif non-valorisable dans le cadre de la subvention",IF(AND(YEAR(I890)&lt;'Récapitulatif des données RASH'!$B$2,'Données relatives aux bénéf.'!K890="Oui",'Données relatives aux bénéf.'!L890="Non"),"Dossier actif non-valorisable dans le cadre de la subvention - dont cloturé au cours de l'année de référence","")))))))</f>
        <v/>
      </c>
      <c r="P890" s="16" t="str">
        <f>IF(ISBLANK(F890),"",'Récapitulatif des données RASH'!$B$2-YEAR('Données relatives aux bénéf.'!F890))</f>
        <v/>
      </c>
    </row>
    <row r="891" spans="1:16">
      <c r="A891" s="50" t="str">
        <f t="shared" si="13"/>
        <v/>
      </c>
      <c r="B891" s="51"/>
      <c r="C891" s="52"/>
      <c r="D891" s="52"/>
      <c r="E891" s="53"/>
      <c r="F891" s="52"/>
      <c r="G891" s="52"/>
      <c r="H891" s="52"/>
      <c r="I891" s="52"/>
      <c r="J891" s="52"/>
      <c r="K891" s="52"/>
      <c r="L891" s="52"/>
      <c r="M891" s="52"/>
      <c r="N891" s="52"/>
      <c r="O891" s="55" t="str">
        <f>IF(J891="Non","Demande d'information",IF(AND(YEAR(I891)='Récapitulatif des données RASH'!$B$2,'Données relatives aux bénéf.'!J891="Oui",'Données relatives aux bénéf.'!K891="Non"),"Dossier ouvert au cours de l'année de référence",IF(AND(YEAR(I891)='Récapitulatif des données RASH'!$B$2,'Données relatives aux bénéf.'!J891="Oui",'Données relatives aux bénéf.'!K891="Oui"),"Dossier ouvert au cours de l'année de référence - dont clôturé au cours de l'année de référence",IF(AND(YEAR(I891)&lt;'Récapitulatif des données RASH'!$B$2,'Données relatives aux bénéf.'!K891="Non",'Données relatives aux bénéf.'!L891="Oui"),"Dossier actif valorisable dans le cadre de la subvention",IF(AND(YEAR(I891)&lt;'Récapitulatif des données RASH'!$B$2,'Données relatives aux bénéf.'!K891="Oui",'Données relatives aux bénéf.'!L891="Oui"),"Dossier actif valorisable dans le cadre de la subvention - dont cloturé au cours de l'année de référence",IF(AND(YEAR(I891)&lt;'Récapitulatif des données RASH'!$B$2,'Données relatives aux bénéf.'!K891="Non",'Données relatives aux bénéf.'!L891="Non"),"Dossier actif non-valorisable dans le cadre de la subvention",IF(AND(YEAR(I891)&lt;'Récapitulatif des données RASH'!$B$2,'Données relatives aux bénéf.'!K891="Oui",'Données relatives aux bénéf.'!L891="Non"),"Dossier actif non-valorisable dans le cadre de la subvention - dont cloturé au cours de l'année de référence","")))))))</f>
        <v/>
      </c>
      <c r="P891" s="16" t="str">
        <f>IF(ISBLANK(F891),"",'Récapitulatif des données RASH'!$B$2-YEAR('Données relatives aux bénéf.'!F891))</f>
        <v/>
      </c>
    </row>
    <row r="892" spans="1:16">
      <c r="A892" s="50" t="str">
        <f t="shared" si="13"/>
        <v/>
      </c>
      <c r="B892" s="51"/>
      <c r="C892" s="52"/>
      <c r="D892" s="52"/>
      <c r="E892" s="53"/>
      <c r="F892" s="52"/>
      <c r="G892" s="52"/>
      <c r="H892" s="52"/>
      <c r="I892" s="52"/>
      <c r="J892" s="52"/>
      <c r="K892" s="52"/>
      <c r="L892" s="52"/>
      <c r="M892" s="52"/>
      <c r="N892" s="52"/>
      <c r="O892" s="55" t="str">
        <f>IF(J892="Non","Demande d'information",IF(AND(YEAR(I892)='Récapitulatif des données RASH'!$B$2,'Données relatives aux bénéf.'!J892="Oui",'Données relatives aux bénéf.'!K892="Non"),"Dossier ouvert au cours de l'année de référence",IF(AND(YEAR(I892)='Récapitulatif des données RASH'!$B$2,'Données relatives aux bénéf.'!J892="Oui",'Données relatives aux bénéf.'!K892="Oui"),"Dossier ouvert au cours de l'année de référence - dont clôturé au cours de l'année de référence",IF(AND(YEAR(I892)&lt;'Récapitulatif des données RASH'!$B$2,'Données relatives aux bénéf.'!K892="Non",'Données relatives aux bénéf.'!L892="Oui"),"Dossier actif valorisable dans le cadre de la subvention",IF(AND(YEAR(I892)&lt;'Récapitulatif des données RASH'!$B$2,'Données relatives aux bénéf.'!K892="Oui",'Données relatives aux bénéf.'!L892="Oui"),"Dossier actif valorisable dans le cadre de la subvention - dont cloturé au cours de l'année de référence",IF(AND(YEAR(I892)&lt;'Récapitulatif des données RASH'!$B$2,'Données relatives aux bénéf.'!K892="Non",'Données relatives aux bénéf.'!L892="Non"),"Dossier actif non-valorisable dans le cadre de la subvention",IF(AND(YEAR(I892)&lt;'Récapitulatif des données RASH'!$B$2,'Données relatives aux bénéf.'!K892="Oui",'Données relatives aux bénéf.'!L892="Non"),"Dossier actif non-valorisable dans le cadre de la subvention - dont cloturé au cours de l'année de référence","")))))))</f>
        <v/>
      </c>
      <c r="P892" s="16" t="str">
        <f>IF(ISBLANK(F892),"",'Récapitulatif des données RASH'!$B$2-YEAR('Données relatives aux bénéf.'!F892))</f>
        <v/>
      </c>
    </row>
    <row r="893" spans="1:16">
      <c r="A893" s="50" t="str">
        <f t="shared" si="13"/>
        <v/>
      </c>
      <c r="B893" s="51"/>
      <c r="C893" s="52"/>
      <c r="D893" s="52"/>
      <c r="E893" s="53"/>
      <c r="F893" s="52"/>
      <c r="G893" s="52"/>
      <c r="H893" s="52"/>
      <c r="I893" s="52"/>
      <c r="J893" s="52"/>
      <c r="K893" s="52"/>
      <c r="L893" s="52"/>
      <c r="M893" s="52"/>
      <c r="N893" s="52"/>
      <c r="O893" s="55" t="str">
        <f>IF(J893="Non","Demande d'information",IF(AND(YEAR(I893)='Récapitulatif des données RASH'!$B$2,'Données relatives aux bénéf.'!J893="Oui",'Données relatives aux bénéf.'!K893="Non"),"Dossier ouvert au cours de l'année de référence",IF(AND(YEAR(I893)='Récapitulatif des données RASH'!$B$2,'Données relatives aux bénéf.'!J893="Oui",'Données relatives aux bénéf.'!K893="Oui"),"Dossier ouvert au cours de l'année de référence - dont clôturé au cours de l'année de référence",IF(AND(YEAR(I893)&lt;'Récapitulatif des données RASH'!$B$2,'Données relatives aux bénéf.'!K893="Non",'Données relatives aux bénéf.'!L893="Oui"),"Dossier actif valorisable dans le cadre de la subvention",IF(AND(YEAR(I893)&lt;'Récapitulatif des données RASH'!$B$2,'Données relatives aux bénéf.'!K893="Oui",'Données relatives aux bénéf.'!L893="Oui"),"Dossier actif valorisable dans le cadre de la subvention - dont cloturé au cours de l'année de référence",IF(AND(YEAR(I893)&lt;'Récapitulatif des données RASH'!$B$2,'Données relatives aux bénéf.'!K893="Non",'Données relatives aux bénéf.'!L893="Non"),"Dossier actif non-valorisable dans le cadre de la subvention",IF(AND(YEAR(I893)&lt;'Récapitulatif des données RASH'!$B$2,'Données relatives aux bénéf.'!K893="Oui",'Données relatives aux bénéf.'!L893="Non"),"Dossier actif non-valorisable dans le cadre de la subvention - dont cloturé au cours de l'année de référence","")))))))</f>
        <v/>
      </c>
      <c r="P893" s="16" t="str">
        <f>IF(ISBLANK(F893),"",'Récapitulatif des données RASH'!$B$2-YEAR('Données relatives aux bénéf.'!F893))</f>
        <v/>
      </c>
    </row>
    <row r="894" spans="1:16">
      <c r="A894" s="50" t="str">
        <f t="shared" si="13"/>
        <v/>
      </c>
      <c r="B894" s="51"/>
      <c r="C894" s="52"/>
      <c r="D894" s="52"/>
      <c r="E894" s="53"/>
      <c r="F894" s="52"/>
      <c r="G894" s="52"/>
      <c r="H894" s="52"/>
      <c r="I894" s="52"/>
      <c r="J894" s="52"/>
      <c r="K894" s="52"/>
      <c r="L894" s="52"/>
      <c r="M894" s="52"/>
      <c r="N894" s="52"/>
      <c r="O894" s="55" t="str">
        <f>IF(J894="Non","Demande d'information",IF(AND(YEAR(I894)='Récapitulatif des données RASH'!$B$2,'Données relatives aux bénéf.'!J894="Oui",'Données relatives aux bénéf.'!K894="Non"),"Dossier ouvert au cours de l'année de référence",IF(AND(YEAR(I894)='Récapitulatif des données RASH'!$B$2,'Données relatives aux bénéf.'!J894="Oui",'Données relatives aux bénéf.'!K894="Oui"),"Dossier ouvert au cours de l'année de référence - dont clôturé au cours de l'année de référence",IF(AND(YEAR(I894)&lt;'Récapitulatif des données RASH'!$B$2,'Données relatives aux bénéf.'!K894="Non",'Données relatives aux bénéf.'!L894="Oui"),"Dossier actif valorisable dans le cadre de la subvention",IF(AND(YEAR(I894)&lt;'Récapitulatif des données RASH'!$B$2,'Données relatives aux bénéf.'!K894="Oui",'Données relatives aux bénéf.'!L894="Oui"),"Dossier actif valorisable dans le cadre de la subvention - dont cloturé au cours de l'année de référence",IF(AND(YEAR(I894)&lt;'Récapitulatif des données RASH'!$B$2,'Données relatives aux bénéf.'!K894="Non",'Données relatives aux bénéf.'!L894="Non"),"Dossier actif non-valorisable dans le cadre de la subvention",IF(AND(YEAR(I894)&lt;'Récapitulatif des données RASH'!$B$2,'Données relatives aux bénéf.'!K894="Oui",'Données relatives aux bénéf.'!L894="Non"),"Dossier actif non-valorisable dans le cadre de la subvention - dont cloturé au cours de l'année de référence","")))))))</f>
        <v/>
      </c>
      <c r="P894" s="16" t="str">
        <f>IF(ISBLANK(F894),"",'Récapitulatif des données RASH'!$B$2-YEAR('Données relatives aux bénéf.'!F894))</f>
        <v/>
      </c>
    </row>
    <row r="895" spans="1:16">
      <c r="A895" s="50" t="str">
        <f t="shared" si="13"/>
        <v/>
      </c>
      <c r="B895" s="51"/>
      <c r="C895" s="52"/>
      <c r="D895" s="52"/>
      <c r="E895" s="53"/>
      <c r="F895" s="52"/>
      <c r="G895" s="52"/>
      <c r="H895" s="52"/>
      <c r="I895" s="52"/>
      <c r="J895" s="52"/>
      <c r="K895" s="52"/>
      <c r="L895" s="52"/>
      <c r="M895" s="52"/>
      <c r="N895" s="52"/>
      <c r="O895" s="55" t="str">
        <f>IF(J895="Non","Demande d'information",IF(AND(YEAR(I895)='Récapitulatif des données RASH'!$B$2,'Données relatives aux bénéf.'!J895="Oui",'Données relatives aux bénéf.'!K895="Non"),"Dossier ouvert au cours de l'année de référence",IF(AND(YEAR(I895)='Récapitulatif des données RASH'!$B$2,'Données relatives aux bénéf.'!J895="Oui",'Données relatives aux bénéf.'!K895="Oui"),"Dossier ouvert au cours de l'année de référence - dont clôturé au cours de l'année de référence",IF(AND(YEAR(I895)&lt;'Récapitulatif des données RASH'!$B$2,'Données relatives aux bénéf.'!K895="Non",'Données relatives aux bénéf.'!L895="Oui"),"Dossier actif valorisable dans le cadre de la subvention",IF(AND(YEAR(I895)&lt;'Récapitulatif des données RASH'!$B$2,'Données relatives aux bénéf.'!K895="Oui",'Données relatives aux bénéf.'!L895="Oui"),"Dossier actif valorisable dans le cadre de la subvention - dont cloturé au cours de l'année de référence",IF(AND(YEAR(I895)&lt;'Récapitulatif des données RASH'!$B$2,'Données relatives aux bénéf.'!K895="Non",'Données relatives aux bénéf.'!L895="Non"),"Dossier actif non-valorisable dans le cadre de la subvention",IF(AND(YEAR(I895)&lt;'Récapitulatif des données RASH'!$B$2,'Données relatives aux bénéf.'!K895="Oui",'Données relatives aux bénéf.'!L895="Non"),"Dossier actif non-valorisable dans le cadre de la subvention - dont cloturé au cours de l'année de référence","")))))))</f>
        <v/>
      </c>
      <c r="P895" s="16" t="str">
        <f>IF(ISBLANK(F895),"",'Récapitulatif des données RASH'!$B$2-YEAR('Données relatives aux bénéf.'!F895))</f>
        <v/>
      </c>
    </row>
    <row r="896" spans="1:16">
      <c r="A896" s="50" t="str">
        <f t="shared" si="13"/>
        <v/>
      </c>
      <c r="B896" s="51"/>
      <c r="C896" s="52"/>
      <c r="D896" s="52"/>
      <c r="E896" s="53"/>
      <c r="F896" s="52"/>
      <c r="G896" s="52"/>
      <c r="H896" s="52"/>
      <c r="I896" s="52"/>
      <c r="J896" s="52"/>
      <c r="K896" s="52"/>
      <c r="L896" s="52"/>
      <c r="M896" s="52"/>
      <c r="N896" s="52"/>
      <c r="O896" s="55" t="str">
        <f>IF(J896="Non","Demande d'information",IF(AND(YEAR(I896)='Récapitulatif des données RASH'!$B$2,'Données relatives aux bénéf.'!J896="Oui",'Données relatives aux bénéf.'!K896="Non"),"Dossier ouvert au cours de l'année de référence",IF(AND(YEAR(I896)='Récapitulatif des données RASH'!$B$2,'Données relatives aux bénéf.'!J896="Oui",'Données relatives aux bénéf.'!K896="Oui"),"Dossier ouvert au cours de l'année de référence - dont clôturé au cours de l'année de référence",IF(AND(YEAR(I896)&lt;'Récapitulatif des données RASH'!$B$2,'Données relatives aux bénéf.'!K896="Non",'Données relatives aux bénéf.'!L896="Oui"),"Dossier actif valorisable dans le cadre de la subvention",IF(AND(YEAR(I896)&lt;'Récapitulatif des données RASH'!$B$2,'Données relatives aux bénéf.'!K896="Oui",'Données relatives aux bénéf.'!L896="Oui"),"Dossier actif valorisable dans le cadre de la subvention - dont cloturé au cours de l'année de référence",IF(AND(YEAR(I896)&lt;'Récapitulatif des données RASH'!$B$2,'Données relatives aux bénéf.'!K896="Non",'Données relatives aux bénéf.'!L896="Non"),"Dossier actif non-valorisable dans le cadre de la subvention",IF(AND(YEAR(I896)&lt;'Récapitulatif des données RASH'!$B$2,'Données relatives aux bénéf.'!K896="Oui",'Données relatives aux bénéf.'!L896="Non"),"Dossier actif non-valorisable dans le cadre de la subvention - dont cloturé au cours de l'année de référence","")))))))</f>
        <v/>
      </c>
      <c r="P896" s="16" t="str">
        <f>IF(ISBLANK(F896),"",'Récapitulatif des données RASH'!$B$2-YEAR('Données relatives aux bénéf.'!F896))</f>
        <v/>
      </c>
    </row>
    <row r="897" spans="1:16">
      <c r="A897" s="50" t="str">
        <f t="shared" si="13"/>
        <v/>
      </c>
      <c r="B897" s="51"/>
      <c r="C897" s="52"/>
      <c r="D897" s="52"/>
      <c r="E897" s="53"/>
      <c r="F897" s="52"/>
      <c r="G897" s="52"/>
      <c r="H897" s="52"/>
      <c r="I897" s="52"/>
      <c r="J897" s="52"/>
      <c r="K897" s="52"/>
      <c r="L897" s="52"/>
      <c r="M897" s="52"/>
      <c r="N897" s="52"/>
      <c r="O897" s="55" t="str">
        <f>IF(J897="Non","Demande d'information",IF(AND(YEAR(I897)='Récapitulatif des données RASH'!$B$2,'Données relatives aux bénéf.'!J897="Oui",'Données relatives aux bénéf.'!K897="Non"),"Dossier ouvert au cours de l'année de référence",IF(AND(YEAR(I897)='Récapitulatif des données RASH'!$B$2,'Données relatives aux bénéf.'!J897="Oui",'Données relatives aux bénéf.'!K897="Oui"),"Dossier ouvert au cours de l'année de référence - dont clôturé au cours de l'année de référence",IF(AND(YEAR(I897)&lt;'Récapitulatif des données RASH'!$B$2,'Données relatives aux bénéf.'!K897="Non",'Données relatives aux bénéf.'!L897="Oui"),"Dossier actif valorisable dans le cadre de la subvention",IF(AND(YEAR(I897)&lt;'Récapitulatif des données RASH'!$B$2,'Données relatives aux bénéf.'!K897="Oui",'Données relatives aux bénéf.'!L897="Oui"),"Dossier actif valorisable dans le cadre de la subvention - dont cloturé au cours de l'année de référence",IF(AND(YEAR(I897)&lt;'Récapitulatif des données RASH'!$B$2,'Données relatives aux bénéf.'!K897="Non",'Données relatives aux bénéf.'!L897="Non"),"Dossier actif non-valorisable dans le cadre de la subvention",IF(AND(YEAR(I897)&lt;'Récapitulatif des données RASH'!$B$2,'Données relatives aux bénéf.'!K897="Oui",'Données relatives aux bénéf.'!L897="Non"),"Dossier actif non-valorisable dans le cadre de la subvention - dont cloturé au cours de l'année de référence","")))))))</f>
        <v/>
      </c>
      <c r="P897" s="16" t="str">
        <f>IF(ISBLANK(F897),"",'Récapitulatif des données RASH'!$B$2-YEAR('Données relatives aux bénéf.'!F897))</f>
        <v/>
      </c>
    </row>
    <row r="898" spans="1:16">
      <c r="A898" s="50" t="str">
        <f t="shared" si="13"/>
        <v/>
      </c>
      <c r="B898" s="51"/>
      <c r="C898" s="52"/>
      <c r="D898" s="52"/>
      <c r="E898" s="53"/>
      <c r="F898" s="52"/>
      <c r="G898" s="52"/>
      <c r="H898" s="52"/>
      <c r="I898" s="52"/>
      <c r="J898" s="52"/>
      <c r="K898" s="52"/>
      <c r="L898" s="52"/>
      <c r="M898" s="52"/>
      <c r="N898" s="52"/>
      <c r="O898" s="55" t="str">
        <f>IF(J898="Non","Demande d'information",IF(AND(YEAR(I898)='Récapitulatif des données RASH'!$B$2,'Données relatives aux bénéf.'!J898="Oui",'Données relatives aux bénéf.'!K898="Non"),"Dossier ouvert au cours de l'année de référence",IF(AND(YEAR(I898)='Récapitulatif des données RASH'!$B$2,'Données relatives aux bénéf.'!J898="Oui",'Données relatives aux bénéf.'!K898="Oui"),"Dossier ouvert au cours de l'année de référence - dont clôturé au cours de l'année de référence",IF(AND(YEAR(I898)&lt;'Récapitulatif des données RASH'!$B$2,'Données relatives aux bénéf.'!K898="Non",'Données relatives aux bénéf.'!L898="Oui"),"Dossier actif valorisable dans le cadre de la subvention",IF(AND(YEAR(I898)&lt;'Récapitulatif des données RASH'!$B$2,'Données relatives aux bénéf.'!K898="Oui",'Données relatives aux bénéf.'!L898="Oui"),"Dossier actif valorisable dans le cadre de la subvention - dont cloturé au cours de l'année de référence",IF(AND(YEAR(I898)&lt;'Récapitulatif des données RASH'!$B$2,'Données relatives aux bénéf.'!K898="Non",'Données relatives aux bénéf.'!L898="Non"),"Dossier actif non-valorisable dans le cadre de la subvention",IF(AND(YEAR(I898)&lt;'Récapitulatif des données RASH'!$B$2,'Données relatives aux bénéf.'!K898="Oui",'Données relatives aux bénéf.'!L898="Non"),"Dossier actif non-valorisable dans le cadre de la subvention - dont cloturé au cours de l'année de référence","")))))))</f>
        <v/>
      </c>
      <c r="P898" s="16" t="str">
        <f>IF(ISBLANK(F898),"",'Récapitulatif des données RASH'!$B$2-YEAR('Données relatives aux bénéf.'!F898))</f>
        <v/>
      </c>
    </row>
    <row r="899" spans="1:16">
      <c r="A899" s="50" t="str">
        <f t="shared" si="13"/>
        <v/>
      </c>
      <c r="B899" s="51"/>
      <c r="C899" s="52"/>
      <c r="D899" s="52"/>
      <c r="E899" s="53"/>
      <c r="F899" s="52"/>
      <c r="G899" s="52"/>
      <c r="H899" s="52"/>
      <c r="I899" s="52"/>
      <c r="J899" s="52"/>
      <c r="K899" s="52"/>
      <c r="L899" s="52"/>
      <c r="M899" s="52"/>
      <c r="N899" s="52"/>
      <c r="O899" s="55" t="str">
        <f>IF(J899="Non","Demande d'information",IF(AND(YEAR(I899)='Récapitulatif des données RASH'!$B$2,'Données relatives aux bénéf.'!J899="Oui",'Données relatives aux bénéf.'!K899="Non"),"Dossier ouvert au cours de l'année de référence",IF(AND(YEAR(I899)='Récapitulatif des données RASH'!$B$2,'Données relatives aux bénéf.'!J899="Oui",'Données relatives aux bénéf.'!K899="Oui"),"Dossier ouvert au cours de l'année de référence - dont clôturé au cours de l'année de référence",IF(AND(YEAR(I899)&lt;'Récapitulatif des données RASH'!$B$2,'Données relatives aux bénéf.'!K899="Non",'Données relatives aux bénéf.'!L899="Oui"),"Dossier actif valorisable dans le cadre de la subvention",IF(AND(YEAR(I899)&lt;'Récapitulatif des données RASH'!$B$2,'Données relatives aux bénéf.'!K899="Oui",'Données relatives aux bénéf.'!L899="Oui"),"Dossier actif valorisable dans le cadre de la subvention - dont cloturé au cours de l'année de référence",IF(AND(YEAR(I899)&lt;'Récapitulatif des données RASH'!$B$2,'Données relatives aux bénéf.'!K899="Non",'Données relatives aux bénéf.'!L899="Non"),"Dossier actif non-valorisable dans le cadre de la subvention",IF(AND(YEAR(I899)&lt;'Récapitulatif des données RASH'!$B$2,'Données relatives aux bénéf.'!K899="Oui",'Données relatives aux bénéf.'!L899="Non"),"Dossier actif non-valorisable dans le cadre de la subvention - dont cloturé au cours de l'année de référence","")))))))</f>
        <v/>
      </c>
      <c r="P899" s="16" t="str">
        <f>IF(ISBLANK(F899),"",'Récapitulatif des données RASH'!$B$2-YEAR('Données relatives aux bénéf.'!F899))</f>
        <v/>
      </c>
    </row>
    <row r="900" spans="1:16">
      <c r="A900" s="50" t="str">
        <f t="shared" si="13"/>
        <v/>
      </c>
      <c r="B900" s="51"/>
      <c r="C900" s="52"/>
      <c r="D900" s="52"/>
      <c r="E900" s="53"/>
      <c r="F900" s="52"/>
      <c r="G900" s="52"/>
      <c r="H900" s="52"/>
      <c r="I900" s="52"/>
      <c r="J900" s="52"/>
      <c r="K900" s="52"/>
      <c r="L900" s="52"/>
      <c r="M900" s="52"/>
      <c r="N900" s="52"/>
      <c r="O900" s="55" t="str">
        <f>IF(J900="Non","Demande d'information",IF(AND(YEAR(I900)='Récapitulatif des données RASH'!$B$2,'Données relatives aux bénéf.'!J900="Oui",'Données relatives aux bénéf.'!K900="Non"),"Dossier ouvert au cours de l'année de référence",IF(AND(YEAR(I900)='Récapitulatif des données RASH'!$B$2,'Données relatives aux bénéf.'!J900="Oui",'Données relatives aux bénéf.'!K900="Oui"),"Dossier ouvert au cours de l'année de référence - dont clôturé au cours de l'année de référence",IF(AND(YEAR(I900)&lt;'Récapitulatif des données RASH'!$B$2,'Données relatives aux bénéf.'!K900="Non",'Données relatives aux bénéf.'!L900="Oui"),"Dossier actif valorisable dans le cadre de la subvention",IF(AND(YEAR(I900)&lt;'Récapitulatif des données RASH'!$B$2,'Données relatives aux bénéf.'!K900="Oui",'Données relatives aux bénéf.'!L900="Oui"),"Dossier actif valorisable dans le cadre de la subvention - dont cloturé au cours de l'année de référence",IF(AND(YEAR(I900)&lt;'Récapitulatif des données RASH'!$B$2,'Données relatives aux bénéf.'!K900="Non",'Données relatives aux bénéf.'!L900="Non"),"Dossier actif non-valorisable dans le cadre de la subvention",IF(AND(YEAR(I900)&lt;'Récapitulatif des données RASH'!$B$2,'Données relatives aux bénéf.'!K900="Oui",'Données relatives aux bénéf.'!L900="Non"),"Dossier actif non-valorisable dans le cadre de la subvention - dont cloturé au cours de l'année de référence","")))))))</f>
        <v/>
      </c>
      <c r="P900" s="16" t="str">
        <f>IF(ISBLANK(F900),"",'Récapitulatif des données RASH'!$B$2-YEAR('Données relatives aux bénéf.'!F900))</f>
        <v/>
      </c>
    </row>
    <row r="901" spans="1:16">
      <c r="A901" s="50" t="str">
        <f t="shared" ref="A901:A964" si="14">IF(ISBLANK(C901),"",A900+1)</f>
        <v/>
      </c>
      <c r="B901" s="51"/>
      <c r="C901" s="52"/>
      <c r="D901" s="52"/>
      <c r="E901" s="53"/>
      <c r="F901" s="52"/>
      <c r="G901" s="52"/>
      <c r="H901" s="52"/>
      <c r="I901" s="52"/>
      <c r="J901" s="52"/>
      <c r="K901" s="52"/>
      <c r="L901" s="52"/>
      <c r="M901" s="52"/>
      <c r="N901" s="52"/>
      <c r="O901" s="55" t="str">
        <f>IF(J901="Non","Demande d'information",IF(AND(YEAR(I901)='Récapitulatif des données RASH'!$B$2,'Données relatives aux bénéf.'!J901="Oui",'Données relatives aux bénéf.'!K901="Non"),"Dossier ouvert au cours de l'année de référence",IF(AND(YEAR(I901)='Récapitulatif des données RASH'!$B$2,'Données relatives aux bénéf.'!J901="Oui",'Données relatives aux bénéf.'!K901="Oui"),"Dossier ouvert au cours de l'année de référence - dont clôturé au cours de l'année de référence",IF(AND(YEAR(I901)&lt;'Récapitulatif des données RASH'!$B$2,'Données relatives aux bénéf.'!K901="Non",'Données relatives aux bénéf.'!L901="Oui"),"Dossier actif valorisable dans le cadre de la subvention",IF(AND(YEAR(I901)&lt;'Récapitulatif des données RASH'!$B$2,'Données relatives aux bénéf.'!K901="Oui",'Données relatives aux bénéf.'!L901="Oui"),"Dossier actif valorisable dans le cadre de la subvention - dont cloturé au cours de l'année de référence",IF(AND(YEAR(I901)&lt;'Récapitulatif des données RASH'!$B$2,'Données relatives aux bénéf.'!K901="Non",'Données relatives aux bénéf.'!L901="Non"),"Dossier actif non-valorisable dans le cadre de la subvention",IF(AND(YEAR(I901)&lt;'Récapitulatif des données RASH'!$B$2,'Données relatives aux bénéf.'!K901="Oui",'Données relatives aux bénéf.'!L901="Non"),"Dossier actif non-valorisable dans le cadre de la subvention - dont cloturé au cours de l'année de référence","")))))))</f>
        <v/>
      </c>
      <c r="P901" s="16" t="str">
        <f>IF(ISBLANK(F901),"",'Récapitulatif des données RASH'!$B$2-YEAR('Données relatives aux bénéf.'!F901))</f>
        <v/>
      </c>
    </row>
    <row r="902" spans="1:16">
      <c r="A902" s="50" t="str">
        <f t="shared" si="14"/>
        <v/>
      </c>
      <c r="B902" s="51"/>
      <c r="C902" s="52"/>
      <c r="D902" s="52"/>
      <c r="E902" s="53"/>
      <c r="F902" s="52"/>
      <c r="G902" s="52"/>
      <c r="H902" s="52"/>
      <c r="I902" s="52"/>
      <c r="J902" s="52"/>
      <c r="K902" s="52"/>
      <c r="L902" s="52"/>
      <c r="M902" s="52"/>
      <c r="N902" s="52"/>
      <c r="O902" s="55" t="str">
        <f>IF(J902="Non","Demande d'information",IF(AND(YEAR(I902)='Récapitulatif des données RASH'!$B$2,'Données relatives aux bénéf.'!J902="Oui",'Données relatives aux bénéf.'!K902="Non"),"Dossier ouvert au cours de l'année de référence",IF(AND(YEAR(I902)='Récapitulatif des données RASH'!$B$2,'Données relatives aux bénéf.'!J902="Oui",'Données relatives aux bénéf.'!K902="Oui"),"Dossier ouvert au cours de l'année de référence - dont clôturé au cours de l'année de référence",IF(AND(YEAR(I902)&lt;'Récapitulatif des données RASH'!$B$2,'Données relatives aux bénéf.'!K902="Non",'Données relatives aux bénéf.'!L902="Oui"),"Dossier actif valorisable dans le cadre de la subvention",IF(AND(YEAR(I902)&lt;'Récapitulatif des données RASH'!$B$2,'Données relatives aux bénéf.'!K902="Oui",'Données relatives aux bénéf.'!L902="Oui"),"Dossier actif valorisable dans le cadre de la subvention - dont cloturé au cours de l'année de référence",IF(AND(YEAR(I902)&lt;'Récapitulatif des données RASH'!$B$2,'Données relatives aux bénéf.'!K902="Non",'Données relatives aux bénéf.'!L902="Non"),"Dossier actif non-valorisable dans le cadre de la subvention",IF(AND(YEAR(I902)&lt;'Récapitulatif des données RASH'!$B$2,'Données relatives aux bénéf.'!K902="Oui",'Données relatives aux bénéf.'!L902="Non"),"Dossier actif non-valorisable dans le cadre de la subvention - dont cloturé au cours de l'année de référence","")))))))</f>
        <v/>
      </c>
      <c r="P902" s="16" t="str">
        <f>IF(ISBLANK(F902),"",'Récapitulatif des données RASH'!$B$2-YEAR('Données relatives aux bénéf.'!F902))</f>
        <v/>
      </c>
    </row>
    <row r="903" spans="1:16">
      <c r="A903" s="50" t="str">
        <f t="shared" si="14"/>
        <v/>
      </c>
      <c r="B903" s="51"/>
      <c r="C903" s="52"/>
      <c r="D903" s="52"/>
      <c r="E903" s="53"/>
      <c r="F903" s="52"/>
      <c r="G903" s="52"/>
      <c r="H903" s="52"/>
      <c r="I903" s="52"/>
      <c r="J903" s="52"/>
      <c r="K903" s="52"/>
      <c r="L903" s="52"/>
      <c r="M903" s="52"/>
      <c r="N903" s="52"/>
      <c r="O903" s="55" t="str">
        <f>IF(J903="Non","Demande d'information",IF(AND(YEAR(I903)='Récapitulatif des données RASH'!$B$2,'Données relatives aux bénéf.'!J903="Oui",'Données relatives aux bénéf.'!K903="Non"),"Dossier ouvert au cours de l'année de référence",IF(AND(YEAR(I903)='Récapitulatif des données RASH'!$B$2,'Données relatives aux bénéf.'!J903="Oui",'Données relatives aux bénéf.'!K903="Oui"),"Dossier ouvert au cours de l'année de référence - dont clôturé au cours de l'année de référence",IF(AND(YEAR(I903)&lt;'Récapitulatif des données RASH'!$B$2,'Données relatives aux bénéf.'!K903="Non",'Données relatives aux bénéf.'!L903="Oui"),"Dossier actif valorisable dans le cadre de la subvention",IF(AND(YEAR(I903)&lt;'Récapitulatif des données RASH'!$B$2,'Données relatives aux bénéf.'!K903="Oui",'Données relatives aux bénéf.'!L903="Oui"),"Dossier actif valorisable dans le cadre de la subvention - dont cloturé au cours de l'année de référence",IF(AND(YEAR(I903)&lt;'Récapitulatif des données RASH'!$B$2,'Données relatives aux bénéf.'!K903="Non",'Données relatives aux bénéf.'!L903="Non"),"Dossier actif non-valorisable dans le cadre de la subvention",IF(AND(YEAR(I903)&lt;'Récapitulatif des données RASH'!$B$2,'Données relatives aux bénéf.'!K903="Oui",'Données relatives aux bénéf.'!L903="Non"),"Dossier actif non-valorisable dans le cadre de la subvention - dont cloturé au cours de l'année de référence","")))))))</f>
        <v/>
      </c>
      <c r="P903" s="16" t="str">
        <f>IF(ISBLANK(F903),"",'Récapitulatif des données RASH'!$B$2-YEAR('Données relatives aux bénéf.'!F903))</f>
        <v/>
      </c>
    </row>
    <row r="904" spans="1:16">
      <c r="A904" s="50" t="str">
        <f t="shared" si="14"/>
        <v/>
      </c>
      <c r="B904" s="51"/>
      <c r="C904" s="52"/>
      <c r="D904" s="52"/>
      <c r="E904" s="53"/>
      <c r="F904" s="52"/>
      <c r="G904" s="52"/>
      <c r="H904" s="52"/>
      <c r="I904" s="52"/>
      <c r="J904" s="52"/>
      <c r="K904" s="52"/>
      <c r="L904" s="52"/>
      <c r="M904" s="52"/>
      <c r="N904" s="52"/>
      <c r="O904" s="55" t="str">
        <f>IF(J904="Non","Demande d'information",IF(AND(YEAR(I904)='Récapitulatif des données RASH'!$B$2,'Données relatives aux bénéf.'!J904="Oui",'Données relatives aux bénéf.'!K904="Non"),"Dossier ouvert au cours de l'année de référence",IF(AND(YEAR(I904)='Récapitulatif des données RASH'!$B$2,'Données relatives aux bénéf.'!J904="Oui",'Données relatives aux bénéf.'!K904="Oui"),"Dossier ouvert au cours de l'année de référence - dont clôturé au cours de l'année de référence",IF(AND(YEAR(I904)&lt;'Récapitulatif des données RASH'!$B$2,'Données relatives aux bénéf.'!K904="Non",'Données relatives aux bénéf.'!L904="Oui"),"Dossier actif valorisable dans le cadre de la subvention",IF(AND(YEAR(I904)&lt;'Récapitulatif des données RASH'!$B$2,'Données relatives aux bénéf.'!K904="Oui",'Données relatives aux bénéf.'!L904="Oui"),"Dossier actif valorisable dans le cadre de la subvention - dont cloturé au cours de l'année de référence",IF(AND(YEAR(I904)&lt;'Récapitulatif des données RASH'!$B$2,'Données relatives aux bénéf.'!K904="Non",'Données relatives aux bénéf.'!L904="Non"),"Dossier actif non-valorisable dans le cadre de la subvention",IF(AND(YEAR(I904)&lt;'Récapitulatif des données RASH'!$B$2,'Données relatives aux bénéf.'!K904="Oui",'Données relatives aux bénéf.'!L904="Non"),"Dossier actif non-valorisable dans le cadre de la subvention - dont cloturé au cours de l'année de référence","")))))))</f>
        <v/>
      </c>
      <c r="P904" s="16" t="str">
        <f>IF(ISBLANK(F904),"",'Récapitulatif des données RASH'!$B$2-YEAR('Données relatives aux bénéf.'!F904))</f>
        <v/>
      </c>
    </row>
    <row r="905" spans="1:16">
      <c r="A905" s="50" t="str">
        <f t="shared" si="14"/>
        <v/>
      </c>
      <c r="B905" s="51"/>
      <c r="C905" s="52"/>
      <c r="D905" s="52"/>
      <c r="E905" s="53"/>
      <c r="F905" s="52"/>
      <c r="G905" s="52"/>
      <c r="H905" s="52"/>
      <c r="I905" s="52"/>
      <c r="J905" s="52"/>
      <c r="K905" s="52"/>
      <c r="L905" s="52"/>
      <c r="M905" s="52"/>
      <c r="N905" s="52"/>
      <c r="O905" s="55" t="str">
        <f>IF(J905="Non","Demande d'information",IF(AND(YEAR(I905)='Récapitulatif des données RASH'!$B$2,'Données relatives aux bénéf.'!J905="Oui",'Données relatives aux bénéf.'!K905="Non"),"Dossier ouvert au cours de l'année de référence",IF(AND(YEAR(I905)='Récapitulatif des données RASH'!$B$2,'Données relatives aux bénéf.'!J905="Oui",'Données relatives aux bénéf.'!K905="Oui"),"Dossier ouvert au cours de l'année de référence - dont clôturé au cours de l'année de référence",IF(AND(YEAR(I905)&lt;'Récapitulatif des données RASH'!$B$2,'Données relatives aux bénéf.'!K905="Non",'Données relatives aux bénéf.'!L905="Oui"),"Dossier actif valorisable dans le cadre de la subvention",IF(AND(YEAR(I905)&lt;'Récapitulatif des données RASH'!$B$2,'Données relatives aux bénéf.'!K905="Oui",'Données relatives aux bénéf.'!L905="Oui"),"Dossier actif valorisable dans le cadre de la subvention - dont cloturé au cours de l'année de référence",IF(AND(YEAR(I905)&lt;'Récapitulatif des données RASH'!$B$2,'Données relatives aux bénéf.'!K905="Non",'Données relatives aux bénéf.'!L905="Non"),"Dossier actif non-valorisable dans le cadre de la subvention",IF(AND(YEAR(I905)&lt;'Récapitulatif des données RASH'!$B$2,'Données relatives aux bénéf.'!K905="Oui",'Données relatives aux bénéf.'!L905="Non"),"Dossier actif non-valorisable dans le cadre de la subvention - dont cloturé au cours de l'année de référence","")))))))</f>
        <v/>
      </c>
      <c r="P905" s="16" t="str">
        <f>IF(ISBLANK(F905),"",'Récapitulatif des données RASH'!$B$2-YEAR('Données relatives aux bénéf.'!F905))</f>
        <v/>
      </c>
    </row>
    <row r="906" spans="1:16">
      <c r="A906" s="50" t="str">
        <f t="shared" si="14"/>
        <v/>
      </c>
      <c r="B906" s="51"/>
      <c r="C906" s="52"/>
      <c r="D906" s="52"/>
      <c r="E906" s="53"/>
      <c r="F906" s="52"/>
      <c r="G906" s="52"/>
      <c r="H906" s="52"/>
      <c r="I906" s="52"/>
      <c r="J906" s="52"/>
      <c r="K906" s="52"/>
      <c r="L906" s="52"/>
      <c r="M906" s="52"/>
      <c r="N906" s="52"/>
      <c r="O906" s="55" t="str">
        <f>IF(J906="Non","Demande d'information",IF(AND(YEAR(I906)='Récapitulatif des données RASH'!$B$2,'Données relatives aux bénéf.'!J906="Oui",'Données relatives aux bénéf.'!K906="Non"),"Dossier ouvert au cours de l'année de référence",IF(AND(YEAR(I906)='Récapitulatif des données RASH'!$B$2,'Données relatives aux bénéf.'!J906="Oui",'Données relatives aux bénéf.'!K906="Oui"),"Dossier ouvert au cours de l'année de référence - dont clôturé au cours de l'année de référence",IF(AND(YEAR(I906)&lt;'Récapitulatif des données RASH'!$B$2,'Données relatives aux bénéf.'!K906="Non",'Données relatives aux bénéf.'!L906="Oui"),"Dossier actif valorisable dans le cadre de la subvention",IF(AND(YEAR(I906)&lt;'Récapitulatif des données RASH'!$B$2,'Données relatives aux bénéf.'!K906="Oui",'Données relatives aux bénéf.'!L906="Oui"),"Dossier actif valorisable dans le cadre de la subvention - dont cloturé au cours de l'année de référence",IF(AND(YEAR(I906)&lt;'Récapitulatif des données RASH'!$B$2,'Données relatives aux bénéf.'!K906="Non",'Données relatives aux bénéf.'!L906="Non"),"Dossier actif non-valorisable dans le cadre de la subvention",IF(AND(YEAR(I906)&lt;'Récapitulatif des données RASH'!$B$2,'Données relatives aux bénéf.'!K906="Oui",'Données relatives aux bénéf.'!L906="Non"),"Dossier actif non-valorisable dans le cadre de la subvention - dont cloturé au cours de l'année de référence","")))))))</f>
        <v/>
      </c>
      <c r="P906" s="16" t="str">
        <f>IF(ISBLANK(F906),"",'Récapitulatif des données RASH'!$B$2-YEAR('Données relatives aux bénéf.'!F906))</f>
        <v/>
      </c>
    </row>
    <row r="907" spans="1:16">
      <c r="A907" s="50" t="str">
        <f t="shared" si="14"/>
        <v/>
      </c>
      <c r="B907" s="51"/>
      <c r="C907" s="52"/>
      <c r="D907" s="52"/>
      <c r="E907" s="53"/>
      <c r="F907" s="52"/>
      <c r="G907" s="52"/>
      <c r="H907" s="52"/>
      <c r="I907" s="52"/>
      <c r="J907" s="52"/>
      <c r="K907" s="52"/>
      <c r="L907" s="52"/>
      <c r="M907" s="52"/>
      <c r="N907" s="52"/>
      <c r="O907" s="55" t="str">
        <f>IF(J907="Non","Demande d'information",IF(AND(YEAR(I907)='Récapitulatif des données RASH'!$B$2,'Données relatives aux bénéf.'!J907="Oui",'Données relatives aux bénéf.'!K907="Non"),"Dossier ouvert au cours de l'année de référence",IF(AND(YEAR(I907)='Récapitulatif des données RASH'!$B$2,'Données relatives aux bénéf.'!J907="Oui",'Données relatives aux bénéf.'!K907="Oui"),"Dossier ouvert au cours de l'année de référence - dont clôturé au cours de l'année de référence",IF(AND(YEAR(I907)&lt;'Récapitulatif des données RASH'!$B$2,'Données relatives aux bénéf.'!K907="Non",'Données relatives aux bénéf.'!L907="Oui"),"Dossier actif valorisable dans le cadre de la subvention",IF(AND(YEAR(I907)&lt;'Récapitulatif des données RASH'!$B$2,'Données relatives aux bénéf.'!K907="Oui",'Données relatives aux bénéf.'!L907="Oui"),"Dossier actif valorisable dans le cadre de la subvention - dont cloturé au cours de l'année de référence",IF(AND(YEAR(I907)&lt;'Récapitulatif des données RASH'!$B$2,'Données relatives aux bénéf.'!K907="Non",'Données relatives aux bénéf.'!L907="Non"),"Dossier actif non-valorisable dans le cadre de la subvention",IF(AND(YEAR(I907)&lt;'Récapitulatif des données RASH'!$B$2,'Données relatives aux bénéf.'!K907="Oui",'Données relatives aux bénéf.'!L907="Non"),"Dossier actif non-valorisable dans le cadre de la subvention - dont cloturé au cours de l'année de référence","")))))))</f>
        <v/>
      </c>
      <c r="P907" s="16" t="str">
        <f>IF(ISBLANK(F907),"",'Récapitulatif des données RASH'!$B$2-YEAR('Données relatives aux bénéf.'!F907))</f>
        <v/>
      </c>
    </row>
    <row r="908" spans="1:16">
      <c r="A908" s="50" t="str">
        <f t="shared" si="14"/>
        <v/>
      </c>
      <c r="B908" s="51"/>
      <c r="C908" s="52"/>
      <c r="D908" s="52"/>
      <c r="E908" s="53"/>
      <c r="F908" s="52"/>
      <c r="G908" s="52"/>
      <c r="H908" s="52"/>
      <c r="I908" s="52"/>
      <c r="J908" s="52"/>
      <c r="K908" s="52"/>
      <c r="L908" s="52"/>
      <c r="M908" s="52"/>
      <c r="N908" s="52"/>
      <c r="O908" s="55" t="str">
        <f>IF(J908="Non","Demande d'information",IF(AND(YEAR(I908)='Récapitulatif des données RASH'!$B$2,'Données relatives aux bénéf.'!J908="Oui",'Données relatives aux bénéf.'!K908="Non"),"Dossier ouvert au cours de l'année de référence",IF(AND(YEAR(I908)='Récapitulatif des données RASH'!$B$2,'Données relatives aux bénéf.'!J908="Oui",'Données relatives aux bénéf.'!K908="Oui"),"Dossier ouvert au cours de l'année de référence - dont clôturé au cours de l'année de référence",IF(AND(YEAR(I908)&lt;'Récapitulatif des données RASH'!$B$2,'Données relatives aux bénéf.'!K908="Non",'Données relatives aux bénéf.'!L908="Oui"),"Dossier actif valorisable dans le cadre de la subvention",IF(AND(YEAR(I908)&lt;'Récapitulatif des données RASH'!$B$2,'Données relatives aux bénéf.'!K908="Oui",'Données relatives aux bénéf.'!L908="Oui"),"Dossier actif valorisable dans le cadre de la subvention - dont cloturé au cours de l'année de référence",IF(AND(YEAR(I908)&lt;'Récapitulatif des données RASH'!$B$2,'Données relatives aux bénéf.'!K908="Non",'Données relatives aux bénéf.'!L908="Non"),"Dossier actif non-valorisable dans le cadre de la subvention",IF(AND(YEAR(I908)&lt;'Récapitulatif des données RASH'!$B$2,'Données relatives aux bénéf.'!K908="Oui",'Données relatives aux bénéf.'!L908="Non"),"Dossier actif non-valorisable dans le cadre de la subvention - dont cloturé au cours de l'année de référence","")))))))</f>
        <v/>
      </c>
      <c r="P908" s="16" t="str">
        <f>IF(ISBLANK(F908),"",'Récapitulatif des données RASH'!$B$2-YEAR('Données relatives aux bénéf.'!F908))</f>
        <v/>
      </c>
    </row>
    <row r="909" spans="1:16">
      <c r="A909" s="50" t="str">
        <f t="shared" si="14"/>
        <v/>
      </c>
      <c r="B909" s="51"/>
      <c r="C909" s="52"/>
      <c r="D909" s="52"/>
      <c r="E909" s="53"/>
      <c r="F909" s="52"/>
      <c r="G909" s="52"/>
      <c r="H909" s="52"/>
      <c r="I909" s="52"/>
      <c r="J909" s="52"/>
      <c r="K909" s="52"/>
      <c r="L909" s="52"/>
      <c r="M909" s="52"/>
      <c r="N909" s="52"/>
      <c r="O909" s="55" t="str">
        <f>IF(J909="Non","Demande d'information",IF(AND(YEAR(I909)='Récapitulatif des données RASH'!$B$2,'Données relatives aux bénéf.'!J909="Oui",'Données relatives aux bénéf.'!K909="Non"),"Dossier ouvert au cours de l'année de référence",IF(AND(YEAR(I909)='Récapitulatif des données RASH'!$B$2,'Données relatives aux bénéf.'!J909="Oui",'Données relatives aux bénéf.'!K909="Oui"),"Dossier ouvert au cours de l'année de référence - dont clôturé au cours de l'année de référence",IF(AND(YEAR(I909)&lt;'Récapitulatif des données RASH'!$B$2,'Données relatives aux bénéf.'!K909="Non",'Données relatives aux bénéf.'!L909="Oui"),"Dossier actif valorisable dans le cadre de la subvention",IF(AND(YEAR(I909)&lt;'Récapitulatif des données RASH'!$B$2,'Données relatives aux bénéf.'!K909="Oui",'Données relatives aux bénéf.'!L909="Oui"),"Dossier actif valorisable dans le cadre de la subvention - dont cloturé au cours de l'année de référence",IF(AND(YEAR(I909)&lt;'Récapitulatif des données RASH'!$B$2,'Données relatives aux bénéf.'!K909="Non",'Données relatives aux bénéf.'!L909="Non"),"Dossier actif non-valorisable dans le cadre de la subvention",IF(AND(YEAR(I909)&lt;'Récapitulatif des données RASH'!$B$2,'Données relatives aux bénéf.'!K909="Oui",'Données relatives aux bénéf.'!L909="Non"),"Dossier actif non-valorisable dans le cadre de la subvention - dont cloturé au cours de l'année de référence","")))))))</f>
        <v/>
      </c>
      <c r="P909" s="16" t="str">
        <f>IF(ISBLANK(F909),"",'Récapitulatif des données RASH'!$B$2-YEAR('Données relatives aux bénéf.'!F909))</f>
        <v/>
      </c>
    </row>
    <row r="910" spans="1:16">
      <c r="A910" s="50" t="str">
        <f t="shared" si="14"/>
        <v/>
      </c>
      <c r="B910" s="51"/>
      <c r="C910" s="52"/>
      <c r="D910" s="52"/>
      <c r="E910" s="53"/>
      <c r="F910" s="52"/>
      <c r="G910" s="52"/>
      <c r="H910" s="52"/>
      <c r="I910" s="52"/>
      <c r="J910" s="52"/>
      <c r="K910" s="52"/>
      <c r="L910" s="52"/>
      <c r="M910" s="52"/>
      <c r="N910" s="52"/>
      <c r="O910" s="55" t="str">
        <f>IF(J910="Non","Demande d'information",IF(AND(YEAR(I910)='Récapitulatif des données RASH'!$B$2,'Données relatives aux bénéf.'!J910="Oui",'Données relatives aux bénéf.'!K910="Non"),"Dossier ouvert au cours de l'année de référence",IF(AND(YEAR(I910)='Récapitulatif des données RASH'!$B$2,'Données relatives aux bénéf.'!J910="Oui",'Données relatives aux bénéf.'!K910="Oui"),"Dossier ouvert au cours de l'année de référence - dont clôturé au cours de l'année de référence",IF(AND(YEAR(I910)&lt;'Récapitulatif des données RASH'!$B$2,'Données relatives aux bénéf.'!K910="Non",'Données relatives aux bénéf.'!L910="Oui"),"Dossier actif valorisable dans le cadre de la subvention",IF(AND(YEAR(I910)&lt;'Récapitulatif des données RASH'!$B$2,'Données relatives aux bénéf.'!K910="Oui",'Données relatives aux bénéf.'!L910="Oui"),"Dossier actif valorisable dans le cadre de la subvention - dont cloturé au cours de l'année de référence",IF(AND(YEAR(I910)&lt;'Récapitulatif des données RASH'!$B$2,'Données relatives aux bénéf.'!K910="Non",'Données relatives aux bénéf.'!L910="Non"),"Dossier actif non-valorisable dans le cadre de la subvention",IF(AND(YEAR(I910)&lt;'Récapitulatif des données RASH'!$B$2,'Données relatives aux bénéf.'!K910="Oui",'Données relatives aux bénéf.'!L910="Non"),"Dossier actif non-valorisable dans le cadre de la subvention - dont cloturé au cours de l'année de référence","")))))))</f>
        <v/>
      </c>
      <c r="P910" s="16" t="str">
        <f>IF(ISBLANK(F910),"",'Récapitulatif des données RASH'!$B$2-YEAR('Données relatives aux bénéf.'!F910))</f>
        <v/>
      </c>
    </row>
    <row r="911" spans="1:16">
      <c r="A911" s="50" t="str">
        <f t="shared" si="14"/>
        <v/>
      </c>
      <c r="B911" s="51"/>
      <c r="C911" s="52"/>
      <c r="D911" s="52"/>
      <c r="E911" s="53"/>
      <c r="F911" s="52"/>
      <c r="G911" s="52"/>
      <c r="H911" s="52"/>
      <c r="I911" s="52"/>
      <c r="J911" s="52"/>
      <c r="K911" s="52"/>
      <c r="L911" s="52"/>
      <c r="M911" s="52"/>
      <c r="N911" s="52"/>
      <c r="O911" s="55" t="str">
        <f>IF(J911="Non","Demande d'information",IF(AND(YEAR(I911)='Récapitulatif des données RASH'!$B$2,'Données relatives aux bénéf.'!J911="Oui",'Données relatives aux bénéf.'!K911="Non"),"Dossier ouvert au cours de l'année de référence",IF(AND(YEAR(I911)='Récapitulatif des données RASH'!$B$2,'Données relatives aux bénéf.'!J911="Oui",'Données relatives aux bénéf.'!K911="Oui"),"Dossier ouvert au cours de l'année de référence - dont clôturé au cours de l'année de référence",IF(AND(YEAR(I911)&lt;'Récapitulatif des données RASH'!$B$2,'Données relatives aux bénéf.'!K911="Non",'Données relatives aux bénéf.'!L911="Oui"),"Dossier actif valorisable dans le cadre de la subvention",IF(AND(YEAR(I911)&lt;'Récapitulatif des données RASH'!$B$2,'Données relatives aux bénéf.'!K911="Oui",'Données relatives aux bénéf.'!L911="Oui"),"Dossier actif valorisable dans le cadre de la subvention - dont cloturé au cours de l'année de référence",IF(AND(YEAR(I911)&lt;'Récapitulatif des données RASH'!$B$2,'Données relatives aux bénéf.'!K911="Non",'Données relatives aux bénéf.'!L911="Non"),"Dossier actif non-valorisable dans le cadre de la subvention",IF(AND(YEAR(I911)&lt;'Récapitulatif des données RASH'!$B$2,'Données relatives aux bénéf.'!K911="Oui",'Données relatives aux bénéf.'!L911="Non"),"Dossier actif non-valorisable dans le cadre de la subvention - dont cloturé au cours de l'année de référence","")))))))</f>
        <v/>
      </c>
      <c r="P911" s="16" t="str">
        <f>IF(ISBLANK(F911),"",'Récapitulatif des données RASH'!$B$2-YEAR('Données relatives aux bénéf.'!F911))</f>
        <v/>
      </c>
    </row>
    <row r="912" spans="1:16">
      <c r="A912" s="50" t="str">
        <f t="shared" si="14"/>
        <v/>
      </c>
      <c r="B912" s="51"/>
      <c r="C912" s="52"/>
      <c r="D912" s="52"/>
      <c r="E912" s="53"/>
      <c r="F912" s="52"/>
      <c r="G912" s="52"/>
      <c r="H912" s="52"/>
      <c r="I912" s="52"/>
      <c r="J912" s="52"/>
      <c r="K912" s="52"/>
      <c r="L912" s="52"/>
      <c r="M912" s="52"/>
      <c r="N912" s="52"/>
      <c r="O912" s="55" t="str">
        <f>IF(J912="Non","Demande d'information",IF(AND(YEAR(I912)='Récapitulatif des données RASH'!$B$2,'Données relatives aux bénéf.'!J912="Oui",'Données relatives aux bénéf.'!K912="Non"),"Dossier ouvert au cours de l'année de référence",IF(AND(YEAR(I912)='Récapitulatif des données RASH'!$B$2,'Données relatives aux bénéf.'!J912="Oui",'Données relatives aux bénéf.'!K912="Oui"),"Dossier ouvert au cours de l'année de référence - dont clôturé au cours de l'année de référence",IF(AND(YEAR(I912)&lt;'Récapitulatif des données RASH'!$B$2,'Données relatives aux bénéf.'!K912="Non",'Données relatives aux bénéf.'!L912="Oui"),"Dossier actif valorisable dans le cadre de la subvention",IF(AND(YEAR(I912)&lt;'Récapitulatif des données RASH'!$B$2,'Données relatives aux bénéf.'!K912="Oui",'Données relatives aux bénéf.'!L912="Oui"),"Dossier actif valorisable dans le cadre de la subvention - dont cloturé au cours de l'année de référence",IF(AND(YEAR(I912)&lt;'Récapitulatif des données RASH'!$B$2,'Données relatives aux bénéf.'!K912="Non",'Données relatives aux bénéf.'!L912="Non"),"Dossier actif non-valorisable dans le cadre de la subvention",IF(AND(YEAR(I912)&lt;'Récapitulatif des données RASH'!$B$2,'Données relatives aux bénéf.'!K912="Oui",'Données relatives aux bénéf.'!L912="Non"),"Dossier actif non-valorisable dans le cadre de la subvention - dont cloturé au cours de l'année de référence","")))))))</f>
        <v/>
      </c>
      <c r="P912" s="16" t="str">
        <f>IF(ISBLANK(F912),"",'Récapitulatif des données RASH'!$B$2-YEAR('Données relatives aux bénéf.'!F912))</f>
        <v/>
      </c>
    </row>
    <row r="913" spans="1:16">
      <c r="A913" s="50" t="str">
        <f t="shared" si="14"/>
        <v/>
      </c>
      <c r="B913" s="51"/>
      <c r="C913" s="52"/>
      <c r="D913" s="52"/>
      <c r="E913" s="53"/>
      <c r="F913" s="52"/>
      <c r="G913" s="52"/>
      <c r="H913" s="52"/>
      <c r="I913" s="52"/>
      <c r="J913" s="52"/>
      <c r="K913" s="52"/>
      <c r="L913" s="52"/>
      <c r="M913" s="52"/>
      <c r="N913" s="52"/>
      <c r="O913" s="55" t="str">
        <f>IF(J913="Non","Demande d'information",IF(AND(YEAR(I913)='Récapitulatif des données RASH'!$B$2,'Données relatives aux bénéf.'!J913="Oui",'Données relatives aux bénéf.'!K913="Non"),"Dossier ouvert au cours de l'année de référence",IF(AND(YEAR(I913)='Récapitulatif des données RASH'!$B$2,'Données relatives aux bénéf.'!J913="Oui",'Données relatives aux bénéf.'!K913="Oui"),"Dossier ouvert au cours de l'année de référence - dont clôturé au cours de l'année de référence",IF(AND(YEAR(I913)&lt;'Récapitulatif des données RASH'!$B$2,'Données relatives aux bénéf.'!K913="Non",'Données relatives aux bénéf.'!L913="Oui"),"Dossier actif valorisable dans le cadre de la subvention",IF(AND(YEAR(I913)&lt;'Récapitulatif des données RASH'!$B$2,'Données relatives aux bénéf.'!K913="Oui",'Données relatives aux bénéf.'!L913="Oui"),"Dossier actif valorisable dans le cadre de la subvention - dont cloturé au cours de l'année de référence",IF(AND(YEAR(I913)&lt;'Récapitulatif des données RASH'!$B$2,'Données relatives aux bénéf.'!K913="Non",'Données relatives aux bénéf.'!L913="Non"),"Dossier actif non-valorisable dans le cadre de la subvention",IF(AND(YEAR(I913)&lt;'Récapitulatif des données RASH'!$B$2,'Données relatives aux bénéf.'!K913="Oui",'Données relatives aux bénéf.'!L913="Non"),"Dossier actif non-valorisable dans le cadre de la subvention - dont cloturé au cours de l'année de référence","")))))))</f>
        <v/>
      </c>
      <c r="P913" s="16" t="str">
        <f>IF(ISBLANK(F913),"",'Récapitulatif des données RASH'!$B$2-YEAR('Données relatives aux bénéf.'!F913))</f>
        <v/>
      </c>
    </row>
    <row r="914" spans="1:16">
      <c r="A914" s="50" t="str">
        <f t="shared" si="14"/>
        <v/>
      </c>
      <c r="B914" s="51"/>
      <c r="C914" s="52"/>
      <c r="D914" s="52"/>
      <c r="E914" s="53"/>
      <c r="F914" s="52"/>
      <c r="G914" s="52"/>
      <c r="H914" s="52"/>
      <c r="I914" s="52"/>
      <c r="J914" s="52"/>
      <c r="K914" s="52"/>
      <c r="L914" s="52"/>
      <c r="M914" s="52"/>
      <c r="N914" s="52"/>
      <c r="O914" s="55" t="str">
        <f>IF(J914="Non","Demande d'information",IF(AND(YEAR(I914)='Récapitulatif des données RASH'!$B$2,'Données relatives aux bénéf.'!J914="Oui",'Données relatives aux bénéf.'!K914="Non"),"Dossier ouvert au cours de l'année de référence",IF(AND(YEAR(I914)='Récapitulatif des données RASH'!$B$2,'Données relatives aux bénéf.'!J914="Oui",'Données relatives aux bénéf.'!K914="Oui"),"Dossier ouvert au cours de l'année de référence - dont clôturé au cours de l'année de référence",IF(AND(YEAR(I914)&lt;'Récapitulatif des données RASH'!$B$2,'Données relatives aux bénéf.'!K914="Non",'Données relatives aux bénéf.'!L914="Oui"),"Dossier actif valorisable dans le cadre de la subvention",IF(AND(YEAR(I914)&lt;'Récapitulatif des données RASH'!$B$2,'Données relatives aux bénéf.'!K914="Oui",'Données relatives aux bénéf.'!L914="Oui"),"Dossier actif valorisable dans le cadre de la subvention - dont cloturé au cours de l'année de référence",IF(AND(YEAR(I914)&lt;'Récapitulatif des données RASH'!$B$2,'Données relatives aux bénéf.'!K914="Non",'Données relatives aux bénéf.'!L914="Non"),"Dossier actif non-valorisable dans le cadre de la subvention",IF(AND(YEAR(I914)&lt;'Récapitulatif des données RASH'!$B$2,'Données relatives aux bénéf.'!K914="Oui",'Données relatives aux bénéf.'!L914="Non"),"Dossier actif non-valorisable dans le cadre de la subvention - dont cloturé au cours de l'année de référence","")))))))</f>
        <v/>
      </c>
      <c r="P914" s="16" t="str">
        <f>IF(ISBLANK(F914),"",'Récapitulatif des données RASH'!$B$2-YEAR('Données relatives aux bénéf.'!F914))</f>
        <v/>
      </c>
    </row>
    <row r="915" spans="1:16">
      <c r="A915" s="50" t="str">
        <f t="shared" si="14"/>
        <v/>
      </c>
      <c r="B915" s="51"/>
      <c r="C915" s="52"/>
      <c r="D915" s="52"/>
      <c r="E915" s="53"/>
      <c r="F915" s="52"/>
      <c r="G915" s="52"/>
      <c r="H915" s="52"/>
      <c r="I915" s="52"/>
      <c r="J915" s="52"/>
      <c r="K915" s="52"/>
      <c r="L915" s="52"/>
      <c r="M915" s="52"/>
      <c r="N915" s="52"/>
      <c r="O915" s="55" t="str">
        <f>IF(J915="Non","Demande d'information",IF(AND(YEAR(I915)='Récapitulatif des données RASH'!$B$2,'Données relatives aux bénéf.'!J915="Oui",'Données relatives aux bénéf.'!K915="Non"),"Dossier ouvert au cours de l'année de référence",IF(AND(YEAR(I915)='Récapitulatif des données RASH'!$B$2,'Données relatives aux bénéf.'!J915="Oui",'Données relatives aux bénéf.'!K915="Oui"),"Dossier ouvert au cours de l'année de référence - dont clôturé au cours de l'année de référence",IF(AND(YEAR(I915)&lt;'Récapitulatif des données RASH'!$B$2,'Données relatives aux bénéf.'!K915="Non",'Données relatives aux bénéf.'!L915="Oui"),"Dossier actif valorisable dans le cadre de la subvention",IF(AND(YEAR(I915)&lt;'Récapitulatif des données RASH'!$B$2,'Données relatives aux bénéf.'!K915="Oui",'Données relatives aux bénéf.'!L915="Oui"),"Dossier actif valorisable dans le cadre de la subvention - dont cloturé au cours de l'année de référence",IF(AND(YEAR(I915)&lt;'Récapitulatif des données RASH'!$B$2,'Données relatives aux bénéf.'!K915="Non",'Données relatives aux bénéf.'!L915="Non"),"Dossier actif non-valorisable dans le cadre de la subvention",IF(AND(YEAR(I915)&lt;'Récapitulatif des données RASH'!$B$2,'Données relatives aux bénéf.'!K915="Oui",'Données relatives aux bénéf.'!L915="Non"),"Dossier actif non-valorisable dans le cadre de la subvention - dont cloturé au cours de l'année de référence","")))))))</f>
        <v/>
      </c>
      <c r="P915" s="16" t="str">
        <f>IF(ISBLANK(F915),"",'Récapitulatif des données RASH'!$B$2-YEAR('Données relatives aux bénéf.'!F915))</f>
        <v/>
      </c>
    </row>
    <row r="916" spans="1:16">
      <c r="A916" s="50" t="str">
        <f t="shared" si="14"/>
        <v/>
      </c>
      <c r="B916" s="51"/>
      <c r="C916" s="52"/>
      <c r="D916" s="52"/>
      <c r="E916" s="53"/>
      <c r="F916" s="52"/>
      <c r="G916" s="52"/>
      <c r="H916" s="52"/>
      <c r="I916" s="52"/>
      <c r="J916" s="52"/>
      <c r="K916" s="52"/>
      <c r="L916" s="52"/>
      <c r="M916" s="52"/>
      <c r="N916" s="52"/>
      <c r="O916" s="55" t="str">
        <f>IF(J916="Non","Demande d'information",IF(AND(YEAR(I916)='Récapitulatif des données RASH'!$B$2,'Données relatives aux bénéf.'!J916="Oui",'Données relatives aux bénéf.'!K916="Non"),"Dossier ouvert au cours de l'année de référence",IF(AND(YEAR(I916)='Récapitulatif des données RASH'!$B$2,'Données relatives aux bénéf.'!J916="Oui",'Données relatives aux bénéf.'!K916="Oui"),"Dossier ouvert au cours de l'année de référence - dont clôturé au cours de l'année de référence",IF(AND(YEAR(I916)&lt;'Récapitulatif des données RASH'!$B$2,'Données relatives aux bénéf.'!K916="Non",'Données relatives aux bénéf.'!L916="Oui"),"Dossier actif valorisable dans le cadre de la subvention",IF(AND(YEAR(I916)&lt;'Récapitulatif des données RASH'!$B$2,'Données relatives aux bénéf.'!K916="Oui",'Données relatives aux bénéf.'!L916="Oui"),"Dossier actif valorisable dans le cadre de la subvention - dont cloturé au cours de l'année de référence",IF(AND(YEAR(I916)&lt;'Récapitulatif des données RASH'!$B$2,'Données relatives aux bénéf.'!K916="Non",'Données relatives aux bénéf.'!L916="Non"),"Dossier actif non-valorisable dans le cadre de la subvention",IF(AND(YEAR(I916)&lt;'Récapitulatif des données RASH'!$B$2,'Données relatives aux bénéf.'!K916="Oui",'Données relatives aux bénéf.'!L916="Non"),"Dossier actif non-valorisable dans le cadre de la subvention - dont cloturé au cours de l'année de référence","")))))))</f>
        <v/>
      </c>
      <c r="P916" s="16" t="str">
        <f>IF(ISBLANK(F916),"",'Récapitulatif des données RASH'!$B$2-YEAR('Données relatives aux bénéf.'!F916))</f>
        <v/>
      </c>
    </row>
    <row r="917" spans="1:16">
      <c r="A917" s="50" t="str">
        <f t="shared" si="14"/>
        <v/>
      </c>
      <c r="B917" s="51"/>
      <c r="C917" s="52"/>
      <c r="D917" s="52"/>
      <c r="E917" s="53"/>
      <c r="F917" s="52"/>
      <c r="G917" s="52"/>
      <c r="H917" s="52"/>
      <c r="I917" s="52"/>
      <c r="J917" s="52"/>
      <c r="K917" s="52"/>
      <c r="L917" s="52"/>
      <c r="M917" s="52"/>
      <c r="N917" s="52"/>
      <c r="O917" s="55" t="str">
        <f>IF(J917="Non","Demande d'information",IF(AND(YEAR(I917)='Récapitulatif des données RASH'!$B$2,'Données relatives aux bénéf.'!J917="Oui",'Données relatives aux bénéf.'!K917="Non"),"Dossier ouvert au cours de l'année de référence",IF(AND(YEAR(I917)='Récapitulatif des données RASH'!$B$2,'Données relatives aux bénéf.'!J917="Oui",'Données relatives aux bénéf.'!K917="Oui"),"Dossier ouvert au cours de l'année de référence - dont clôturé au cours de l'année de référence",IF(AND(YEAR(I917)&lt;'Récapitulatif des données RASH'!$B$2,'Données relatives aux bénéf.'!K917="Non",'Données relatives aux bénéf.'!L917="Oui"),"Dossier actif valorisable dans le cadre de la subvention",IF(AND(YEAR(I917)&lt;'Récapitulatif des données RASH'!$B$2,'Données relatives aux bénéf.'!K917="Oui",'Données relatives aux bénéf.'!L917="Oui"),"Dossier actif valorisable dans le cadre de la subvention - dont cloturé au cours de l'année de référence",IF(AND(YEAR(I917)&lt;'Récapitulatif des données RASH'!$B$2,'Données relatives aux bénéf.'!K917="Non",'Données relatives aux bénéf.'!L917="Non"),"Dossier actif non-valorisable dans le cadre de la subvention",IF(AND(YEAR(I917)&lt;'Récapitulatif des données RASH'!$B$2,'Données relatives aux bénéf.'!K917="Oui",'Données relatives aux bénéf.'!L917="Non"),"Dossier actif non-valorisable dans le cadre de la subvention - dont cloturé au cours de l'année de référence","")))))))</f>
        <v/>
      </c>
      <c r="P917" s="16" t="str">
        <f>IF(ISBLANK(F917),"",'Récapitulatif des données RASH'!$B$2-YEAR('Données relatives aux bénéf.'!F917))</f>
        <v/>
      </c>
    </row>
    <row r="918" spans="1:16">
      <c r="A918" s="50" t="str">
        <f t="shared" si="14"/>
        <v/>
      </c>
      <c r="B918" s="51"/>
      <c r="C918" s="52"/>
      <c r="D918" s="52"/>
      <c r="E918" s="53"/>
      <c r="F918" s="52"/>
      <c r="G918" s="52"/>
      <c r="H918" s="52"/>
      <c r="I918" s="52"/>
      <c r="J918" s="52"/>
      <c r="K918" s="52"/>
      <c r="L918" s="52"/>
      <c r="M918" s="52"/>
      <c r="N918" s="52"/>
      <c r="O918" s="55" t="str">
        <f>IF(J918="Non","Demande d'information",IF(AND(YEAR(I918)='Récapitulatif des données RASH'!$B$2,'Données relatives aux bénéf.'!J918="Oui",'Données relatives aux bénéf.'!K918="Non"),"Dossier ouvert au cours de l'année de référence",IF(AND(YEAR(I918)='Récapitulatif des données RASH'!$B$2,'Données relatives aux bénéf.'!J918="Oui",'Données relatives aux bénéf.'!K918="Oui"),"Dossier ouvert au cours de l'année de référence - dont clôturé au cours de l'année de référence",IF(AND(YEAR(I918)&lt;'Récapitulatif des données RASH'!$B$2,'Données relatives aux bénéf.'!K918="Non",'Données relatives aux bénéf.'!L918="Oui"),"Dossier actif valorisable dans le cadre de la subvention",IF(AND(YEAR(I918)&lt;'Récapitulatif des données RASH'!$B$2,'Données relatives aux bénéf.'!K918="Oui",'Données relatives aux bénéf.'!L918="Oui"),"Dossier actif valorisable dans le cadre de la subvention - dont cloturé au cours de l'année de référence",IF(AND(YEAR(I918)&lt;'Récapitulatif des données RASH'!$B$2,'Données relatives aux bénéf.'!K918="Non",'Données relatives aux bénéf.'!L918="Non"),"Dossier actif non-valorisable dans le cadre de la subvention",IF(AND(YEAR(I918)&lt;'Récapitulatif des données RASH'!$B$2,'Données relatives aux bénéf.'!K918="Oui",'Données relatives aux bénéf.'!L918="Non"),"Dossier actif non-valorisable dans le cadre de la subvention - dont cloturé au cours de l'année de référence","")))))))</f>
        <v/>
      </c>
      <c r="P918" s="16" t="str">
        <f>IF(ISBLANK(F918),"",'Récapitulatif des données RASH'!$B$2-YEAR('Données relatives aux bénéf.'!F918))</f>
        <v/>
      </c>
    </row>
    <row r="919" spans="1:16">
      <c r="A919" s="50" t="str">
        <f t="shared" si="14"/>
        <v/>
      </c>
      <c r="B919" s="51"/>
      <c r="C919" s="52"/>
      <c r="D919" s="52"/>
      <c r="E919" s="53"/>
      <c r="F919" s="52"/>
      <c r="G919" s="52"/>
      <c r="H919" s="52"/>
      <c r="I919" s="52"/>
      <c r="J919" s="52"/>
      <c r="K919" s="52"/>
      <c r="L919" s="52"/>
      <c r="M919" s="52"/>
      <c r="N919" s="52"/>
      <c r="O919" s="55" t="str">
        <f>IF(J919="Non","Demande d'information",IF(AND(YEAR(I919)='Récapitulatif des données RASH'!$B$2,'Données relatives aux bénéf.'!J919="Oui",'Données relatives aux bénéf.'!K919="Non"),"Dossier ouvert au cours de l'année de référence",IF(AND(YEAR(I919)='Récapitulatif des données RASH'!$B$2,'Données relatives aux bénéf.'!J919="Oui",'Données relatives aux bénéf.'!K919="Oui"),"Dossier ouvert au cours de l'année de référence - dont clôturé au cours de l'année de référence",IF(AND(YEAR(I919)&lt;'Récapitulatif des données RASH'!$B$2,'Données relatives aux bénéf.'!K919="Non",'Données relatives aux bénéf.'!L919="Oui"),"Dossier actif valorisable dans le cadre de la subvention",IF(AND(YEAR(I919)&lt;'Récapitulatif des données RASH'!$B$2,'Données relatives aux bénéf.'!K919="Oui",'Données relatives aux bénéf.'!L919="Oui"),"Dossier actif valorisable dans le cadre de la subvention - dont cloturé au cours de l'année de référence",IF(AND(YEAR(I919)&lt;'Récapitulatif des données RASH'!$B$2,'Données relatives aux bénéf.'!K919="Non",'Données relatives aux bénéf.'!L919="Non"),"Dossier actif non-valorisable dans le cadre de la subvention",IF(AND(YEAR(I919)&lt;'Récapitulatif des données RASH'!$B$2,'Données relatives aux bénéf.'!K919="Oui",'Données relatives aux bénéf.'!L919="Non"),"Dossier actif non-valorisable dans le cadre de la subvention - dont cloturé au cours de l'année de référence","")))))))</f>
        <v/>
      </c>
      <c r="P919" s="16" t="str">
        <f>IF(ISBLANK(F919),"",'Récapitulatif des données RASH'!$B$2-YEAR('Données relatives aux bénéf.'!F919))</f>
        <v/>
      </c>
    </row>
    <row r="920" spans="1:16">
      <c r="A920" s="50" t="str">
        <f t="shared" si="14"/>
        <v/>
      </c>
      <c r="B920" s="51"/>
      <c r="C920" s="52"/>
      <c r="D920" s="52"/>
      <c r="E920" s="53"/>
      <c r="F920" s="52"/>
      <c r="G920" s="52"/>
      <c r="H920" s="52"/>
      <c r="I920" s="52"/>
      <c r="J920" s="52"/>
      <c r="K920" s="52"/>
      <c r="L920" s="52"/>
      <c r="M920" s="52"/>
      <c r="N920" s="52"/>
      <c r="O920" s="55" t="str">
        <f>IF(J920="Non","Demande d'information",IF(AND(YEAR(I920)='Récapitulatif des données RASH'!$B$2,'Données relatives aux bénéf.'!J920="Oui",'Données relatives aux bénéf.'!K920="Non"),"Dossier ouvert au cours de l'année de référence",IF(AND(YEAR(I920)='Récapitulatif des données RASH'!$B$2,'Données relatives aux bénéf.'!J920="Oui",'Données relatives aux bénéf.'!K920="Oui"),"Dossier ouvert au cours de l'année de référence - dont clôturé au cours de l'année de référence",IF(AND(YEAR(I920)&lt;'Récapitulatif des données RASH'!$B$2,'Données relatives aux bénéf.'!K920="Non",'Données relatives aux bénéf.'!L920="Oui"),"Dossier actif valorisable dans le cadre de la subvention",IF(AND(YEAR(I920)&lt;'Récapitulatif des données RASH'!$B$2,'Données relatives aux bénéf.'!K920="Oui",'Données relatives aux bénéf.'!L920="Oui"),"Dossier actif valorisable dans le cadre de la subvention - dont cloturé au cours de l'année de référence",IF(AND(YEAR(I920)&lt;'Récapitulatif des données RASH'!$B$2,'Données relatives aux bénéf.'!K920="Non",'Données relatives aux bénéf.'!L920="Non"),"Dossier actif non-valorisable dans le cadre de la subvention",IF(AND(YEAR(I920)&lt;'Récapitulatif des données RASH'!$B$2,'Données relatives aux bénéf.'!K920="Oui",'Données relatives aux bénéf.'!L920="Non"),"Dossier actif non-valorisable dans le cadre de la subvention - dont cloturé au cours de l'année de référence","")))))))</f>
        <v/>
      </c>
      <c r="P920" s="16" t="str">
        <f>IF(ISBLANK(F920),"",'Récapitulatif des données RASH'!$B$2-YEAR('Données relatives aux bénéf.'!F920))</f>
        <v/>
      </c>
    </row>
    <row r="921" spans="1:16">
      <c r="A921" s="50" t="str">
        <f t="shared" si="14"/>
        <v/>
      </c>
      <c r="B921" s="51"/>
      <c r="C921" s="52"/>
      <c r="D921" s="52"/>
      <c r="E921" s="53"/>
      <c r="F921" s="52"/>
      <c r="G921" s="52"/>
      <c r="H921" s="52"/>
      <c r="I921" s="52"/>
      <c r="J921" s="52"/>
      <c r="K921" s="52"/>
      <c r="L921" s="52"/>
      <c r="M921" s="52"/>
      <c r="N921" s="52"/>
      <c r="O921" s="55" t="str">
        <f>IF(J921="Non","Demande d'information",IF(AND(YEAR(I921)='Récapitulatif des données RASH'!$B$2,'Données relatives aux bénéf.'!J921="Oui",'Données relatives aux bénéf.'!K921="Non"),"Dossier ouvert au cours de l'année de référence",IF(AND(YEAR(I921)='Récapitulatif des données RASH'!$B$2,'Données relatives aux bénéf.'!J921="Oui",'Données relatives aux bénéf.'!K921="Oui"),"Dossier ouvert au cours de l'année de référence - dont clôturé au cours de l'année de référence",IF(AND(YEAR(I921)&lt;'Récapitulatif des données RASH'!$B$2,'Données relatives aux bénéf.'!K921="Non",'Données relatives aux bénéf.'!L921="Oui"),"Dossier actif valorisable dans le cadre de la subvention",IF(AND(YEAR(I921)&lt;'Récapitulatif des données RASH'!$B$2,'Données relatives aux bénéf.'!K921="Oui",'Données relatives aux bénéf.'!L921="Oui"),"Dossier actif valorisable dans le cadre de la subvention - dont cloturé au cours de l'année de référence",IF(AND(YEAR(I921)&lt;'Récapitulatif des données RASH'!$B$2,'Données relatives aux bénéf.'!K921="Non",'Données relatives aux bénéf.'!L921="Non"),"Dossier actif non-valorisable dans le cadre de la subvention",IF(AND(YEAR(I921)&lt;'Récapitulatif des données RASH'!$B$2,'Données relatives aux bénéf.'!K921="Oui",'Données relatives aux bénéf.'!L921="Non"),"Dossier actif non-valorisable dans le cadre de la subvention - dont cloturé au cours de l'année de référence","")))))))</f>
        <v/>
      </c>
      <c r="P921" s="16" t="str">
        <f>IF(ISBLANK(F921),"",'Récapitulatif des données RASH'!$B$2-YEAR('Données relatives aux bénéf.'!F921))</f>
        <v/>
      </c>
    </row>
    <row r="922" spans="1:16">
      <c r="A922" s="50" t="str">
        <f t="shared" si="14"/>
        <v/>
      </c>
      <c r="B922" s="51"/>
      <c r="C922" s="52"/>
      <c r="D922" s="52"/>
      <c r="E922" s="53"/>
      <c r="F922" s="52"/>
      <c r="G922" s="52"/>
      <c r="H922" s="52"/>
      <c r="I922" s="52"/>
      <c r="J922" s="52"/>
      <c r="K922" s="52"/>
      <c r="L922" s="52"/>
      <c r="M922" s="52"/>
      <c r="N922" s="52"/>
      <c r="O922" s="55" t="str">
        <f>IF(J922="Non","Demande d'information",IF(AND(YEAR(I922)='Récapitulatif des données RASH'!$B$2,'Données relatives aux bénéf.'!J922="Oui",'Données relatives aux bénéf.'!K922="Non"),"Dossier ouvert au cours de l'année de référence",IF(AND(YEAR(I922)='Récapitulatif des données RASH'!$B$2,'Données relatives aux bénéf.'!J922="Oui",'Données relatives aux bénéf.'!K922="Oui"),"Dossier ouvert au cours de l'année de référence - dont clôturé au cours de l'année de référence",IF(AND(YEAR(I922)&lt;'Récapitulatif des données RASH'!$B$2,'Données relatives aux bénéf.'!K922="Non",'Données relatives aux bénéf.'!L922="Oui"),"Dossier actif valorisable dans le cadre de la subvention",IF(AND(YEAR(I922)&lt;'Récapitulatif des données RASH'!$B$2,'Données relatives aux bénéf.'!K922="Oui",'Données relatives aux bénéf.'!L922="Oui"),"Dossier actif valorisable dans le cadre de la subvention - dont cloturé au cours de l'année de référence",IF(AND(YEAR(I922)&lt;'Récapitulatif des données RASH'!$B$2,'Données relatives aux bénéf.'!K922="Non",'Données relatives aux bénéf.'!L922="Non"),"Dossier actif non-valorisable dans le cadre de la subvention",IF(AND(YEAR(I922)&lt;'Récapitulatif des données RASH'!$B$2,'Données relatives aux bénéf.'!K922="Oui",'Données relatives aux bénéf.'!L922="Non"),"Dossier actif non-valorisable dans le cadre de la subvention - dont cloturé au cours de l'année de référence","")))))))</f>
        <v/>
      </c>
      <c r="P922" s="16" t="str">
        <f>IF(ISBLANK(F922),"",'Récapitulatif des données RASH'!$B$2-YEAR('Données relatives aux bénéf.'!F922))</f>
        <v/>
      </c>
    </row>
    <row r="923" spans="1:16">
      <c r="A923" s="50" t="str">
        <f t="shared" si="14"/>
        <v/>
      </c>
      <c r="B923" s="51"/>
      <c r="C923" s="52"/>
      <c r="D923" s="52"/>
      <c r="E923" s="53"/>
      <c r="F923" s="52"/>
      <c r="G923" s="52"/>
      <c r="H923" s="52"/>
      <c r="I923" s="52"/>
      <c r="J923" s="52"/>
      <c r="K923" s="52"/>
      <c r="L923" s="52"/>
      <c r="M923" s="52"/>
      <c r="N923" s="52"/>
      <c r="O923" s="55" t="str">
        <f>IF(J923="Non","Demande d'information",IF(AND(YEAR(I923)='Récapitulatif des données RASH'!$B$2,'Données relatives aux bénéf.'!J923="Oui",'Données relatives aux bénéf.'!K923="Non"),"Dossier ouvert au cours de l'année de référence",IF(AND(YEAR(I923)='Récapitulatif des données RASH'!$B$2,'Données relatives aux bénéf.'!J923="Oui",'Données relatives aux bénéf.'!K923="Oui"),"Dossier ouvert au cours de l'année de référence - dont clôturé au cours de l'année de référence",IF(AND(YEAR(I923)&lt;'Récapitulatif des données RASH'!$B$2,'Données relatives aux bénéf.'!K923="Non",'Données relatives aux bénéf.'!L923="Oui"),"Dossier actif valorisable dans le cadre de la subvention",IF(AND(YEAR(I923)&lt;'Récapitulatif des données RASH'!$B$2,'Données relatives aux bénéf.'!K923="Oui",'Données relatives aux bénéf.'!L923="Oui"),"Dossier actif valorisable dans le cadre de la subvention - dont cloturé au cours de l'année de référence",IF(AND(YEAR(I923)&lt;'Récapitulatif des données RASH'!$B$2,'Données relatives aux bénéf.'!K923="Non",'Données relatives aux bénéf.'!L923="Non"),"Dossier actif non-valorisable dans le cadre de la subvention",IF(AND(YEAR(I923)&lt;'Récapitulatif des données RASH'!$B$2,'Données relatives aux bénéf.'!K923="Oui",'Données relatives aux bénéf.'!L923="Non"),"Dossier actif non-valorisable dans le cadre de la subvention - dont cloturé au cours de l'année de référence","")))))))</f>
        <v/>
      </c>
      <c r="P923" s="16" t="str">
        <f>IF(ISBLANK(F923),"",'Récapitulatif des données RASH'!$B$2-YEAR('Données relatives aux bénéf.'!F923))</f>
        <v/>
      </c>
    </row>
    <row r="924" spans="1:16">
      <c r="A924" s="50" t="str">
        <f t="shared" si="14"/>
        <v/>
      </c>
      <c r="B924" s="51"/>
      <c r="C924" s="52"/>
      <c r="D924" s="52"/>
      <c r="E924" s="53"/>
      <c r="F924" s="52"/>
      <c r="G924" s="52"/>
      <c r="H924" s="52"/>
      <c r="I924" s="52"/>
      <c r="J924" s="52"/>
      <c r="K924" s="52"/>
      <c r="L924" s="52"/>
      <c r="M924" s="52"/>
      <c r="N924" s="52"/>
      <c r="O924" s="55" t="str">
        <f>IF(J924="Non","Demande d'information",IF(AND(YEAR(I924)='Récapitulatif des données RASH'!$B$2,'Données relatives aux bénéf.'!J924="Oui",'Données relatives aux bénéf.'!K924="Non"),"Dossier ouvert au cours de l'année de référence",IF(AND(YEAR(I924)='Récapitulatif des données RASH'!$B$2,'Données relatives aux bénéf.'!J924="Oui",'Données relatives aux bénéf.'!K924="Oui"),"Dossier ouvert au cours de l'année de référence - dont clôturé au cours de l'année de référence",IF(AND(YEAR(I924)&lt;'Récapitulatif des données RASH'!$B$2,'Données relatives aux bénéf.'!K924="Non",'Données relatives aux bénéf.'!L924="Oui"),"Dossier actif valorisable dans le cadre de la subvention",IF(AND(YEAR(I924)&lt;'Récapitulatif des données RASH'!$B$2,'Données relatives aux bénéf.'!K924="Oui",'Données relatives aux bénéf.'!L924="Oui"),"Dossier actif valorisable dans le cadre de la subvention - dont cloturé au cours de l'année de référence",IF(AND(YEAR(I924)&lt;'Récapitulatif des données RASH'!$B$2,'Données relatives aux bénéf.'!K924="Non",'Données relatives aux bénéf.'!L924="Non"),"Dossier actif non-valorisable dans le cadre de la subvention",IF(AND(YEAR(I924)&lt;'Récapitulatif des données RASH'!$B$2,'Données relatives aux bénéf.'!K924="Oui",'Données relatives aux bénéf.'!L924="Non"),"Dossier actif non-valorisable dans le cadre de la subvention - dont cloturé au cours de l'année de référence","")))))))</f>
        <v/>
      </c>
      <c r="P924" s="16" t="str">
        <f>IF(ISBLANK(F924),"",'Récapitulatif des données RASH'!$B$2-YEAR('Données relatives aux bénéf.'!F924))</f>
        <v/>
      </c>
    </row>
    <row r="925" spans="1:16">
      <c r="A925" s="50" t="str">
        <f t="shared" si="14"/>
        <v/>
      </c>
      <c r="B925" s="51"/>
      <c r="C925" s="52"/>
      <c r="D925" s="52"/>
      <c r="E925" s="53"/>
      <c r="F925" s="52"/>
      <c r="G925" s="52"/>
      <c r="H925" s="52"/>
      <c r="I925" s="52"/>
      <c r="J925" s="52"/>
      <c r="K925" s="52"/>
      <c r="L925" s="52"/>
      <c r="M925" s="52"/>
      <c r="N925" s="52"/>
      <c r="O925" s="55" t="str">
        <f>IF(J925="Non","Demande d'information",IF(AND(YEAR(I925)='Récapitulatif des données RASH'!$B$2,'Données relatives aux bénéf.'!J925="Oui",'Données relatives aux bénéf.'!K925="Non"),"Dossier ouvert au cours de l'année de référence",IF(AND(YEAR(I925)='Récapitulatif des données RASH'!$B$2,'Données relatives aux bénéf.'!J925="Oui",'Données relatives aux bénéf.'!K925="Oui"),"Dossier ouvert au cours de l'année de référence - dont clôturé au cours de l'année de référence",IF(AND(YEAR(I925)&lt;'Récapitulatif des données RASH'!$B$2,'Données relatives aux bénéf.'!K925="Non",'Données relatives aux bénéf.'!L925="Oui"),"Dossier actif valorisable dans le cadre de la subvention",IF(AND(YEAR(I925)&lt;'Récapitulatif des données RASH'!$B$2,'Données relatives aux bénéf.'!K925="Oui",'Données relatives aux bénéf.'!L925="Oui"),"Dossier actif valorisable dans le cadre de la subvention - dont cloturé au cours de l'année de référence",IF(AND(YEAR(I925)&lt;'Récapitulatif des données RASH'!$B$2,'Données relatives aux bénéf.'!K925="Non",'Données relatives aux bénéf.'!L925="Non"),"Dossier actif non-valorisable dans le cadre de la subvention",IF(AND(YEAR(I925)&lt;'Récapitulatif des données RASH'!$B$2,'Données relatives aux bénéf.'!K925="Oui",'Données relatives aux bénéf.'!L925="Non"),"Dossier actif non-valorisable dans le cadre de la subvention - dont cloturé au cours de l'année de référence","")))))))</f>
        <v/>
      </c>
      <c r="P925" s="16" t="str">
        <f>IF(ISBLANK(F925),"",'Récapitulatif des données RASH'!$B$2-YEAR('Données relatives aux bénéf.'!F925))</f>
        <v/>
      </c>
    </row>
    <row r="926" spans="1:16">
      <c r="A926" s="50" t="str">
        <f t="shared" si="14"/>
        <v/>
      </c>
      <c r="B926" s="51"/>
      <c r="C926" s="52"/>
      <c r="D926" s="52"/>
      <c r="E926" s="53"/>
      <c r="F926" s="52"/>
      <c r="G926" s="52"/>
      <c r="H926" s="52"/>
      <c r="I926" s="52"/>
      <c r="J926" s="52"/>
      <c r="K926" s="52"/>
      <c r="L926" s="52"/>
      <c r="M926" s="52"/>
      <c r="N926" s="52"/>
      <c r="O926" s="55" t="str">
        <f>IF(J926="Non","Demande d'information",IF(AND(YEAR(I926)='Récapitulatif des données RASH'!$B$2,'Données relatives aux bénéf.'!J926="Oui",'Données relatives aux bénéf.'!K926="Non"),"Dossier ouvert au cours de l'année de référence",IF(AND(YEAR(I926)='Récapitulatif des données RASH'!$B$2,'Données relatives aux bénéf.'!J926="Oui",'Données relatives aux bénéf.'!K926="Oui"),"Dossier ouvert au cours de l'année de référence - dont clôturé au cours de l'année de référence",IF(AND(YEAR(I926)&lt;'Récapitulatif des données RASH'!$B$2,'Données relatives aux bénéf.'!K926="Non",'Données relatives aux bénéf.'!L926="Oui"),"Dossier actif valorisable dans le cadre de la subvention",IF(AND(YEAR(I926)&lt;'Récapitulatif des données RASH'!$B$2,'Données relatives aux bénéf.'!K926="Oui",'Données relatives aux bénéf.'!L926="Oui"),"Dossier actif valorisable dans le cadre de la subvention - dont cloturé au cours de l'année de référence",IF(AND(YEAR(I926)&lt;'Récapitulatif des données RASH'!$B$2,'Données relatives aux bénéf.'!K926="Non",'Données relatives aux bénéf.'!L926="Non"),"Dossier actif non-valorisable dans le cadre de la subvention",IF(AND(YEAR(I926)&lt;'Récapitulatif des données RASH'!$B$2,'Données relatives aux bénéf.'!K926="Oui",'Données relatives aux bénéf.'!L926="Non"),"Dossier actif non-valorisable dans le cadre de la subvention - dont cloturé au cours de l'année de référence","")))))))</f>
        <v/>
      </c>
      <c r="P926" s="16" t="str">
        <f>IF(ISBLANK(F926),"",'Récapitulatif des données RASH'!$B$2-YEAR('Données relatives aux bénéf.'!F926))</f>
        <v/>
      </c>
    </row>
    <row r="927" spans="1:16">
      <c r="A927" s="50" t="str">
        <f t="shared" si="14"/>
        <v/>
      </c>
      <c r="B927" s="51"/>
      <c r="C927" s="52"/>
      <c r="D927" s="52"/>
      <c r="E927" s="53"/>
      <c r="F927" s="52"/>
      <c r="G927" s="52"/>
      <c r="H927" s="52"/>
      <c r="I927" s="52"/>
      <c r="J927" s="52"/>
      <c r="K927" s="52"/>
      <c r="L927" s="52"/>
      <c r="M927" s="52"/>
      <c r="N927" s="52"/>
      <c r="O927" s="55" t="str">
        <f>IF(J927="Non","Demande d'information",IF(AND(YEAR(I927)='Récapitulatif des données RASH'!$B$2,'Données relatives aux bénéf.'!J927="Oui",'Données relatives aux bénéf.'!K927="Non"),"Dossier ouvert au cours de l'année de référence",IF(AND(YEAR(I927)='Récapitulatif des données RASH'!$B$2,'Données relatives aux bénéf.'!J927="Oui",'Données relatives aux bénéf.'!K927="Oui"),"Dossier ouvert au cours de l'année de référence - dont clôturé au cours de l'année de référence",IF(AND(YEAR(I927)&lt;'Récapitulatif des données RASH'!$B$2,'Données relatives aux bénéf.'!K927="Non",'Données relatives aux bénéf.'!L927="Oui"),"Dossier actif valorisable dans le cadre de la subvention",IF(AND(YEAR(I927)&lt;'Récapitulatif des données RASH'!$B$2,'Données relatives aux bénéf.'!K927="Oui",'Données relatives aux bénéf.'!L927="Oui"),"Dossier actif valorisable dans le cadre de la subvention - dont cloturé au cours de l'année de référence",IF(AND(YEAR(I927)&lt;'Récapitulatif des données RASH'!$B$2,'Données relatives aux bénéf.'!K927="Non",'Données relatives aux bénéf.'!L927="Non"),"Dossier actif non-valorisable dans le cadre de la subvention",IF(AND(YEAR(I927)&lt;'Récapitulatif des données RASH'!$B$2,'Données relatives aux bénéf.'!K927="Oui",'Données relatives aux bénéf.'!L927="Non"),"Dossier actif non-valorisable dans le cadre de la subvention - dont cloturé au cours de l'année de référence","")))))))</f>
        <v/>
      </c>
      <c r="P927" s="16" t="str">
        <f>IF(ISBLANK(F927),"",'Récapitulatif des données RASH'!$B$2-YEAR('Données relatives aux bénéf.'!F927))</f>
        <v/>
      </c>
    </row>
    <row r="928" spans="1:16">
      <c r="A928" s="50" t="str">
        <f t="shared" si="14"/>
        <v/>
      </c>
      <c r="B928" s="51"/>
      <c r="C928" s="52"/>
      <c r="D928" s="52"/>
      <c r="E928" s="53"/>
      <c r="F928" s="52"/>
      <c r="G928" s="52"/>
      <c r="H928" s="52"/>
      <c r="I928" s="52"/>
      <c r="J928" s="52"/>
      <c r="K928" s="52"/>
      <c r="L928" s="52"/>
      <c r="M928" s="52"/>
      <c r="N928" s="52"/>
      <c r="O928" s="55" t="str">
        <f>IF(J928="Non","Demande d'information",IF(AND(YEAR(I928)='Récapitulatif des données RASH'!$B$2,'Données relatives aux bénéf.'!J928="Oui",'Données relatives aux bénéf.'!K928="Non"),"Dossier ouvert au cours de l'année de référence",IF(AND(YEAR(I928)='Récapitulatif des données RASH'!$B$2,'Données relatives aux bénéf.'!J928="Oui",'Données relatives aux bénéf.'!K928="Oui"),"Dossier ouvert au cours de l'année de référence - dont clôturé au cours de l'année de référence",IF(AND(YEAR(I928)&lt;'Récapitulatif des données RASH'!$B$2,'Données relatives aux bénéf.'!K928="Non",'Données relatives aux bénéf.'!L928="Oui"),"Dossier actif valorisable dans le cadre de la subvention",IF(AND(YEAR(I928)&lt;'Récapitulatif des données RASH'!$B$2,'Données relatives aux bénéf.'!K928="Oui",'Données relatives aux bénéf.'!L928="Oui"),"Dossier actif valorisable dans le cadre de la subvention - dont cloturé au cours de l'année de référence",IF(AND(YEAR(I928)&lt;'Récapitulatif des données RASH'!$B$2,'Données relatives aux bénéf.'!K928="Non",'Données relatives aux bénéf.'!L928="Non"),"Dossier actif non-valorisable dans le cadre de la subvention",IF(AND(YEAR(I928)&lt;'Récapitulatif des données RASH'!$B$2,'Données relatives aux bénéf.'!K928="Oui",'Données relatives aux bénéf.'!L928="Non"),"Dossier actif non-valorisable dans le cadre de la subvention - dont cloturé au cours de l'année de référence","")))))))</f>
        <v/>
      </c>
      <c r="P928" s="16" t="str">
        <f>IF(ISBLANK(F928),"",'Récapitulatif des données RASH'!$B$2-YEAR('Données relatives aux bénéf.'!F928))</f>
        <v/>
      </c>
    </row>
    <row r="929" spans="1:16">
      <c r="A929" s="50" t="str">
        <f t="shared" si="14"/>
        <v/>
      </c>
      <c r="B929" s="51"/>
      <c r="C929" s="52"/>
      <c r="D929" s="52"/>
      <c r="E929" s="53"/>
      <c r="F929" s="52"/>
      <c r="G929" s="52"/>
      <c r="H929" s="52"/>
      <c r="I929" s="52"/>
      <c r="J929" s="52"/>
      <c r="K929" s="52"/>
      <c r="L929" s="52"/>
      <c r="M929" s="52"/>
      <c r="N929" s="52"/>
      <c r="O929" s="55" t="str">
        <f>IF(J929="Non","Demande d'information",IF(AND(YEAR(I929)='Récapitulatif des données RASH'!$B$2,'Données relatives aux bénéf.'!J929="Oui",'Données relatives aux bénéf.'!K929="Non"),"Dossier ouvert au cours de l'année de référence",IF(AND(YEAR(I929)='Récapitulatif des données RASH'!$B$2,'Données relatives aux bénéf.'!J929="Oui",'Données relatives aux bénéf.'!K929="Oui"),"Dossier ouvert au cours de l'année de référence - dont clôturé au cours de l'année de référence",IF(AND(YEAR(I929)&lt;'Récapitulatif des données RASH'!$B$2,'Données relatives aux bénéf.'!K929="Non",'Données relatives aux bénéf.'!L929="Oui"),"Dossier actif valorisable dans le cadre de la subvention",IF(AND(YEAR(I929)&lt;'Récapitulatif des données RASH'!$B$2,'Données relatives aux bénéf.'!K929="Oui",'Données relatives aux bénéf.'!L929="Oui"),"Dossier actif valorisable dans le cadre de la subvention - dont cloturé au cours de l'année de référence",IF(AND(YEAR(I929)&lt;'Récapitulatif des données RASH'!$B$2,'Données relatives aux bénéf.'!K929="Non",'Données relatives aux bénéf.'!L929="Non"),"Dossier actif non-valorisable dans le cadre de la subvention",IF(AND(YEAR(I929)&lt;'Récapitulatif des données RASH'!$B$2,'Données relatives aux bénéf.'!K929="Oui",'Données relatives aux bénéf.'!L929="Non"),"Dossier actif non-valorisable dans le cadre de la subvention - dont cloturé au cours de l'année de référence","")))))))</f>
        <v/>
      </c>
      <c r="P929" s="16" t="str">
        <f>IF(ISBLANK(F929),"",'Récapitulatif des données RASH'!$B$2-YEAR('Données relatives aux bénéf.'!F929))</f>
        <v/>
      </c>
    </row>
    <row r="930" spans="1:16">
      <c r="A930" s="50" t="str">
        <f t="shared" si="14"/>
        <v/>
      </c>
      <c r="B930" s="51"/>
      <c r="C930" s="52"/>
      <c r="D930" s="52"/>
      <c r="E930" s="53"/>
      <c r="F930" s="52"/>
      <c r="G930" s="52"/>
      <c r="H930" s="52"/>
      <c r="I930" s="52"/>
      <c r="J930" s="52"/>
      <c r="K930" s="52"/>
      <c r="L930" s="52"/>
      <c r="M930" s="52"/>
      <c r="N930" s="52"/>
      <c r="O930" s="55" t="str">
        <f>IF(J930="Non","Demande d'information",IF(AND(YEAR(I930)='Récapitulatif des données RASH'!$B$2,'Données relatives aux bénéf.'!J930="Oui",'Données relatives aux bénéf.'!K930="Non"),"Dossier ouvert au cours de l'année de référence",IF(AND(YEAR(I930)='Récapitulatif des données RASH'!$B$2,'Données relatives aux bénéf.'!J930="Oui",'Données relatives aux bénéf.'!K930="Oui"),"Dossier ouvert au cours de l'année de référence - dont clôturé au cours de l'année de référence",IF(AND(YEAR(I930)&lt;'Récapitulatif des données RASH'!$B$2,'Données relatives aux bénéf.'!K930="Non",'Données relatives aux bénéf.'!L930="Oui"),"Dossier actif valorisable dans le cadre de la subvention",IF(AND(YEAR(I930)&lt;'Récapitulatif des données RASH'!$B$2,'Données relatives aux bénéf.'!K930="Oui",'Données relatives aux bénéf.'!L930="Oui"),"Dossier actif valorisable dans le cadre de la subvention - dont cloturé au cours de l'année de référence",IF(AND(YEAR(I930)&lt;'Récapitulatif des données RASH'!$B$2,'Données relatives aux bénéf.'!K930="Non",'Données relatives aux bénéf.'!L930="Non"),"Dossier actif non-valorisable dans le cadre de la subvention",IF(AND(YEAR(I930)&lt;'Récapitulatif des données RASH'!$B$2,'Données relatives aux bénéf.'!K930="Oui",'Données relatives aux bénéf.'!L930="Non"),"Dossier actif non-valorisable dans le cadre de la subvention - dont cloturé au cours de l'année de référence","")))))))</f>
        <v/>
      </c>
      <c r="P930" s="16" t="str">
        <f>IF(ISBLANK(F930),"",'Récapitulatif des données RASH'!$B$2-YEAR('Données relatives aux bénéf.'!F930))</f>
        <v/>
      </c>
    </row>
    <row r="931" spans="1:16">
      <c r="A931" s="50" t="str">
        <f t="shared" si="14"/>
        <v/>
      </c>
      <c r="B931" s="51"/>
      <c r="C931" s="52"/>
      <c r="D931" s="52"/>
      <c r="E931" s="53"/>
      <c r="F931" s="52"/>
      <c r="G931" s="52"/>
      <c r="H931" s="52"/>
      <c r="I931" s="52"/>
      <c r="J931" s="52"/>
      <c r="K931" s="52"/>
      <c r="L931" s="52"/>
      <c r="M931" s="52"/>
      <c r="N931" s="52"/>
      <c r="O931" s="55" t="str">
        <f>IF(J931="Non","Demande d'information",IF(AND(YEAR(I931)='Récapitulatif des données RASH'!$B$2,'Données relatives aux bénéf.'!J931="Oui",'Données relatives aux bénéf.'!K931="Non"),"Dossier ouvert au cours de l'année de référence",IF(AND(YEAR(I931)='Récapitulatif des données RASH'!$B$2,'Données relatives aux bénéf.'!J931="Oui",'Données relatives aux bénéf.'!K931="Oui"),"Dossier ouvert au cours de l'année de référence - dont clôturé au cours de l'année de référence",IF(AND(YEAR(I931)&lt;'Récapitulatif des données RASH'!$B$2,'Données relatives aux bénéf.'!K931="Non",'Données relatives aux bénéf.'!L931="Oui"),"Dossier actif valorisable dans le cadre de la subvention",IF(AND(YEAR(I931)&lt;'Récapitulatif des données RASH'!$B$2,'Données relatives aux bénéf.'!K931="Oui",'Données relatives aux bénéf.'!L931="Oui"),"Dossier actif valorisable dans le cadre de la subvention - dont cloturé au cours de l'année de référence",IF(AND(YEAR(I931)&lt;'Récapitulatif des données RASH'!$B$2,'Données relatives aux bénéf.'!K931="Non",'Données relatives aux bénéf.'!L931="Non"),"Dossier actif non-valorisable dans le cadre de la subvention",IF(AND(YEAR(I931)&lt;'Récapitulatif des données RASH'!$B$2,'Données relatives aux bénéf.'!K931="Oui",'Données relatives aux bénéf.'!L931="Non"),"Dossier actif non-valorisable dans le cadre de la subvention - dont cloturé au cours de l'année de référence","")))))))</f>
        <v/>
      </c>
      <c r="P931" s="16" t="str">
        <f>IF(ISBLANK(F931),"",'Récapitulatif des données RASH'!$B$2-YEAR('Données relatives aux bénéf.'!F931))</f>
        <v/>
      </c>
    </row>
    <row r="932" spans="1:16">
      <c r="A932" s="50" t="str">
        <f t="shared" si="14"/>
        <v/>
      </c>
      <c r="B932" s="51"/>
      <c r="C932" s="52"/>
      <c r="D932" s="52"/>
      <c r="E932" s="53"/>
      <c r="F932" s="52"/>
      <c r="G932" s="52"/>
      <c r="H932" s="52"/>
      <c r="I932" s="52"/>
      <c r="J932" s="52"/>
      <c r="K932" s="52"/>
      <c r="L932" s="52"/>
      <c r="M932" s="52"/>
      <c r="N932" s="52"/>
      <c r="O932" s="55" t="str">
        <f>IF(J932="Non","Demande d'information",IF(AND(YEAR(I932)='Récapitulatif des données RASH'!$B$2,'Données relatives aux bénéf.'!J932="Oui",'Données relatives aux bénéf.'!K932="Non"),"Dossier ouvert au cours de l'année de référence",IF(AND(YEAR(I932)='Récapitulatif des données RASH'!$B$2,'Données relatives aux bénéf.'!J932="Oui",'Données relatives aux bénéf.'!K932="Oui"),"Dossier ouvert au cours de l'année de référence - dont clôturé au cours de l'année de référence",IF(AND(YEAR(I932)&lt;'Récapitulatif des données RASH'!$B$2,'Données relatives aux bénéf.'!K932="Non",'Données relatives aux bénéf.'!L932="Oui"),"Dossier actif valorisable dans le cadre de la subvention",IF(AND(YEAR(I932)&lt;'Récapitulatif des données RASH'!$B$2,'Données relatives aux bénéf.'!K932="Oui",'Données relatives aux bénéf.'!L932="Oui"),"Dossier actif valorisable dans le cadre de la subvention - dont cloturé au cours de l'année de référence",IF(AND(YEAR(I932)&lt;'Récapitulatif des données RASH'!$B$2,'Données relatives aux bénéf.'!K932="Non",'Données relatives aux bénéf.'!L932="Non"),"Dossier actif non-valorisable dans le cadre de la subvention",IF(AND(YEAR(I932)&lt;'Récapitulatif des données RASH'!$B$2,'Données relatives aux bénéf.'!K932="Oui",'Données relatives aux bénéf.'!L932="Non"),"Dossier actif non-valorisable dans le cadre de la subvention - dont cloturé au cours de l'année de référence","")))))))</f>
        <v/>
      </c>
      <c r="P932" s="16" t="str">
        <f>IF(ISBLANK(F932),"",'Récapitulatif des données RASH'!$B$2-YEAR('Données relatives aux bénéf.'!F932))</f>
        <v/>
      </c>
    </row>
    <row r="933" spans="1:16">
      <c r="A933" s="50" t="str">
        <f t="shared" si="14"/>
        <v/>
      </c>
      <c r="B933" s="51"/>
      <c r="C933" s="52"/>
      <c r="D933" s="52"/>
      <c r="E933" s="53"/>
      <c r="F933" s="52"/>
      <c r="G933" s="52"/>
      <c r="H933" s="52"/>
      <c r="I933" s="52"/>
      <c r="J933" s="52"/>
      <c r="K933" s="52"/>
      <c r="L933" s="52"/>
      <c r="M933" s="52"/>
      <c r="N933" s="52"/>
      <c r="O933" s="55" t="str">
        <f>IF(J933="Non","Demande d'information",IF(AND(YEAR(I933)='Récapitulatif des données RASH'!$B$2,'Données relatives aux bénéf.'!J933="Oui",'Données relatives aux bénéf.'!K933="Non"),"Dossier ouvert au cours de l'année de référence",IF(AND(YEAR(I933)='Récapitulatif des données RASH'!$B$2,'Données relatives aux bénéf.'!J933="Oui",'Données relatives aux bénéf.'!K933="Oui"),"Dossier ouvert au cours de l'année de référence - dont clôturé au cours de l'année de référence",IF(AND(YEAR(I933)&lt;'Récapitulatif des données RASH'!$B$2,'Données relatives aux bénéf.'!K933="Non",'Données relatives aux bénéf.'!L933="Oui"),"Dossier actif valorisable dans le cadre de la subvention",IF(AND(YEAR(I933)&lt;'Récapitulatif des données RASH'!$B$2,'Données relatives aux bénéf.'!K933="Oui",'Données relatives aux bénéf.'!L933="Oui"),"Dossier actif valorisable dans le cadre de la subvention - dont cloturé au cours de l'année de référence",IF(AND(YEAR(I933)&lt;'Récapitulatif des données RASH'!$B$2,'Données relatives aux bénéf.'!K933="Non",'Données relatives aux bénéf.'!L933="Non"),"Dossier actif non-valorisable dans le cadre de la subvention",IF(AND(YEAR(I933)&lt;'Récapitulatif des données RASH'!$B$2,'Données relatives aux bénéf.'!K933="Oui",'Données relatives aux bénéf.'!L933="Non"),"Dossier actif non-valorisable dans le cadre de la subvention - dont cloturé au cours de l'année de référence","")))))))</f>
        <v/>
      </c>
      <c r="P933" s="16" t="str">
        <f>IF(ISBLANK(F933),"",'Récapitulatif des données RASH'!$B$2-YEAR('Données relatives aux bénéf.'!F933))</f>
        <v/>
      </c>
    </row>
    <row r="934" spans="1:16">
      <c r="A934" s="50" t="str">
        <f t="shared" si="14"/>
        <v/>
      </c>
      <c r="B934" s="51"/>
      <c r="C934" s="52"/>
      <c r="D934" s="52"/>
      <c r="E934" s="53"/>
      <c r="F934" s="52"/>
      <c r="G934" s="52"/>
      <c r="H934" s="52"/>
      <c r="I934" s="52"/>
      <c r="J934" s="52"/>
      <c r="K934" s="52"/>
      <c r="L934" s="52"/>
      <c r="M934" s="52"/>
      <c r="N934" s="52"/>
      <c r="O934" s="55" t="str">
        <f>IF(J934="Non","Demande d'information",IF(AND(YEAR(I934)='Récapitulatif des données RASH'!$B$2,'Données relatives aux bénéf.'!J934="Oui",'Données relatives aux bénéf.'!K934="Non"),"Dossier ouvert au cours de l'année de référence",IF(AND(YEAR(I934)='Récapitulatif des données RASH'!$B$2,'Données relatives aux bénéf.'!J934="Oui",'Données relatives aux bénéf.'!K934="Oui"),"Dossier ouvert au cours de l'année de référence - dont clôturé au cours de l'année de référence",IF(AND(YEAR(I934)&lt;'Récapitulatif des données RASH'!$B$2,'Données relatives aux bénéf.'!K934="Non",'Données relatives aux bénéf.'!L934="Oui"),"Dossier actif valorisable dans le cadre de la subvention",IF(AND(YEAR(I934)&lt;'Récapitulatif des données RASH'!$B$2,'Données relatives aux bénéf.'!K934="Oui",'Données relatives aux bénéf.'!L934="Oui"),"Dossier actif valorisable dans le cadre de la subvention - dont cloturé au cours de l'année de référence",IF(AND(YEAR(I934)&lt;'Récapitulatif des données RASH'!$B$2,'Données relatives aux bénéf.'!K934="Non",'Données relatives aux bénéf.'!L934="Non"),"Dossier actif non-valorisable dans le cadre de la subvention",IF(AND(YEAR(I934)&lt;'Récapitulatif des données RASH'!$B$2,'Données relatives aux bénéf.'!K934="Oui",'Données relatives aux bénéf.'!L934="Non"),"Dossier actif non-valorisable dans le cadre de la subvention - dont cloturé au cours de l'année de référence","")))))))</f>
        <v/>
      </c>
      <c r="P934" s="16" t="str">
        <f>IF(ISBLANK(F934),"",'Récapitulatif des données RASH'!$B$2-YEAR('Données relatives aux bénéf.'!F934))</f>
        <v/>
      </c>
    </row>
    <row r="935" spans="1:16">
      <c r="A935" s="50" t="str">
        <f t="shared" si="14"/>
        <v/>
      </c>
      <c r="B935" s="51"/>
      <c r="C935" s="52"/>
      <c r="D935" s="52"/>
      <c r="E935" s="53"/>
      <c r="F935" s="52"/>
      <c r="G935" s="52"/>
      <c r="H935" s="52"/>
      <c r="I935" s="52"/>
      <c r="J935" s="52"/>
      <c r="K935" s="52"/>
      <c r="L935" s="52"/>
      <c r="M935" s="52"/>
      <c r="N935" s="52"/>
      <c r="O935" s="55" t="str">
        <f>IF(J935="Non","Demande d'information",IF(AND(YEAR(I935)='Récapitulatif des données RASH'!$B$2,'Données relatives aux bénéf.'!J935="Oui",'Données relatives aux bénéf.'!K935="Non"),"Dossier ouvert au cours de l'année de référence",IF(AND(YEAR(I935)='Récapitulatif des données RASH'!$B$2,'Données relatives aux bénéf.'!J935="Oui",'Données relatives aux bénéf.'!K935="Oui"),"Dossier ouvert au cours de l'année de référence - dont clôturé au cours de l'année de référence",IF(AND(YEAR(I935)&lt;'Récapitulatif des données RASH'!$B$2,'Données relatives aux bénéf.'!K935="Non",'Données relatives aux bénéf.'!L935="Oui"),"Dossier actif valorisable dans le cadre de la subvention",IF(AND(YEAR(I935)&lt;'Récapitulatif des données RASH'!$B$2,'Données relatives aux bénéf.'!K935="Oui",'Données relatives aux bénéf.'!L935="Oui"),"Dossier actif valorisable dans le cadre de la subvention - dont cloturé au cours de l'année de référence",IF(AND(YEAR(I935)&lt;'Récapitulatif des données RASH'!$B$2,'Données relatives aux bénéf.'!K935="Non",'Données relatives aux bénéf.'!L935="Non"),"Dossier actif non-valorisable dans le cadre de la subvention",IF(AND(YEAR(I935)&lt;'Récapitulatif des données RASH'!$B$2,'Données relatives aux bénéf.'!K935="Oui",'Données relatives aux bénéf.'!L935="Non"),"Dossier actif non-valorisable dans le cadre de la subvention - dont cloturé au cours de l'année de référence","")))))))</f>
        <v/>
      </c>
      <c r="P935" s="16" t="str">
        <f>IF(ISBLANK(F935),"",'Récapitulatif des données RASH'!$B$2-YEAR('Données relatives aux bénéf.'!F935))</f>
        <v/>
      </c>
    </row>
    <row r="936" spans="1:16">
      <c r="A936" s="50" t="str">
        <f t="shared" si="14"/>
        <v/>
      </c>
      <c r="B936" s="51"/>
      <c r="C936" s="52"/>
      <c r="D936" s="52"/>
      <c r="E936" s="53"/>
      <c r="F936" s="52"/>
      <c r="G936" s="52"/>
      <c r="H936" s="52"/>
      <c r="I936" s="52"/>
      <c r="J936" s="52"/>
      <c r="K936" s="52"/>
      <c r="L936" s="52"/>
      <c r="M936" s="52"/>
      <c r="N936" s="52"/>
      <c r="O936" s="55" t="str">
        <f>IF(J936="Non","Demande d'information",IF(AND(YEAR(I936)='Récapitulatif des données RASH'!$B$2,'Données relatives aux bénéf.'!J936="Oui",'Données relatives aux bénéf.'!K936="Non"),"Dossier ouvert au cours de l'année de référence",IF(AND(YEAR(I936)='Récapitulatif des données RASH'!$B$2,'Données relatives aux bénéf.'!J936="Oui",'Données relatives aux bénéf.'!K936="Oui"),"Dossier ouvert au cours de l'année de référence - dont clôturé au cours de l'année de référence",IF(AND(YEAR(I936)&lt;'Récapitulatif des données RASH'!$B$2,'Données relatives aux bénéf.'!K936="Non",'Données relatives aux bénéf.'!L936="Oui"),"Dossier actif valorisable dans le cadre de la subvention",IF(AND(YEAR(I936)&lt;'Récapitulatif des données RASH'!$B$2,'Données relatives aux bénéf.'!K936="Oui",'Données relatives aux bénéf.'!L936="Oui"),"Dossier actif valorisable dans le cadre de la subvention - dont cloturé au cours de l'année de référence",IF(AND(YEAR(I936)&lt;'Récapitulatif des données RASH'!$B$2,'Données relatives aux bénéf.'!K936="Non",'Données relatives aux bénéf.'!L936="Non"),"Dossier actif non-valorisable dans le cadre de la subvention",IF(AND(YEAR(I936)&lt;'Récapitulatif des données RASH'!$B$2,'Données relatives aux bénéf.'!K936="Oui",'Données relatives aux bénéf.'!L936="Non"),"Dossier actif non-valorisable dans le cadre de la subvention - dont cloturé au cours de l'année de référence","")))))))</f>
        <v/>
      </c>
      <c r="P936" s="16" t="str">
        <f>IF(ISBLANK(F936),"",'Récapitulatif des données RASH'!$B$2-YEAR('Données relatives aux bénéf.'!F936))</f>
        <v/>
      </c>
    </row>
    <row r="937" spans="1:16">
      <c r="A937" s="50" t="str">
        <f t="shared" si="14"/>
        <v/>
      </c>
      <c r="B937" s="51"/>
      <c r="C937" s="52"/>
      <c r="D937" s="52"/>
      <c r="E937" s="53"/>
      <c r="F937" s="52"/>
      <c r="G937" s="52"/>
      <c r="H937" s="52"/>
      <c r="I937" s="52"/>
      <c r="J937" s="52"/>
      <c r="K937" s="52"/>
      <c r="L937" s="52"/>
      <c r="M937" s="52"/>
      <c r="N937" s="52"/>
      <c r="O937" s="55" t="str">
        <f>IF(J937="Non","Demande d'information",IF(AND(YEAR(I937)='Récapitulatif des données RASH'!$B$2,'Données relatives aux bénéf.'!J937="Oui",'Données relatives aux bénéf.'!K937="Non"),"Dossier ouvert au cours de l'année de référence",IF(AND(YEAR(I937)='Récapitulatif des données RASH'!$B$2,'Données relatives aux bénéf.'!J937="Oui",'Données relatives aux bénéf.'!K937="Oui"),"Dossier ouvert au cours de l'année de référence - dont clôturé au cours de l'année de référence",IF(AND(YEAR(I937)&lt;'Récapitulatif des données RASH'!$B$2,'Données relatives aux bénéf.'!K937="Non",'Données relatives aux bénéf.'!L937="Oui"),"Dossier actif valorisable dans le cadre de la subvention",IF(AND(YEAR(I937)&lt;'Récapitulatif des données RASH'!$B$2,'Données relatives aux bénéf.'!K937="Oui",'Données relatives aux bénéf.'!L937="Oui"),"Dossier actif valorisable dans le cadre de la subvention - dont cloturé au cours de l'année de référence",IF(AND(YEAR(I937)&lt;'Récapitulatif des données RASH'!$B$2,'Données relatives aux bénéf.'!K937="Non",'Données relatives aux bénéf.'!L937="Non"),"Dossier actif non-valorisable dans le cadre de la subvention",IF(AND(YEAR(I937)&lt;'Récapitulatif des données RASH'!$B$2,'Données relatives aux bénéf.'!K937="Oui",'Données relatives aux bénéf.'!L937="Non"),"Dossier actif non-valorisable dans le cadre de la subvention - dont cloturé au cours de l'année de référence","")))))))</f>
        <v/>
      </c>
      <c r="P937" s="16" t="str">
        <f>IF(ISBLANK(F937),"",'Récapitulatif des données RASH'!$B$2-YEAR('Données relatives aux bénéf.'!F937))</f>
        <v/>
      </c>
    </row>
    <row r="938" spans="1:16">
      <c r="A938" s="50" t="str">
        <f t="shared" si="14"/>
        <v/>
      </c>
      <c r="B938" s="51"/>
      <c r="C938" s="52"/>
      <c r="D938" s="52"/>
      <c r="E938" s="53"/>
      <c r="F938" s="52"/>
      <c r="G938" s="52"/>
      <c r="H938" s="52"/>
      <c r="I938" s="52"/>
      <c r="J938" s="52"/>
      <c r="K938" s="52"/>
      <c r="L938" s="52"/>
      <c r="M938" s="52"/>
      <c r="N938" s="52"/>
      <c r="O938" s="55" t="str">
        <f>IF(J938="Non","Demande d'information",IF(AND(YEAR(I938)='Récapitulatif des données RASH'!$B$2,'Données relatives aux bénéf.'!J938="Oui",'Données relatives aux bénéf.'!K938="Non"),"Dossier ouvert au cours de l'année de référence",IF(AND(YEAR(I938)='Récapitulatif des données RASH'!$B$2,'Données relatives aux bénéf.'!J938="Oui",'Données relatives aux bénéf.'!K938="Oui"),"Dossier ouvert au cours de l'année de référence - dont clôturé au cours de l'année de référence",IF(AND(YEAR(I938)&lt;'Récapitulatif des données RASH'!$B$2,'Données relatives aux bénéf.'!K938="Non",'Données relatives aux bénéf.'!L938="Oui"),"Dossier actif valorisable dans le cadre de la subvention",IF(AND(YEAR(I938)&lt;'Récapitulatif des données RASH'!$B$2,'Données relatives aux bénéf.'!K938="Oui",'Données relatives aux bénéf.'!L938="Oui"),"Dossier actif valorisable dans le cadre de la subvention - dont cloturé au cours de l'année de référence",IF(AND(YEAR(I938)&lt;'Récapitulatif des données RASH'!$B$2,'Données relatives aux bénéf.'!K938="Non",'Données relatives aux bénéf.'!L938="Non"),"Dossier actif non-valorisable dans le cadre de la subvention",IF(AND(YEAR(I938)&lt;'Récapitulatif des données RASH'!$B$2,'Données relatives aux bénéf.'!K938="Oui",'Données relatives aux bénéf.'!L938="Non"),"Dossier actif non-valorisable dans le cadre de la subvention - dont cloturé au cours de l'année de référence","")))))))</f>
        <v/>
      </c>
      <c r="P938" s="16" t="str">
        <f>IF(ISBLANK(F938),"",'Récapitulatif des données RASH'!$B$2-YEAR('Données relatives aux bénéf.'!F938))</f>
        <v/>
      </c>
    </row>
    <row r="939" spans="1:16">
      <c r="A939" s="50" t="str">
        <f t="shared" si="14"/>
        <v/>
      </c>
      <c r="B939" s="51"/>
      <c r="C939" s="52"/>
      <c r="D939" s="52"/>
      <c r="E939" s="53"/>
      <c r="F939" s="52"/>
      <c r="G939" s="52"/>
      <c r="H939" s="52"/>
      <c r="I939" s="52"/>
      <c r="J939" s="52"/>
      <c r="K939" s="52"/>
      <c r="L939" s="52"/>
      <c r="M939" s="52"/>
      <c r="N939" s="52"/>
      <c r="O939" s="55" t="str">
        <f>IF(J939="Non","Demande d'information",IF(AND(YEAR(I939)='Récapitulatif des données RASH'!$B$2,'Données relatives aux bénéf.'!J939="Oui",'Données relatives aux bénéf.'!K939="Non"),"Dossier ouvert au cours de l'année de référence",IF(AND(YEAR(I939)='Récapitulatif des données RASH'!$B$2,'Données relatives aux bénéf.'!J939="Oui",'Données relatives aux bénéf.'!K939="Oui"),"Dossier ouvert au cours de l'année de référence - dont clôturé au cours de l'année de référence",IF(AND(YEAR(I939)&lt;'Récapitulatif des données RASH'!$B$2,'Données relatives aux bénéf.'!K939="Non",'Données relatives aux bénéf.'!L939="Oui"),"Dossier actif valorisable dans le cadre de la subvention",IF(AND(YEAR(I939)&lt;'Récapitulatif des données RASH'!$B$2,'Données relatives aux bénéf.'!K939="Oui",'Données relatives aux bénéf.'!L939="Oui"),"Dossier actif valorisable dans le cadre de la subvention - dont cloturé au cours de l'année de référence",IF(AND(YEAR(I939)&lt;'Récapitulatif des données RASH'!$B$2,'Données relatives aux bénéf.'!K939="Non",'Données relatives aux bénéf.'!L939="Non"),"Dossier actif non-valorisable dans le cadre de la subvention",IF(AND(YEAR(I939)&lt;'Récapitulatif des données RASH'!$B$2,'Données relatives aux bénéf.'!K939="Oui",'Données relatives aux bénéf.'!L939="Non"),"Dossier actif non-valorisable dans le cadre de la subvention - dont cloturé au cours de l'année de référence","")))))))</f>
        <v/>
      </c>
      <c r="P939" s="16" t="str">
        <f>IF(ISBLANK(F939),"",'Récapitulatif des données RASH'!$B$2-YEAR('Données relatives aux bénéf.'!F939))</f>
        <v/>
      </c>
    </row>
    <row r="940" spans="1:16">
      <c r="A940" s="50" t="str">
        <f t="shared" si="14"/>
        <v/>
      </c>
      <c r="B940" s="51"/>
      <c r="C940" s="52"/>
      <c r="D940" s="52"/>
      <c r="E940" s="53"/>
      <c r="F940" s="52"/>
      <c r="G940" s="52"/>
      <c r="H940" s="52"/>
      <c r="I940" s="52"/>
      <c r="J940" s="52"/>
      <c r="K940" s="52"/>
      <c r="L940" s="52"/>
      <c r="M940" s="52"/>
      <c r="N940" s="52"/>
      <c r="O940" s="55" t="str">
        <f>IF(J940="Non","Demande d'information",IF(AND(YEAR(I940)='Récapitulatif des données RASH'!$B$2,'Données relatives aux bénéf.'!J940="Oui",'Données relatives aux bénéf.'!K940="Non"),"Dossier ouvert au cours de l'année de référence",IF(AND(YEAR(I940)='Récapitulatif des données RASH'!$B$2,'Données relatives aux bénéf.'!J940="Oui",'Données relatives aux bénéf.'!K940="Oui"),"Dossier ouvert au cours de l'année de référence - dont clôturé au cours de l'année de référence",IF(AND(YEAR(I940)&lt;'Récapitulatif des données RASH'!$B$2,'Données relatives aux bénéf.'!K940="Non",'Données relatives aux bénéf.'!L940="Oui"),"Dossier actif valorisable dans le cadre de la subvention",IF(AND(YEAR(I940)&lt;'Récapitulatif des données RASH'!$B$2,'Données relatives aux bénéf.'!K940="Oui",'Données relatives aux bénéf.'!L940="Oui"),"Dossier actif valorisable dans le cadre de la subvention - dont cloturé au cours de l'année de référence",IF(AND(YEAR(I940)&lt;'Récapitulatif des données RASH'!$B$2,'Données relatives aux bénéf.'!K940="Non",'Données relatives aux bénéf.'!L940="Non"),"Dossier actif non-valorisable dans le cadre de la subvention",IF(AND(YEAR(I940)&lt;'Récapitulatif des données RASH'!$B$2,'Données relatives aux bénéf.'!K940="Oui",'Données relatives aux bénéf.'!L940="Non"),"Dossier actif non-valorisable dans le cadre de la subvention - dont cloturé au cours de l'année de référence","")))))))</f>
        <v/>
      </c>
      <c r="P940" s="16" t="str">
        <f>IF(ISBLANK(F940),"",'Récapitulatif des données RASH'!$B$2-YEAR('Données relatives aux bénéf.'!F940))</f>
        <v/>
      </c>
    </row>
    <row r="941" spans="1:16">
      <c r="A941" s="50" t="str">
        <f t="shared" si="14"/>
        <v/>
      </c>
      <c r="B941" s="51"/>
      <c r="C941" s="52"/>
      <c r="D941" s="52"/>
      <c r="E941" s="53"/>
      <c r="F941" s="52"/>
      <c r="G941" s="52"/>
      <c r="H941" s="52"/>
      <c r="I941" s="52"/>
      <c r="J941" s="52"/>
      <c r="K941" s="52"/>
      <c r="L941" s="52"/>
      <c r="M941" s="52"/>
      <c r="N941" s="52"/>
      <c r="O941" s="55" t="str">
        <f>IF(J941="Non","Demande d'information",IF(AND(YEAR(I941)='Récapitulatif des données RASH'!$B$2,'Données relatives aux bénéf.'!J941="Oui",'Données relatives aux bénéf.'!K941="Non"),"Dossier ouvert au cours de l'année de référence",IF(AND(YEAR(I941)='Récapitulatif des données RASH'!$B$2,'Données relatives aux bénéf.'!J941="Oui",'Données relatives aux bénéf.'!K941="Oui"),"Dossier ouvert au cours de l'année de référence - dont clôturé au cours de l'année de référence",IF(AND(YEAR(I941)&lt;'Récapitulatif des données RASH'!$B$2,'Données relatives aux bénéf.'!K941="Non",'Données relatives aux bénéf.'!L941="Oui"),"Dossier actif valorisable dans le cadre de la subvention",IF(AND(YEAR(I941)&lt;'Récapitulatif des données RASH'!$B$2,'Données relatives aux bénéf.'!K941="Oui",'Données relatives aux bénéf.'!L941="Oui"),"Dossier actif valorisable dans le cadre de la subvention - dont cloturé au cours de l'année de référence",IF(AND(YEAR(I941)&lt;'Récapitulatif des données RASH'!$B$2,'Données relatives aux bénéf.'!K941="Non",'Données relatives aux bénéf.'!L941="Non"),"Dossier actif non-valorisable dans le cadre de la subvention",IF(AND(YEAR(I941)&lt;'Récapitulatif des données RASH'!$B$2,'Données relatives aux bénéf.'!K941="Oui",'Données relatives aux bénéf.'!L941="Non"),"Dossier actif non-valorisable dans le cadre de la subvention - dont cloturé au cours de l'année de référence","")))))))</f>
        <v/>
      </c>
      <c r="P941" s="16" t="str">
        <f>IF(ISBLANK(F941),"",'Récapitulatif des données RASH'!$B$2-YEAR('Données relatives aux bénéf.'!F941))</f>
        <v/>
      </c>
    </row>
    <row r="942" spans="1:16">
      <c r="A942" s="50" t="str">
        <f t="shared" si="14"/>
        <v/>
      </c>
      <c r="B942" s="51"/>
      <c r="C942" s="52"/>
      <c r="D942" s="52"/>
      <c r="E942" s="53"/>
      <c r="F942" s="52"/>
      <c r="G942" s="52"/>
      <c r="H942" s="52"/>
      <c r="I942" s="52"/>
      <c r="J942" s="52"/>
      <c r="K942" s="52"/>
      <c r="L942" s="52"/>
      <c r="M942" s="52"/>
      <c r="N942" s="52"/>
      <c r="O942" s="55" t="str">
        <f>IF(J942="Non","Demande d'information",IF(AND(YEAR(I942)='Récapitulatif des données RASH'!$B$2,'Données relatives aux bénéf.'!J942="Oui",'Données relatives aux bénéf.'!K942="Non"),"Dossier ouvert au cours de l'année de référence",IF(AND(YEAR(I942)='Récapitulatif des données RASH'!$B$2,'Données relatives aux bénéf.'!J942="Oui",'Données relatives aux bénéf.'!K942="Oui"),"Dossier ouvert au cours de l'année de référence - dont clôturé au cours de l'année de référence",IF(AND(YEAR(I942)&lt;'Récapitulatif des données RASH'!$B$2,'Données relatives aux bénéf.'!K942="Non",'Données relatives aux bénéf.'!L942="Oui"),"Dossier actif valorisable dans le cadre de la subvention",IF(AND(YEAR(I942)&lt;'Récapitulatif des données RASH'!$B$2,'Données relatives aux bénéf.'!K942="Oui",'Données relatives aux bénéf.'!L942="Oui"),"Dossier actif valorisable dans le cadre de la subvention - dont cloturé au cours de l'année de référence",IF(AND(YEAR(I942)&lt;'Récapitulatif des données RASH'!$B$2,'Données relatives aux bénéf.'!K942="Non",'Données relatives aux bénéf.'!L942="Non"),"Dossier actif non-valorisable dans le cadre de la subvention",IF(AND(YEAR(I942)&lt;'Récapitulatif des données RASH'!$B$2,'Données relatives aux bénéf.'!K942="Oui",'Données relatives aux bénéf.'!L942="Non"),"Dossier actif non-valorisable dans le cadre de la subvention - dont cloturé au cours de l'année de référence","")))))))</f>
        <v/>
      </c>
      <c r="P942" s="16" t="str">
        <f>IF(ISBLANK(F942),"",'Récapitulatif des données RASH'!$B$2-YEAR('Données relatives aux bénéf.'!F942))</f>
        <v/>
      </c>
    </row>
    <row r="943" spans="1:16">
      <c r="A943" s="50" t="str">
        <f t="shared" si="14"/>
        <v/>
      </c>
      <c r="B943" s="51"/>
      <c r="C943" s="52"/>
      <c r="D943" s="52"/>
      <c r="E943" s="53"/>
      <c r="F943" s="52"/>
      <c r="G943" s="52"/>
      <c r="H943" s="52"/>
      <c r="I943" s="52"/>
      <c r="J943" s="52"/>
      <c r="K943" s="52"/>
      <c r="L943" s="52"/>
      <c r="M943" s="52"/>
      <c r="N943" s="52"/>
      <c r="O943" s="55" t="str">
        <f>IF(J943="Non","Demande d'information",IF(AND(YEAR(I943)='Récapitulatif des données RASH'!$B$2,'Données relatives aux bénéf.'!J943="Oui",'Données relatives aux bénéf.'!K943="Non"),"Dossier ouvert au cours de l'année de référence",IF(AND(YEAR(I943)='Récapitulatif des données RASH'!$B$2,'Données relatives aux bénéf.'!J943="Oui",'Données relatives aux bénéf.'!K943="Oui"),"Dossier ouvert au cours de l'année de référence - dont clôturé au cours de l'année de référence",IF(AND(YEAR(I943)&lt;'Récapitulatif des données RASH'!$B$2,'Données relatives aux bénéf.'!K943="Non",'Données relatives aux bénéf.'!L943="Oui"),"Dossier actif valorisable dans le cadre de la subvention",IF(AND(YEAR(I943)&lt;'Récapitulatif des données RASH'!$B$2,'Données relatives aux bénéf.'!K943="Oui",'Données relatives aux bénéf.'!L943="Oui"),"Dossier actif valorisable dans le cadre de la subvention - dont cloturé au cours de l'année de référence",IF(AND(YEAR(I943)&lt;'Récapitulatif des données RASH'!$B$2,'Données relatives aux bénéf.'!K943="Non",'Données relatives aux bénéf.'!L943="Non"),"Dossier actif non-valorisable dans le cadre de la subvention",IF(AND(YEAR(I943)&lt;'Récapitulatif des données RASH'!$B$2,'Données relatives aux bénéf.'!K943="Oui",'Données relatives aux bénéf.'!L943="Non"),"Dossier actif non-valorisable dans le cadre de la subvention - dont cloturé au cours de l'année de référence","")))))))</f>
        <v/>
      </c>
      <c r="P943" s="16" t="str">
        <f>IF(ISBLANK(F943),"",'Récapitulatif des données RASH'!$B$2-YEAR('Données relatives aux bénéf.'!F943))</f>
        <v/>
      </c>
    </row>
    <row r="944" spans="1:16">
      <c r="A944" s="50" t="str">
        <f t="shared" si="14"/>
        <v/>
      </c>
      <c r="B944" s="51"/>
      <c r="C944" s="52"/>
      <c r="D944" s="52"/>
      <c r="E944" s="53"/>
      <c r="F944" s="52"/>
      <c r="G944" s="52"/>
      <c r="H944" s="52"/>
      <c r="I944" s="52"/>
      <c r="J944" s="52"/>
      <c r="K944" s="52"/>
      <c r="L944" s="52"/>
      <c r="M944" s="52"/>
      <c r="N944" s="52"/>
      <c r="O944" s="55" t="str">
        <f>IF(J944="Non","Demande d'information",IF(AND(YEAR(I944)='Récapitulatif des données RASH'!$B$2,'Données relatives aux bénéf.'!J944="Oui",'Données relatives aux bénéf.'!K944="Non"),"Dossier ouvert au cours de l'année de référence",IF(AND(YEAR(I944)='Récapitulatif des données RASH'!$B$2,'Données relatives aux bénéf.'!J944="Oui",'Données relatives aux bénéf.'!K944="Oui"),"Dossier ouvert au cours de l'année de référence - dont clôturé au cours de l'année de référence",IF(AND(YEAR(I944)&lt;'Récapitulatif des données RASH'!$B$2,'Données relatives aux bénéf.'!K944="Non",'Données relatives aux bénéf.'!L944="Oui"),"Dossier actif valorisable dans le cadre de la subvention",IF(AND(YEAR(I944)&lt;'Récapitulatif des données RASH'!$B$2,'Données relatives aux bénéf.'!K944="Oui",'Données relatives aux bénéf.'!L944="Oui"),"Dossier actif valorisable dans le cadre de la subvention - dont cloturé au cours de l'année de référence",IF(AND(YEAR(I944)&lt;'Récapitulatif des données RASH'!$B$2,'Données relatives aux bénéf.'!K944="Non",'Données relatives aux bénéf.'!L944="Non"),"Dossier actif non-valorisable dans le cadre de la subvention",IF(AND(YEAR(I944)&lt;'Récapitulatif des données RASH'!$B$2,'Données relatives aux bénéf.'!K944="Oui",'Données relatives aux bénéf.'!L944="Non"),"Dossier actif non-valorisable dans le cadre de la subvention - dont cloturé au cours de l'année de référence","")))))))</f>
        <v/>
      </c>
      <c r="P944" s="16" t="str">
        <f>IF(ISBLANK(F944),"",'Récapitulatif des données RASH'!$B$2-YEAR('Données relatives aux bénéf.'!F944))</f>
        <v/>
      </c>
    </row>
    <row r="945" spans="1:16">
      <c r="A945" s="50" t="str">
        <f t="shared" si="14"/>
        <v/>
      </c>
      <c r="B945" s="51"/>
      <c r="C945" s="52"/>
      <c r="D945" s="52"/>
      <c r="E945" s="53"/>
      <c r="F945" s="52"/>
      <c r="G945" s="52"/>
      <c r="H945" s="52"/>
      <c r="I945" s="52"/>
      <c r="J945" s="52"/>
      <c r="K945" s="52"/>
      <c r="L945" s="52"/>
      <c r="M945" s="52"/>
      <c r="N945" s="52"/>
      <c r="O945" s="55" t="str">
        <f>IF(J945="Non","Demande d'information",IF(AND(YEAR(I945)='Récapitulatif des données RASH'!$B$2,'Données relatives aux bénéf.'!J945="Oui",'Données relatives aux bénéf.'!K945="Non"),"Dossier ouvert au cours de l'année de référence",IF(AND(YEAR(I945)='Récapitulatif des données RASH'!$B$2,'Données relatives aux bénéf.'!J945="Oui",'Données relatives aux bénéf.'!K945="Oui"),"Dossier ouvert au cours de l'année de référence - dont clôturé au cours de l'année de référence",IF(AND(YEAR(I945)&lt;'Récapitulatif des données RASH'!$B$2,'Données relatives aux bénéf.'!K945="Non",'Données relatives aux bénéf.'!L945="Oui"),"Dossier actif valorisable dans le cadre de la subvention",IF(AND(YEAR(I945)&lt;'Récapitulatif des données RASH'!$B$2,'Données relatives aux bénéf.'!K945="Oui",'Données relatives aux bénéf.'!L945="Oui"),"Dossier actif valorisable dans le cadre de la subvention - dont cloturé au cours de l'année de référence",IF(AND(YEAR(I945)&lt;'Récapitulatif des données RASH'!$B$2,'Données relatives aux bénéf.'!K945="Non",'Données relatives aux bénéf.'!L945="Non"),"Dossier actif non-valorisable dans le cadre de la subvention",IF(AND(YEAR(I945)&lt;'Récapitulatif des données RASH'!$B$2,'Données relatives aux bénéf.'!K945="Oui",'Données relatives aux bénéf.'!L945="Non"),"Dossier actif non-valorisable dans le cadre de la subvention - dont cloturé au cours de l'année de référence","")))))))</f>
        <v/>
      </c>
      <c r="P945" s="16" t="str">
        <f>IF(ISBLANK(F945),"",'Récapitulatif des données RASH'!$B$2-YEAR('Données relatives aux bénéf.'!F945))</f>
        <v/>
      </c>
    </row>
    <row r="946" spans="1:16">
      <c r="A946" s="50" t="str">
        <f t="shared" si="14"/>
        <v/>
      </c>
      <c r="B946" s="51"/>
      <c r="C946" s="52"/>
      <c r="D946" s="52"/>
      <c r="E946" s="53"/>
      <c r="F946" s="52"/>
      <c r="G946" s="52"/>
      <c r="H946" s="52"/>
      <c r="I946" s="52"/>
      <c r="J946" s="52"/>
      <c r="K946" s="52"/>
      <c r="L946" s="52"/>
      <c r="M946" s="52"/>
      <c r="N946" s="52"/>
      <c r="O946" s="55" t="str">
        <f>IF(J946="Non","Demande d'information",IF(AND(YEAR(I946)='Récapitulatif des données RASH'!$B$2,'Données relatives aux bénéf.'!J946="Oui",'Données relatives aux bénéf.'!K946="Non"),"Dossier ouvert au cours de l'année de référence",IF(AND(YEAR(I946)='Récapitulatif des données RASH'!$B$2,'Données relatives aux bénéf.'!J946="Oui",'Données relatives aux bénéf.'!K946="Oui"),"Dossier ouvert au cours de l'année de référence - dont clôturé au cours de l'année de référence",IF(AND(YEAR(I946)&lt;'Récapitulatif des données RASH'!$B$2,'Données relatives aux bénéf.'!K946="Non",'Données relatives aux bénéf.'!L946="Oui"),"Dossier actif valorisable dans le cadre de la subvention",IF(AND(YEAR(I946)&lt;'Récapitulatif des données RASH'!$B$2,'Données relatives aux bénéf.'!K946="Oui",'Données relatives aux bénéf.'!L946="Oui"),"Dossier actif valorisable dans le cadre de la subvention - dont cloturé au cours de l'année de référence",IF(AND(YEAR(I946)&lt;'Récapitulatif des données RASH'!$B$2,'Données relatives aux bénéf.'!K946="Non",'Données relatives aux bénéf.'!L946="Non"),"Dossier actif non-valorisable dans le cadre de la subvention",IF(AND(YEAR(I946)&lt;'Récapitulatif des données RASH'!$B$2,'Données relatives aux bénéf.'!K946="Oui",'Données relatives aux bénéf.'!L946="Non"),"Dossier actif non-valorisable dans le cadre de la subvention - dont cloturé au cours de l'année de référence","")))))))</f>
        <v/>
      </c>
      <c r="P946" s="16" t="str">
        <f>IF(ISBLANK(F946),"",'Récapitulatif des données RASH'!$B$2-YEAR('Données relatives aux bénéf.'!F946))</f>
        <v/>
      </c>
    </row>
    <row r="947" spans="1:16">
      <c r="A947" s="50" t="str">
        <f t="shared" si="14"/>
        <v/>
      </c>
      <c r="B947" s="51"/>
      <c r="C947" s="52"/>
      <c r="D947" s="52"/>
      <c r="E947" s="53"/>
      <c r="F947" s="52"/>
      <c r="G947" s="52"/>
      <c r="H947" s="52"/>
      <c r="I947" s="52"/>
      <c r="J947" s="52"/>
      <c r="K947" s="52"/>
      <c r="L947" s="52"/>
      <c r="M947" s="52"/>
      <c r="N947" s="52"/>
      <c r="O947" s="55" t="str">
        <f>IF(J947="Non","Demande d'information",IF(AND(YEAR(I947)='Récapitulatif des données RASH'!$B$2,'Données relatives aux bénéf.'!J947="Oui",'Données relatives aux bénéf.'!K947="Non"),"Dossier ouvert au cours de l'année de référence",IF(AND(YEAR(I947)='Récapitulatif des données RASH'!$B$2,'Données relatives aux bénéf.'!J947="Oui",'Données relatives aux bénéf.'!K947="Oui"),"Dossier ouvert au cours de l'année de référence - dont clôturé au cours de l'année de référence",IF(AND(YEAR(I947)&lt;'Récapitulatif des données RASH'!$B$2,'Données relatives aux bénéf.'!K947="Non",'Données relatives aux bénéf.'!L947="Oui"),"Dossier actif valorisable dans le cadre de la subvention",IF(AND(YEAR(I947)&lt;'Récapitulatif des données RASH'!$B$2,'Données relatives aux bénéf.'!K947="Oui",'Données relatives aux bénéf.'!L947="Oui"),"Dossier actif valorisable dans le cadre de la subvention - dont cloturé au cours de l'année de référence",IF(AND(YEAR(I947)&lt;'Récapitulatif des données RASH'!$B$2,'Données relatives aux bénéf.'!K947="Non",'Données relatives aux bénéf.'!L947="Non"),"Dossier actif non-valorisable dans le cadre de la subvention",IF(AND(YEAR(I947)&lt;'Récapitulatif des données RASH'!$B$2,'Données relatives aux bénéf.'!K947="Oui",'Données relatives aux bénéf.'!L947="Non"),"Dossier actif non-valorisable dans le cadre de la subvention - dont cloturé au cours de l'année de référence","")))))))</f>
        <v/>
      </c>
      <c r="P947" s="16" t="str">
        <f>IF(ISBLANK(F947),"",'Récapitulatif des données RASH'!$B$2-YEAR('Données relatives aux bénéf.'!F947))</f>
        <v/>
      </c>
    </row>
    <row r="948" spans="1:16">
      <c r="A948" s="50" t="str">
        <f t="shared" si="14"/>
        <v/>
      </c>
      <c r="B948" s="51"/>
      <c r="C948" s="52"/>
      <c r="D948" s="52"/>
      <c r="E948" s="53"/>
      <c r="F948" s="52"/>
      <c r="G948" s="52"/>
      <c r="H948" s="52"/>
      <c r="I948" s="52"/>
      <c r="J948" s="52"/>
      <c r="K948" s="52"/>
      <c r="L948" s="52"/>
      <c r="M948" s="52"/>
      <c r="N948" s="52"/>
      <c r="O948" s="55" t="str">
        <f>IF(J948="Non","Demande d'information",IF(AND(YEAR(I948)='Récapitulatif des données RASH'!$B$2,'Données relatives aux bénéf.'!J948="Oui",'Données relatives aux bénéf.'!K948="Non"),"Dossier ouvert au cours de l'année de référence",IF(AND(YEAR(I948)='Récapitulatif des données RASH'!$B$2,'Données relatives aux bénéf.'!J948="Oui",'Données relatives aux bénéf.'!K948="Oui"),"Dossier ouvert au cours de l'année de référence - dont clôturé au cours de l'année de référence",IF(AND(YEAR(I948)&lt;'Récapitulatif des données RASH'!$B$2,'Données relatives aux bénéf.'!K948="Non",'Données relatives aux bénéf.'!L948="Oui"),"Dossier actif valorisable dans le cadre de la subvention",IF(AND(YEAR(I948)&lt;'Récapitulatif des données RASH'!$B$2,'Données relatives aux bénéf.'!K948="Oui",'Données relatives aux bénéf.'!L948="Oui"),"Dossier actif valorisable dans le cadre de la subvention - dont cloturé au cours de l'année de référence",IF(AND(YEAR(I948)&lt;'Récapitulatif des données RASH'!$B$2,'Données relatives aux bénéf.'!K948="Non",'Données relatives aux bénéf.'!L948="Non"),"Dossier actif non-valorisable dans le cadre de la subvention",IF(AND(YEAR(I948)&lt;'Récapitulatif des données RASH'!$B$2,'Données relatives aux bénéf.'!K948="Oui",'Données relatives aux bénéf.'!L948="Non"),"Dossier actif non-valorisable dans le cadre de la subvention - dont cloturé au cours de l'année de référence","")))))))</f>
        <v/>
      </c>
      <c r="P948" s="16" t="str">
        <f>IF(ISBLANK(F948),"",'Récapitulatif des données RASH'!$B$2-YEAR('Données relatives aux bénéf.'!F948))</f>
        <v/>
      </c>
    </row>
    <row r="949" spans="1:16">
      <c r="A949" s="50" t="str">
        <f t="shared" si="14"/>
        <v/>
      </c>
      <c r="B949" s="51"/>
      <c r="C949" s="52"/>
      <c r="D949" s="52"/>
      <c r="E949" s="53"/>
      <c r="F949" s="52"/>
      <c r="G949" s="52"/>
      <c r="H949" s="52"/>
      <c r="I949" s="52"/>
      <c r="J949" s="52"/>
      <c r="K949" s="52"/>
      <c r="L949" s="52"/>
      <c r="M949" s="52"/>
      <c r="N949" s="52"/>
      <c r="O949" s="55" t="str">
        <f>IF(J949="Non","Demande d'information",IF(AND(YEAR(I949)='Récapitulatif des données RASH'!$B$2,'Données relatives aux bénéf.'!J949="Oui",'Données relatives aux bénéf.'!K949="Non"),"Dossier ouvert au cours de l'année de référence",IF(AND(YEAR(I949)='Récapitulatif des données RASH'!$B$2,'Données relatives aux bénéf.'!J949="Oui",'Données relatives aux bénéf.'!K949="Oui"),"Dossier ouvert au cours de l'année de référence - dont clôturé au cours de l'année de référence",IF(AND(YEAR(I949)&lt;'Récapitulatif des données RASH'!$B$2,'Données relatives aux bénéf.'!K949="Non",'Données relatives aux bénéf.'!L949="Oui"),"Dossier actif valorisable dans le cadre de la subvention",IF(AND(YEAR(I949)&lt;'Récapitulatif des données RASH'!$B$2,'Données relatives aux bénéf.'!K949="Oui",'Données relatives aux bénéf.'!L949="Oui"),"Dossier actif valorisable dans le cadre de la subvention - dont cloturé au cours de l'année de référence",IF(AND(YEAR(I949)&lt;'Récapitulatif des données RASH'!$B$2,'Données relatives aux bénéf.'!K949="Non",'Données relatives aux bénéf.'!L949="Non"),"Dossier actif non-valorisable dans le cadre de la subvention",IF(AND(YEAR(I949)&lt;'Récapitulatif des données RASH'!$B$2,'Données relatives aux bénéf.'!K949="Oui",'Données relatives aux bénéf.'!L949="Non"),"Dossier actif non-valorisable dans le cadre de la subvention - dont cloturé au cours de l'année de référence","")))))))</f>
        <v/>
      </c>
      <c r="P949" s="16" t="str">
        <f>IF(ISBLANK(F949),"",'Récapitulatif des données RASH'!$B$2-YEAR('Données relatives aux bénéf.'!F949))</f>
        <v/>
      </c>
    </row>
    <row r="950" spans="1:16">
      <c r="A950" s="50" t="str">
        <f t="shared" si="14"/>
        <v/>
      </c>
      <c r="B950" s="51"/>
      <c r="C950" s="52"/>
      <c r="D950" s="52"/>
      <c r="E950" s="53"/>
      <c r="F950" s="52"/>
      <c r="G950" s="52"/>
      <c r="H950" s="52"/>
      <c r="I950" s="52"/>
      <c r="J950" s="52"/>
      <c r="K950" s="52"/>
      <c r="L950" s="52"/>
      <c r="M950" s="52"/>
      <c r="N950" s="52"/>
      <c r="O950" s="55" t="str">
        <f>IF(J950="Non","Demande d'information",IF(AND(YEAR(I950)='Récapitulatif des données RASH'!$B$2,'Données relatives aux bénéf.'!J950="Oui",'Données relatives aux bénéf.'!K950="Non"),"Dossier ouvert au cours de l'année de référence",IF(AND(YEAR(I950)='Récapitulatif des données RASH'!$B$2,'Données relatives aux bénéf.'!J950="Oui",'Données relatives aux bénéf.'!K950="Oui"),"Dossier ouvert au cours de l'année de référence - dont clôturé au cours de l'année de référence",IF(AND(YEAR(I950)&lt;'Récapitulatif des données RASH'!$B$2,'Données relatives aux bénéf.'!K950="Non",'Données relatives aux bénéf.'!L950="Oui"),"Dossier actif valorisable dans le cadre de la subvention",IF(AND(YEAR(I950)&lt;'Récapitulatif des données RASH'!$B$2,'Données relatives aux bénéf.'!K950="Oui",'Données relatives aux bénéf.'!L950="Oui"),"Dossier actif valorisable dans le cadre de la subvention - dont cloturé au cours de l'année de référence",IF(AND(YEAR(I950)&lt;'Récapitulatif des données RASH'!$B$2,'Données relatives aux bénéf.'!K950="Non",'Données relatives aux bénéf.'!L950="Non"),"Dossier actif non-valorisable dans le cadre de la subvention",IF(AND(YEAR(I950)&lt;'Récapitulatif des données RASH'!$B$2,'Données relatives aux bénéf.'!K950="Oui",'Données relatives aux bénéf.'!L950="Non"),"Dossier actif non-valorisable dans le cadre de la subvention - dont cloturé au cours de l'année de référence","")))))))</f>
        <v/>
      </c>
      <c r="P950" s="16" t="str">
        <f>IF(ISBLANK(F950),"",'Récapitulatif des données RASH'!$B$2-YEAR('Données relatives aux bénéf.'!F950))</f>
        <v/>
      </c>
    </row>
    <row r="951" spans="1:16">
      <c r="A951" s="50" t="str">
        <f t="shared" si="14"/>
        <v/>
      </c>
      <c r="B951" s="51"/>
      <c r="C951" s="52"/>
      <c r="D951" s="52"/>
      <c r="E951" s="53"/>
      <c r="F951" s="52"/>
      <c r="G951" s="52"/>
      <c r="H951" s="52"/>
      <c r="I951" s="52"/>
      <c r="J951" s="52"/>
      <c r="K951" s="52"/>
      <c r="L951" s="52"/>
      <c r="M951" s="52"/>
      <c r="N951" s="52"/>
      <c r="O951" s="55" t="str">
        <f>IF(J951="Non","Demande d'information",IF(AND(YEAR(I951)='Récapitulatif des données RASH'!$B$2,'Données relatives aux bénéf.'!J951="Oui",'Données relatives aux bénéf.'!K951="Non"),"Dossier ouvert au cours de l'année de référence",IF(AND(YEAR(I951)='Récapitulatif des données RASH'!$B$2,'Données relatives aux bénéf.'!J951="Oui",'Données relatives aux bénéf.'!K951="Oui"),"Dossier ouvert au cours de l'année de référence - dont clôturé au cours de l'année de référence",IF(AND(YEAR(I951)&lt;'Récapitulatif des données RASH'!$B$2,'Données relatives aux bénéf.'!K951="Non",'Données relatives aux bénéf.'!L951="Oui"),"Dossier actif valorisable dans le cadre de la subvention",IF(AND(YEAR(I951)&lt;'Récapitulatif des données RASH'!$B$2,'Données relatives aux bénéf.'!K951="Oui",'Données relatives aux bénéf.'!L951="Oui"),"Dossier actif valorisable dans le cadre de la subvention - dont cloturé au cours de l'année de référence",IF(AND(YEAR(I951)&lt;'Récapitulatif des données RASH'!$B$2,'Données relatives aux bénéf.'!K951="Non",'Données relatives aux bénéf.'!L951="Non"),"Dossier actif non-valorisable dans le cadre de la subvention",IF(AND(YEAR(I951)&lt;'Récapitulatif des données RASH'!$B$2,'Données relatives aux bénéf.'!K951="Oui",'Données relatives aux bénéf.'!L951="Non"),"Dossier actif non-valorisable dans le cadre de la subvention - dont cloturé au cours de l'année de référence","")))))))</f>
        <v/>
      </c>
      <c r="P951" s="16" t="str">
        <f>IF(ISBLANK(F951),"",'Récapitulatif des données RASH'!$B$2-YEAR('Données relatives aux bénéf.'!F951))</f>
        <v/>
      </c>
    </row>
    <row r="952" spans="1:16">
      <c r="A952" s="50" t="str">
        <f t="shared" si="14"/>
        <v/>
      </c>
      <c r="B952" s="51"/>
      <c r="C952" s="52"/>
      <c r="D952" s="52"/>
      <c r="E952" s="53"/>
      <c r="F952" s="52"/>
      <c r="G952" s="52"/>
      <c r="H952" s="52"/>
      <c r="I952" s="52"/>
      <c r="J952" s="52"/>
      <c r="K952" s="52"/>
      <c r="L952" s="52"/>
      <c r="M952" s="52"/>
      <c r="N952" s="52"/>
      <c r="O952" s="55" t="str">
        <f>IF(J952="Non","Demande d'information",IF(AND(YEAR(I952)='Récapitulatif des données RASH'!$B$2,'Données relatives aux bénéf.'!J952="Oui",'Données relatives aux bénéf.'!K952="Non"),"Dossier ouvert au cours de l'année de référence",IF(AND(YEAR(I952)='Récapitulatif des données RASH'!$B$2,'Données relatives aux bénéf.'!J952="Oui",'Données relatives aux bénéf.'!K952="Oui"),"Dossier ouvert au cours de l'année de référence - dont clôturé au cours de l'année de référence",IF(AND(YEAR(I952)&lt;'Récapitulatif des données RASH'!$B$2,'Données relatives aux bénéf.'!K952="Non",'Données relatives aux bénéf.'!L952="Oui"),"Dossier actif valorisable dans le cadre de la subvention",IF(AND(YEAR(I952)&lt;'Récapitulatif des données RASH'!$B$2,'Données relatives aux bénéf.'!K952="Oui",'Données relatives aux bénéf.'!L952="Oui"),"Dossier actif valorisable dans le cadre de la subvention - dont cloturé au cours de l'année de référence",IF(AND(YEAR(I952)&lt;'Récapitulatif des données RASH'!$B$2,'Données relatives aux bénéf.'!K952="Non",'Données relatives aux bénéf.'!L952="Non"),"Dossier actif non-valorisable dans le cadre de la subvention",IF(AND(YEAR(I952)&lt;'Récapitulatif des données RASH'!$B$2,'Données relatives aux bénéf.'!K952="Oui",'Données relatives aux bénéf.'!L952="Non"),"Dossier actif non-valorisable dans le cadre de la subvention - dont cloturé au cours de l'année de référence","")))))))</f>
        <v/>
      </c>
      <c r="P952" s="16" t="str">
        <f>IF(ISBLANK(F952),"",'Récapitulatif des données RASH'!$B$2-YEAR('Données relatives aux bénéf.'!F952))</f>
        <v/>
      </c>
    </row>
    <row r="953" spans="1:16">
      <c r="A953" s="50" t="str">
        <f t="shared" si="14"/>
        <v/>
      </c>
      <c r="B953" s="51"/>
      <c r="C953" s="52"/>
      <c r="D953" s="52"/>
      <c r="E953" s="53"/>
      <c r="F953" s="52"/>
      <c r="G953" s="52"/>
      <c r="H953" s="52"/>
      <c r="I953" s="52"/>
      <c r="J953" s="52"/>
      <c r="K953" s="52"/>
      <c r="L953" s="52"/>
      <c r="M953" s="52"/>
      <c r="N953" s="52"/>
      <c r="O953" s="55" t="str">
        <f>IF(J953="Non","Demande d'information",IF(AND(YEAR(I953)='Récapitulatif des données RASH'!$B$2,'Données relatives aux bénéf.'!J953="Oui",'Données relatives aux bénéf.'!K953="Non"),"Dossier ouvert au cours de l'année de référence",IF(AND(YEAR(I953)='Récapitulatif des données RASH'!$B$2,'Données relatives aux bénéf.'!J953="Oui",'Données relatives aux bénéf.'!K953="Oui"),"Dossier ouvert au cours de l'année de référence - dont clôturé au cours de l'année de référence",IF(AND(YEAR(I953)&lt;'Récapitulatif des données RASH'!$B$2,'Données relatives aux bénéf.'!K953="Non",'Données relatives aux bénéf.'!L953="Oui"),"Dossier actif valorisable dans le cadre de la subvention",IF(AND(YEAR(I953)&lt;'Récapitulatif des données RASH'!$B$2,'Données relatives aux bénéf.'!K953="Oui",'Données relatives aux bénéf.'!L953="Oui"),"Dossier actif valorisable dans le cadre de la subvention - dont cloturé au cours de l'année de référence",IF(AND(YEAR(I953)&lt;'Récapitulatif des données RASH'!$B$2,'Données relatives aux bénéf.'!K953="Non",'Données relatives aux bénéf.'!L953="Non"),"Dossier actif non-valorisable dans le cadre de la subvention",IF(AND(YEAR(I953)&lt;'Récapitulatif des données RASH'!$B$2,'Données relatives aux bénéf.'!K953="Oui",'Données relatives aux bénéf.'!L953="Non"),"Dossier actif non-valorisable dans le cadre de la subvention - dont cloturé au cours de l'année de référence","")))))))</f>
        <v/>
      </c>
      <c r="P953" s="16" t="str">
        <f>IF(ISBLANK(F953),"",'Récapitulatif des données RASH'!$B$2-YEAR('Données relatives aux bénéf.'!F953))</f>
        <v/>
      </c>
    </row>
    <row r="954" spans="1:16">
      <c r="A954" s="50" t="str">
        <f t="shared" si="14"/>
        <v/>
      </c>
      <c r="B954" s="51"/>
      <c r="C954" s="52"/>
      <c r="D954" s="52"/>
      <c r="E954" s="53"/>
      <c r="F954" s="52"/>
      <c r="G954" s="52"/>
      <c r="H954" s="52"/>
      <c r="I954" s="52"/>
      <c r="J954" s="52"/>
      <c r="K954" s="52"/>
      <c r="L954" s="52"/>
      <c r="M954" s="52"/>
      <c r="N954" s="52"/>
      <c r="O954" s="55" t="str">
        <f>IF(J954="Non","Demande d'information",IF(AND(YEAR(I954)='Récapitulatif des données RASH'!$B$2,'Données relatives aux bénéf.'!J954="Oui",'Données relatives aux bénéf.'!K954="Non"),"Dossier ouvert au cours de l'année de référence",IF(AND(YEAR(I954)='Récapitulatif des données RASH'!$B$2,'Données relatives aux bénéf.'!J954="Oui",'Données relatives aux bénéf.'!K954="Oui"),"Dossier ouvert au cours de l'année de référence - dont clôturé au cours de l'année de référence",IF(AND(YEAR(I954)&lt;'Récapitulatif des données RASH'!$B$2,'Données relatives aux bénéf.'!K954="Non",'Données relatives aux bénéf.'!L954="Oui"),"Dossier actif valorisable dans le cadre de la subvention",IF(AND(YEAR(I954)&lt;'Récapitulatif des données RASH'!$B$2,'Données relatives aux bénéf.'!K954="Oui",'Données relatives aux bénéf.'!L954="Oui"),"Dossier actif valorisable dans le cadre de la subvention - dont cloturé au cours de l'année de référence",IF(AND(YEAR(I954)&lt;'Récapitulatif des données RASH'!$B$2,'Données relatives aux bénéf.'!K954="Non",'Données relatives aux bénéf.'!L954="Non"),"Dossier actif non-valorisable dans le cadre de la subvention",IF(AND(YEAR(I954)&lt;'Récapitulatif des données RASH'!$B$2,'Données relatives aux bénéf.'!K954="Oui",'Données relatives aux bénéf.'!L954="Non"),"Dossier actif non-valorisable dans le cadre de la subvention - dont cloturé au cours de l'année de référence","")))))))</f>
        <v/>
      </c>
      <c r="P954" s="16" t="str">
        <f>IF(ISBLANK(F954),"",'Récapitulatif des données RASH'!$B$2-YEAR('Données relatives aux bénéf.'!F954))</f>
        <v/>
      </c>
    </row>
    <row r="955" spans="1:16">
      <c r="A955" s="50" t="str">
        <f t="shared" si="14"/>
        <v/>
      </c>
      <c r="B955" s="51"/>
      <c r="C955" s="52"/>
      <c r="D955" s="52"/>
      <c r="E955" s="53"/>
      <c r="F955" s="52"/>
      <c r="G955" s="52"/>
      <c r="H955" s="52"/>
      <c r="I955" s="52"/>
      <c r="J955" s="52"/>
      <c r="K955" s="52"/>
      <c r="L955" s="52"/>
      <c r="M955" s="52"/>
      <c r="N955" s="52"/>
      <c r="O955" s="55" t="str">
        <f>IF(J955="Non","Demande d'information",IF(AND(YEAR(I955)='Récapitulatif des données RASH'!$B$2,'Données relatives aux bénéf.'!J955="Oui",'Données relatives aux bénéf.'!K955="Non"),"Dossier ouvert au cours de l'année de référence",IF(AND(YEAR(I955)='Récapitulatif des données RASH'!$B$2,'Données relatives aux bénéf.'!J955="Oui",'Données relatives aux bénéf.'!K955="Oui"),"Dossier ouvert au cours de l'année de référence - dont clôturé au cours de l'année de référence",IF(AND(YEAR(I955)&lt;'Récapitulatif des données RASH'!$B$2,'Données relatives aux bénéf.'!K955="Non",'Données relatives aux bénéf.'!L955="Oui"),"Dossier actif valorisable dans le cadre de la subvention",IF(AND(YEAR(I955)&lt;'Récapitulatif des données RASH'!$B$2,'Données relatives aux bénéf.'!K955="Oui",'Données relatives aux bénéf.'!L955="Oui"),"Dossier actif valorisable dans le cadre de la subvention - dont cloturé au cours de l'année de référence",IF(AND(YEAR(I955)&lt;'Récapitulatif des données RASH'!$B$2,'Données relatives aux bénéf.'!K955="Non",'Données relatives aux bénéf.'!L955="Non"),"Dossier actif non-valorisable dans le cadre de la subvention",IF(AND(YEAR(I955)&lt;'Récapitulatif des données RASH'!$B$2,'Données relatives aux bénéf.'!K955="Oui",'Données relatives aux bénéf.'!L955="Non"),"Dossier actif non-valorisable dans le cadre de la subvention - dont cloturé au cours de l'année de référence","")))))))</f>
        <v/>
      </c>
      <c r="P955" s="16" t="str">
        <f>IF(ISBLANK(F955),"",'Récapitulatif des données RASH'!$B$2-YEAR('Données relatives aux bénéf.'!F955))</f>
        <v/>
      </c>
    </row>
    <row r="956" spans="1:16">
      <c r="A956" s="50" t="str">
        <f t="shared" si="14"/>
        <v/>
      </c>
      <c r="B956" s="51"/>
      <c r="C956" s="52"/>
      <c r="D956" s="52"/>
      <c r="E956" s="53"/>
      <c r="F956" s="52"/>
      <c r="G956" s="52"/>
      <c r="H956" s="52"/>
      <c r="I956" s="52"/>
      <c r="J956" s="52"/>
      <c r="K956" s="52"/>
      <c r="L956" s="52"/>
      <c r="M956" s="52"/>
      <c r="N956" s="52"/>
      <c r="O956" s="55" t="str">
        <f>IF(J956="Non","Demande d'information",IF(AND(YEAR(I956)='Récapitulatif des données RASH'!$B$2,'Données relatives aux bénéf.'!J956="Oui",'Données relatives aux bénéf.'!K956="Non"),"Dossier ouvert au cours de l'année de référence",IF(AND(YEAR(I956)='Récapitulatif des données RASH'!$B$2,'Données relatives aux bénéf.'!J956="Oui",'Données relatives aux bénéf.'!K956="Oui"),"Dossier ouvert au cours de l'année de référence - dont clôturé au cours de l'année de référence",IF(AND(YEAR(I956)&lt;'Récapitulatif des données RASH'!$B$2,'Données relatives aux bénéf.'!K956="Non",'Données relatives aux bénéf.'!L956="Oui"),"Dossier actif valorisable dans le cadre de la subvention",IF(AND(YEAR(I956)&lt;'Récapitulatif des données RASH'!$B$2,'Données relatives aux bénéf.'!K956="Oui",'Données relatives aux bénéf.'!L956="Oui"),"Dossier actif valorisable dans le cadre de la subvention - dont cloturé au cours de l'année de référence",IF(AND(YEAR(I956)&lt;'Récapitulatif des données RASH'!$B$2,'Données relatives aux bénéf.'!K956="Non",'Données relatives aux bénéf.'!L956="Non"),"Dossier actif non-valorisable dans le cadre de la subvention",IF(AND(YEAR(I956)&lt;'Récapitulatif des données RASH'!$B$2,'Données relatives aux bénéf.'!K956="Oui",'Données relatives aux bénéf.'!L956="Non"),"Dossier actif non-valorisable dans le cadre de la subvention - dont cloturé au cours de l'année de référence","")))))))</f>
        <v/>
      </c>
      <c r="P956" s="16" t="str">
        <f>IF(ISBLANK(F956),"",'Récapitulatif des données RASH'!$B$2-YEAR('Données relatives aux bénéf.'!F956))</f>
        <v/>
      </c>
    </row>
    <row r="957" spans="1:16">
      <c r="A957" s="50" t="str">
        <f t="shared" si="14"/>
        <v/>
      </c>
      <c r="B957" s="51"/>
      <c r="C957" s="52"/>
      <c r="D957" s="52"/>
      <c r="E957" s="53"/>
      <c r="F957" s="52"/>
      <c r="G957" s="52"/>
      <c r="H957" s="52"/>
      <c r="I957" s="52"/>
      <c r="J957" s="52"/>
      <c r="K957" s="52"/>
      <c r="L957" s="52"/>
      <c r="M957" s="52"/>
      <c r="N957" s="52"/>
      <c r="O957" s="55" t="str">
        <f>IF(J957="Non","Demande d'information",IF(AND(YEAR(I957)='Récapitulatif des données RASH'!$B$2,'Données relatives aux bénéf.'!J957="Oui",'Données relatives aux bénéf.'!K957="Non"),"Dossier ouvert au cours de l'année de référence",IF(AND(YEAR(I957)='Récapitulatif des données RASH'!$B$2,'Données relatives aux bénéf.'!J957="Oui",'Données relatives aux bénéf.'!K957="Oui"),"Dossier ouvert au cours de l'année de référence - dont clôturé au cours de l'année de référence",IF(AND(YEAR(I957)&lt;'Récapitulatif des données RASH'!$B$2,'Données relatives aux bénéf.'!K957="Non",'Données relatives aux bénéf.'!L957="Oui"),"Dossier actif valorisable dans le cadre de la subvention",IF(AND(YEAR(I957)&lt;'Récapitulatif des données RASH'!$B$2,'Données relatives aux bénéf.'!K957="Oui",'Données relatives aux bénéf.'!L957="Oui"),"Dossier actif valorisable dans le cadre de la subvention - dont cloturé au cours de l'année de référence",IF(AND(YEAR(I957)&lt;'Récapitulatif des données RASH'!$B$2,'Données relatives aux bénéf.'!K957="Non",'Données relatives aux bénéf.'!L957="Non"),"Dossier actif non-valorisable dans le cadre de la subvention",IF(AND(YEAR(I957)&lt;'Récapitulatif des données RASH'!$B$2,'Données relatives aux bénéf.'!K957="Oui",'Données relatives aux bénéf.'!L957="Non"),"Dossier actif non-valorisable dans le cadre de la subvention - dont cloturé au cours de l'année de référence","")))))))</f>
        <v/>
      </c>
      <c r="P957" s="16" t="str">
        <f>IF(ISBLANK(F957),"",'Récapitulatif des données RASH'!$B$2-YEAR('Données relatives aux bénéf.'!F957))</f>
        <v/>
      </c>
    </row>
    <row r="958" spans="1:16">
      <c r="A958" s="50" t="str">
        <f t="shared" si="14"/>
        <v/>
      </c>
      <c r="B958" s="51"/>
      <c r="C958" s="52"/>
      <c r="D958" s="52"/>
      <c r="E958" s="53"/>
      <c r="F958" s="52"/>
      <c r="G958" s="52"/>
      <c r="H958" s="52"/>
      <c r="I958" s="52"/>
      <c r="J958" s="52"/>
      <c r="K958" s="52"/>
      <c r="L958" s="52"/>
      <c r="M958" s="52"/>
      <c r="N958" s="52"/>
      <c r="O958" s="55" t="str">
        <f>IF(J958="Non","Demande d'information",IF(AND(YEAR(I958)='Récapitulatif des données RASH'!$B$2,'Données relatives aux bénéf.'!J958="Oui",'Données relatives aux bénéf.'!K958="Non"),"Dossier ouvert au cours de l'année de référence",IF(AND(YEAR(I958)='Récapitulatif des données RASH'!$B$2,'Données relatives aux bénéf.'!J958="Oui",'Données relatives aux bénéf.'!K958="Oui"),"Dossier ouvert au cours de l'année de référence - dont clôturé au cours de l'année de référence",IF(AND(YEAR(I958)&lt;'Récapitulatif des données RASH'!$B$2,'Données relatives aux bénéf.'!K958="Non",'Données relatives aux bénéf.'!L958="Oui"),"Dossier actif valorisable dans le cadre de la subvention",IF(AND(YEAR(I958)&lt;'Récapitulatif des données RASH'!$B$2,'Données relatives aux bénéf.'!K958="Oui",'Données relatives aux bénéf.'!L958="Oui"),"Dossier actif valorisable dans le cadre de la subvention - dont cloturé au cours de l'année de référence",IF(AND(YEAR(I958)&lt;'Récapitulatif des données RASH'!$B$2,'Données relatives aux bénéf.'!K958="Non",'Données relatives aux bénéf.'!L958="Non"),"Dossier actif non-valorisable dans le cadre de la subvention",IF(AND(YEAR(I958)&lt;'Récapitulatif des données RASH'!$B$2,'Données relatives aux bénéf.'!K958="Oui",'Données relatives aux bénéf.'!L958="Non"),"Dossier actif non-valorisable dans le cadre de la subvention - dont cloturé au cours de l'année de référence","")))))))</f>
        <v/>
      </c>
      <c r="P958" s="16" t="str">
        <f>IF(ISBLANK(F958),"",'Récapitulatif des données RASH'!$B$2-YEAR('Données relatives aux bénéf.'!F958))</f>
        <v/>
      </c>
    </row>
    <row r="959" spans="1:16">
      <c r="A959" s="50" t="str">
        <f t="shared" si="14"/>
        <v/>
      </c>
      <c r="B959" s="51"/>
      <c r="C959" s="52"/>
      <c r="D959" s="52"/>
      <c r="E959" s="53"/>
      <c r="F959" s="52"/>
      <c r="G959" s="52"/>
      <c r="H959" s="52"/>
      <c r="I959" s="52"/>
      <c r="J959" s="52"/>
      <c r="K959" s="52"/>
      <c r="L959" s="52"/>
      <c r="M959" s="52"/>
      <c r="N959" s="52"/>
      <c r="O959" s="55" t="str">
        <f>IF(J959="Non","Demande d'information",IF(AND(YEAR(I959)='Récapitulatif des données RASH'!$B$2,'Données relatives aux bénéf.'!J959="Oui",'Données relatives aux bénéf.'!K959="Non"),"Dossier ouvert au cours de l'année de référence",IF(AND(YEAR(I959)='Récapitulatif des données RASH'!$B$2,'Données relatives aux bénéf.'!J959="Oui",'Données relatives aux bénéf.'!K959="Oui"),"Dossier ouvert au cours de l'année de référence - dont clôturé au cours de l'année de référence",IF(AND(YEAR(I959)&lt;'Récapitulatif des données RASH'!$B$2,'Données relatives aux bénéf.'!K959="Non",'Données relatives aux bénéf.'!L959="Oui"),"Dossier actif valorisable dans le cadre de la subvention",IF(AND(YEAR(I959)&lt;'Récapitulatif des données RASH'!$B$2,'Données relatives aux bénéf.'!K959="Oui",'Données relatives aux bénéf.'!L959="Oui"),"Dossier actif valorisable dans le cadre de la subvention - dont cloturé au cours de l'année de référence",IF(AND(YEAR(I959)&lt;'Récapitulatif des données RASH'!$B$2,'Données relatives aux bénéf.'!K959="Non",'Données relatives aux bénéf.'!L959="Non"),"Dossier actif non-valorisable dans le cadre de la subvention",IF(AND(YEAR(I959)&lt;'Récapitulatif des données RASH'!$B$2,'Données relatives aux bénéf.'!K959="Oui",'Données relatives aux bénéf.'!L959="Non"),"Dossier actif non-valorisable dans le cadre de la subvention - dont cloturé au cours de l'année de référence","")))))))</f>
        <v/>
      </c>
      <c r="P959" s="16" t="str">
        <f>IF(ISBLANK(F959),"",'Récapitulatif des données RASH'!$B$2-YEAR('Données relatives aux bénéf.'!F959))</f>
        <v/>
      </c>
    </row>
    <row r="960" spans="1:16">
      <c r="A960" s="50" t="str">
        <f t="shared" si="14"/>
        <v/>
      </c>
      <c r="B960" s="51"/>
      <c r="C960" s="52"/>
      <c r="D960" s="52"/>
      <c r="E960" s="53"/>
      <c r="F960" s="52"/>
      <c r="G960" s="52"/>
      <c r="H960" s="52"/>
      <c r="I960" s="52"/>
      <c r="J960" s="52"/>
      <c r="K960" s="52"/>
      <c r="L960" s="52"/>
      <c r="M960" s="52"/>
      <c r="N960" s="52"/>
      <c r="O960" s="55" t="str">
        <f>IF(J960="Non","Demande d'information",IF(AND(YEAR(I960)='Récapitulatif des données RASH'!$B$2,'Données relatives aux bénéf.'!J960="Oui",'Données relatives aux bénéf.'!K960="Non"),"Dossier ouvert au cours de l'année de référence",IF(AND(YEAR(I960)='Récapitulatif des données RASH'!$B$2,'Données relatives aux bénéf.'!J960="Oui",'Données relatives aux bénéf.'!K960="Oui"),"Dossier ouvert au cours de l'année de référence - dont clôturé au cours de l'année de référence",IF(AND(YEAR(I960)&lt;'Récapitulatif des données RASH'!$B$2,'Données relatives aux bénéf.'!K960="Non",'Données relatives aux bénéf.'!L960="Oui"),"Dossier actif valorisable dans le cadre de la subvention",IF(AND(YEAR(I960)&lt;'Récapitulatif des données RASH'!$B$2,'Données relatives aux bénéf.'!K960="Oui",'Données relatives aux bénéf.'!L960="Oui"),"Dossier actif valorisable dans le cadre de la subvention - dont cloturé au cours de l'année de référence",IF(AND(YEAR(I960)&lt;'Récapitulatif des données RASH'!$B$2,'Données relatives aux bénéf.'!K960="Non",'Données relatives aux bénéf.'!L960="Non"),"Dossier actif non-valorisable dans le cadre de la subvention",IF(AND(YEAR(I960)&lt;'Récapitulatif des données RASH'!$B$2,'Données relatives aux bénéf.'!K960="Oui",'Données relatives aux bénéf.'!L960="Non"),"Dossier actif non-valorisable dans le cadre de la subvention - dont cloturé au cours de l'année de référence","")))))))</f>
        <v/>
      </c>
      <c r="P960" s="16" t="str">
        <f>IF(ISBLANK(F960),"",'Récapitulatif des données RASH'!$B$2-YEAR('Données relatives aux bénéf.'!F960))</f>
        <v/>
      </c>
    </row>
    <row r="961" spans="1:16">
      <c r="A961" s="50" t="str">
        <f t="shared" si="14"/>
        <v/>
      </c>
      <c r="B961" s="51"/>
      <c r="C961" s="52"/>
      <c r="D961" s="52"/>
      <c r="E961" s="53"/>
      <c r="F961" s="52"/>
      <c r="G961" s="52"/>
      <c r="H961" s="52"/>
      <c r="I961" s="52"/>
      <c r="J961" s="52"/>
      <c r="K961" s="52"/>
      <c r="L961" s="52"/>
      <c r="M961" s="52"/>
      <c r="N961" s="52"/>
      <c r="O961" s="55" t="str">
        <f>IF(J961="Non","Demande d'information",IF(AND(YEAR(I961)='Récapitulatif des données RASH'!$B$2,'Données relatives aux bénéf.'!J961="Oui",'Données relatives aux bénéf.'!K961="Non"),"Dossier ouvert au cours de l'année de référence",IF(AND(YEAR(I961)='Récapitulatif des données RASH'!$B$2,'Données relatives aux bénéf.'!J961="Oui",'Données relatives aux bénéf.'!K961="Oui"),"Dossier ouvert au cours de l'année de référence - dont clôturé au cours de l'année de référence",IF(AND(YEAR(I961)&lt;'Récapitulatif des données RASH'!$B$2,'Données relatives aux bénéf.'!K961="Non",'Données relatives aux bénéf.'!L961="Oui"),"Dossier actif valorisable dans le cadre de la subvention",IF(AND(YEAR(I961)&lt;'Récapitulatif des données RASH'!$B$2,'Données relatives aux bénéf.'!K961="Oui",'Données relatives aux bénéf.'!L961="Oui"),"Dossier actif valorisable dans le cadre de la subvention - dont cloturé au cours de l'année de référence",IF(AND(YEAR(I961)&lt;'Récapitulatif des données RASH'!$B$2,'Données relatives aux bénéf.'!K961="Non",'Données relatives aux bénéf.'!L961="Non"),"Dossier actif non-valorisable dans le cadre de la subvention",IF(AND(YEAR(I961)&lt;'Récapitulatif des données RASH'!$B$2,'Données relatives aux bénéf.'!K961="Oui",'Données relatives aux bénéf.'!L961="Non"),"Dossier actif non-valorisable dans le cadre de la subvention - dont cloturé au cours de l'année de référence","")))))))</f>
        <v/>
      </c>
      <c r="P961" s="16" t="str">
        <f>IF(ISBLANK(F961),"",'Récapitulatif des données RASH'!$B$2-YEAR('Données relatives aux bénéf.'!F961))</f>
        <v/>
      </c>
    </row>
    <row r="962" spans="1:16">
      <c r="A962" s="50" t="str">
        <f t="shared" si="14"/>
        <v/>
      </c>
      <c r="B962" s="51"/>
      <c r="C962" s="52"/>
      <c r="D962" s="52"/>
      <c r="E962" s="53"/>
      <c r="F962" s="52"/>
      <c r="G962" s="52"/>
      <c r="H962" s="52"/>
      <c r="I962" s="52"/>
      <c r="J962" s="52"/>
      <c r="K962" s="52"/>
      <c r="L962" s="52"/>
      <c r="M962" s="52"/>
      <c r="N962" s="52"/>
      <c r="O962" s="55" t="str">
        <f>IF(J962="Non","Demande d'information",IF(AND(YEAR(I962)='Récapitulatif des données RASH'!$B$2,'Données relatives aux bénéf.'!J962="Oui",'Données relatives aux bénéf.'!K962="Non"),"Dossier ouvert au cours de l'année de référence",IF(AND(YEAR(I962)='Récapitulatif des données RASH'!$B$2,'Données relatives aux bénéf.'!J962="Oui",'Données relatives aux bénéf.'!K962="Oui"),"Dossier ouvert au cours de l'année de référence - dont clôturé au cours de l'année de référence",IF(AND(YEAR(I962)&lt;'Récapitulatif des données RASH'!$B$2,'Données relatives aux bénéf.'!K962="Non",'Données relatives aux bénéf.'!L962="Oui"),"Dossier actif valorisable dans le cadre de la subvention",IF(AND(YEAR(I962)&lt;'Récapitulatif des données RASH'!$B$2,'Données relatives aux bénéf.'!K962="Oui",'Données relatives aux bénéf.'!L962="Oui"),"Dossier actif valorisable dans le cadre de la subvention - dont cloturé au cours de l'année de référence",IF(AND(YEAR(I962)&lt;'Récapitulatif des données RASH'!$B$2,'Données relatives aux bénéf.'!K962="Non",'Données relatives aux bénéf.'!L962="Non"),"Dossier actif non-valorisable dans le cadre de la subvention",IF(AND(YEAR(I962)&lt;'Récapitulatif des données RASH'!$B$2,'Données relatives aux bénéf.'!K962="Oui",'Données relatives aux bénéf.'!L962="Non"),"Dossier actif non-valorisable dans le cadre de la subvention - dont cloturé au cours de l'année de référence","")))))))</f>
        <v/>
      </c>
      <c r="P962" s="16" t="str">
        <f>IF(ISBLANK(F962),"",'Récapitulatif des données RASH'!$B$2-YEAR('Données relatives aux bénéf.'!F962))</f>
        <v/>
      </c>
    </row>
    <row r="963" spans="1:16">
      <c r="A963" s="50" t="str">
        <f t="shared" si="14"/>
        <v/>
      </c>
      <c r="B963" s="51"/>
      <c r="C963" s="52"/>
      <c r="D963" s="52"/>
      <c r="E963" s="53"/>
      <c r="F963" s="52"/>
      <c r="G963" s="52"/>
      <c r="H963" s="52"/>
      <c r="I963" s="52"/>
      <c r="J963" s="52"/>
      <c r="K963" s="52"/>
      <c r="L963" s="52"/>
      <c r="M963" s="52"/>
      <c r="N963" s="52"/>
      <c r="O963" s="55" t="str">
        <f>IF(J963="Non","Demande d'information",IF(AND(YEAR(I963)='Récapitulatif des données RASH'!$B$2,'Données relatives aux bénéf.'!J963="Oui",'Données relatives aux bénéf.'!K963="Non"),"Dossier ouvert au cours de l'année de référence",IF(AND(YEAR(I963)='Récapitulatif des données RASH'!$B$2,'Données relatives aux bénéf.'!J963="Oui",'Données relatives aux bénéf.'!K963="Oui"),"Dossier ouvert au cours de l'année de référence - dont clôturé au cours de l'année de référence",IF(AND(YEAR(I963)&lt;'Récapitulatif des données RASH'!$B$2,'Données relatives aux bénéf.'!K963="Non",'Données relatives aux bénéf.'!L963="Oui"),"Dossier actif valorisable dans le cadre de la subvention",IF(AND(YEAR(I963)&lt;'Récapitulatif des données RASH'!$B$2,'Données relatives aux bénéf.'!K963="Oui",'Données relatives aux bénéf.'!L963="Oui"),"Dossier actif valorisable dans le cadre de la subvention - dont cloturé au cours de l'année de référence",IF(AND(YEAR(I963)&lt;'Récapitulatif des données RASH'!$B$2,'Données relatives aux bénéf.'!K963="Non",'Données relatives aux bénéf.'!L963="Non"),"Dossier actif non-valorisable dans le cadre de la subvention",IF(AND(YEAR(I963)&lt;'Récapitulatif des données RASH'!$B$2,'Données relatives aux bénéf.'!K963="Oui",'Données relatives aux bénéf.'!L963="Non"),"Dossier actif non-valorisable dans le cadre de la subvention - dont cloturé au cours de l'année de référence","")))))))</f>
        <v/>
      </c>
      <c r="P963" s="16" t="str">
        <f>IF(ISBLANK(F963),"",'Récapitulatif des données RASH'!$B$2-YEAR('Données relatives aux bénéf.'!F963))</f>
        <v/>
      </c>
    </row>
    <row r="964" spans="1:16">
      <c r="A964" s="50" t="str">
        <f t="shared" si="14"/>
        <v/>
      </c>
      <c r="B964" s="51"/>
      <c r="C964" s="52"/>
      <c r="D964" s="52"/>
      <c r="E964" s="53"/>
      <c r="F964" s="52"/>
      <c r="G964" s="52"/>
      <c r="H964" s="52"/>
      <c r="I964" s="52"/>
      <c r="J964" s="52"/>
      <c r="K964" s="52"/>
      <c r="L964" s="52"/>
      <c r="M964" s="52"/>
      <c r="N964" s="52"/>
      <c r="O964" s="55" t="str">
        <f>IF(J964="Non","Demande d'information",IF(AND(YEAR(I964)='Récapitulatif des données RASH'!$B$2,'Données relatives aux bénéf.'!J964="Oui",'Données relatives aux bénéf.'!K964="Non"),"Dossier ouvert au cours de l'année de référence",IF(AND(YEAR(I964)='Récapitulatif des données RASH'!$B$2,'Données relatives aux bénéf.'!J964="Oui",'Données relatives aux bénéf.'!K964="Oui"),"Dossier ouvert au cours de l'année de référence - dont clôturé au cours de l'année de référence",IF(AND(YEAR(I964)&lt;'Récapitulatif des données RASH'!$B$2,'Données relatives aux bénéf.'!K964="Non",'Données relatives aux bénéf.'!L964="Oui"),"Dossier actif valorisable dans le cadre de la subvention",IF(AND(YEAR(I964)&lt;'Récapitulatif des données RASH'!$B$2,'Données relatives aux bénéf.'!K964="Oui",'Données relatives aux bénéf.'!L964="Oui"),"Dossier actif valorisable dans le cadre de la subvention - dont cloturé au cours de l'année de référence",IF(AND(YEAR(I964)&lt;'Récapitulatif des données RASH'!$B$2,'Données relatives aux bénéf.'!K964="Non",'Données relatives aux bénéf.'!L964="Non"),"Dossier actif non-valorisable dans le cadre de la subvention",IF(AND(YEAR(I964)&lt;'Récapitulatif des données RASH'!$B$2,'Données relatives aux bénéf.'!K964="Oui",'Données relatives aux bénéf.'!L964="Non"),"Dossier actif non-valorisable dans le cadre de la subvention - dont cloturé au cours de l'année de référence","")))))))</f>
        <v/>
      </c>
      <c r="P964" s="16" t="str">
        <f>IF(ISBLANK(F964),"",'Récapitulatif des données RASH'!$B$2-YEAR('Données relatives aux bénéf.'!F964))</f>
        <v/>
      </c>
    </row>
    <row r="965" spans="1:16">
      <c r="A965" s="50" t="str">
        <f t="shared" ref="A965:A1000" si="15">IF(ISBLANK(C965),"",A964+1)</f>
        <v/>
      </c>
      <c r="B965" s="51"/>
      <c r="C965" s="52"/>
      <c r="D965" s="52"/>
      <c r="E965" s="53"/>
      <c r="F965" s="52"/>
      <c r="G965" s="52"/>
      <c r="H965" s="52"/>
      <c r="I965" s="52"/>
      <c r="J965" s="52"/>
      <c r="K965" s="52"/>
      <c r="L965" s="52"/>
      <c r="M965" s="52"/>
      <c r="N965" s="52"/>
      <c r="O965" s="55" t="str">
        <f>IF(J965="Non","Demande d'information",IF(AND(YEAR(I965)='Récapitulatif des données RASH'!$B$2,'Données relatives aux bénéf.'!J965="Oui",'Données relatives aux bénéf.'!K965="Non"),"Dossier ouvert au cours de l'année de référence",IF(AND(YEAR(I965)='Récapitulatif des données RASH'!$B$2,'Données relatives aux bénéf.'!J965="Oui",'Données relatives aux bénéf.'!K965="Oui"),"Dossier ouvert au cours de l'année de référence - dont clôturé au cours de l'année de référence",IF(AND(YEAR(I965)&lt;'Récapitulatif des données RASH'!$B$2,'Données relatives aux bénéf.'!K965="Non",'Données relatives aux bénéf.'!L965="Oui"),"Dossier actif valorisable dans le cadre de la subvention",IF(AND(YEAR(I965)&lt;'Récapitulatif des données RASH'!$B$2,'Données relatives aux bénéf.'!K965="Oui",'Données relatives aux bénéf.'!L965="Oui"),"Dossier actif valorisable dans le cadre de la subvention - dont cloturé au cours de l'année de référence",IF(AND(YEAR(I965)&lt;'Récapitulatif des données RASH'!$B$2,'Données relatives aux bénéf.'!K965="Non",'Données relatives aux bénéf.'!L965="Non"),"Dossier actif non-valorisable dans le cadre de la subvention",IF(AND(YEAR(I965)&lt;'Récapitulatif des données RASH'!$B$2,'Données relatives aux bénéf.'!K965="Oui",'Données relatives aux bénéf.'!L965="Non"),"Dossier actif non-valorisable dans le cadre de la subvention - dont cloturé au cours de l'année de référence","")))))))</f>
        <v/>
      </c>
      <c r="P965" s="16" t="str">
        <f>IF(ISBLANK(F965),"",'Récapitulatif des données RASH'!$B$2-YEAR('Données relatives aux bénéf.'!F965))</f>
        <v/>
      </c>
    </row>
    <row r="966" spans="1:16">
      <c r="A966" s="50" t="str">
        <f t="shared" si="15"/>
        <v/>
      </c>
      <c r="B966" s="51"/>
      <c r="C966" s="52"/>
      <c r="D966" s="52"/>
      <c r="E966" s="53"/>
      <c r="F966" s="52"/>
      <c r="G966" s="52"/>
      <c r="H966" s="52"/>
      <c r="I966" s="52"/>
      <c r="J966" s="52"/>
      <c r="K966" s="52"/>
      <c r="L966" s="52"/>
      <c r="M966" s="52"/>
      <c r="N966" s="52"/>
      <c r="O966" s="55" t="str">
        <f>IF(J966="Non","Demande d'information",IF(AND(YEAR(I966)='Récapitulatif des données RASH'!$B$2,'Données relatives aux bénéf.'!J966="Oui",'Données relatives aux bénéf.'!K966="Non"),"Dossier ouvert au cours de l'année de référence",IF(AND(YEAR(I966)='Récapitulatif des données RASH'!$B$2,'Données relatives aux bénéf.'!J966="Oui",'Données relatives aux bénéf.'!K966="Oui"),"Dossier ouvert au cours de l'année de référence - dont clôturé au cours de l'année de référence",IF(AND(YEAR(I966)&lt;'Récapitulatif des données RASH'!$B$2,'Données relatives aux bénéf.'!K966="Non",'Données relatives aux bénéf.'!L966="Oui"),"Dossier actif valorisable dans le cadre de la subvention",IF(AND(YEAR(I966)&lt;'Récapitulatif des données RASH'!$B$2,'Données relatives aux bénéf.'!K966="Oui",'Données relatives aux bénéf.'!L966="Oui"),"Dossier actif valorisable dans le cadre de la subvention - dont cloturé au cours de l'année de référence",IF(AND(YEAR(I966)&lt;'Récapitulatif des données RASH'!$B$2,'Données relatives aux bénéf.'!K966="Non",'Données relatives aux bénéf.'!L966="Non"),"Dossier actif non-valorisable dans le cadre de la subvention",IF(AND(YEAR(I966)&lt;'Récapitulatif des données RASH'!$B$2,'Données relatives aux bénéf.'!K966="Oui",'Données relatives aux bénéf.'!L966="Non"),"Dossier actif non-valorisable dans le cadre de la subvention - dont cloturé au cours de l'année de référence","")))))))</f>
        <v/>
      </c>
      <c r="P966" s="16" t="str">
        <f>IF(ISBLANK(F966),"",'Récapitulatif des données RASH'!$B$2-YEAR('Données relatives aux bénéf.'!F966))</f>
        <v/>
      </c>
    </row>
    <row r="967" spans="1:16">
      <c r="A967" s="50" t="str">
        <f t="shared" si="15"/>
        <v/>
      </c>
      <c r="B967" s="51"/>
      <c r="C967" s="52"/>
      <c r="D967" s="52"/>
      <c r="E967" s="53"/>
      <c r="F967" s="52"/>
      <c r="G967" s="52"/>
      <c r="H967" s="52"/>
      <c r="I967" s="52"/>
      <c r="J967" s="52"/>
      <c r="K967" s="52"/>
      <c r="L967" s="52"/>
      <c r="M967" s="52"/>
      <c r="N967" s="52"/>
      <c r="O967" s="55" t="str">
        <f>IF(J967="Non","Demande d'information",IF(AND(YEAR(I967)='Récapitulatif des données RASH'!$B$2,'Données relatives aux bénéf.'!J967="Oui",'Données relatives aux bénéf.'!K967="Non"),"Dossier ouvert au cours de l'année de référence",IF(AND(YEAR(I967)='Récapitulatif des données RASH'!$B$2,'Données relatives aux bénéf.'!J967="Oui",'Données relatives aux bénéf.'!K967="Oui"),"Dossier ouvert au cours de l'année de référence - dont clôturé au cours de l'année de référence",IF(AND(YEAR(I967)&lt;'Récapitulatif des données RASH'!$B$2,'Données relatives aux bénéf.'!K967="Non",'Données relatives aux bénéf.'!L967="Oui"),"Dossier actif valorisable dans le cadre de la subvention",IF(AND(YEAR(I967)&lt;'Récapitulatif des données RASH'!$B$2,'Données relatives aux bénéf.'!K967="Oui",'Données relatives aux bénéf.'!L967="Oui"),"Dossier actif valorisable dans le cadre de la subvention - dont cloturé au cours de l'année de référence",IF(AND(YEAR(I967)&lt;'Récapitulatif des données RASH'!$B$2,'Données relatives aux bénéf.'!K967="Non",'Données relatives aux bénéf.'!L967="Non"),"Dossier actif non-valorisable dans le cadre de la subvention",IF(AND(YEAR(I967)&lt;'Récapitulatif des données RASH'!$B$2,'Données relatives aux bénéf.'!K967="Oui",'Données relatives aux bénéf.'!L967="Non"),"Dossier actif non-valorisable dans le cadre de la subvention - dont cloturé au cours de l'année de référence","")))))))</f>
        <v/>
      </c>
      <c r="P967" s="16" t="str">
        <f>IF(ISBLANK(F967),"",'Récapitulatif des données RASH'!$B$2-YEAR('Données relatives aux bénéf.'!F967))</f>
        <v/>
      </c>
    </row>
    <row r="968" spans="1:16">
      <c r="A968" s="50" t="str">
        <f t="shared" si="15"/>
        <v/>
      </c>
      <c r="B968" s="51"/>
      <c r="C968" s="52"/>
      <c r="D968" s="52"/>
      <c r="E968" s="53"/>
      <c r="F968" s="52"/>
      <c r="G968" s="52"/>
      <c r="H968" s="52"/>
      <c r="I968" s="52"/>
      <c r="J968" s="52"/>
      <c r="K968" s="52"/>
      <c r="L968" s="52"/>
      <c r="M968" s="52"/>
      <c r="N968" s="52"/>
      <c r="O968" s="55" t="str">
        <f>IF(J968="Non","Demande d'information",IF(AND(YEAR(I968)='Récapitulatif des données RASH'!$B$2,'Données relatives aux bénéf.'!J968="Oui",'Données relatives aux bénéf.'!K968="Non"),"Dossier ouvert au cours de l'année de référence",IF(AND(YEAR(I968)='Récapitulatif des données RASH'!$B$2,'Données relatives aux bénéf.'!J968="Oui",'Données relatives aux bénéf.'!K968="Oui"),"Dossier ouvert au cours de l'année de référence - dont clôturé au cours de l'année de référence",IF(AND(YEAR(I968)&lt;'Récapitulatif des données RASH'!$B$2,'Données relatives aux bénéf.'!K968="Non",'Données relatives aux bénéf.'!L968="Oui"),"Dossier actif valorisable dans le cadre de la subvention",IF(AND(YEAR(I968)&lt;'Récapitulatif des données RASH'!$B$2,'Données relatives aux bénéf.'!K968="Oui",'Données relatives aux bénéf.'!L968="Oui"),"Dossier actif valorisable dans le cadre de la subvention - dont cloturé au cours de l'année de référence",IF(AND(YEAR(I968)&lt;'Récapitulatif des données RASH'!$B$2,'Données relatives aux bénéf.'!K968="Non",'Données relatives aux bénéf.'!L968="Non"),"Dossier actif non-valorisable dans le cadre de la subvention",IF(AND(YEAR(I968)&lt;'Récapitulatif des données RASH'!$B$2,'Données relatives aux bénéf.'!K968="Oui",'Données relatives aux bénéf.'!L968="Non"),"Dossier actif non-valorisable dans le cadre de la subvention - dont cloturé au cours de l'année de référence","")))))))</f>
        <v/>
      </c>
      <c r="P968" s="16" t="str">
        <f>IF(ISBLANK(F968),"",'Récapitulatif des données RASH'!$B$2-YEAR('Données relatives aux bénéf.'!F968))</f>
        <v/>
      </c>
    </row>
    <row r="969" spans="1:16">
      <c r="A969" s="50" t="str">
        <f t="shared" si="15"/>
        <v/>
      </c>
      <c r="B969" s="51"/>
      <c r="C969" s="52"/>
      <c r="D969" s="52"/>
      <c r="E969" s="53"/>
      <c r="F969" s="52"/>
      <c r="G969" s="52"/>
      <c r="H969" s="52"/>
      <c r="I969" s="52"/>
      <c r="J969" s="52"/>
      <c r="K969" s="52"/>
      <c r="L969" s="52"/>
      <c r="M969" s="52"/>
      <c r="N969" s="52"/>
      <c r="O969" s="55" t="str">
        <f>IF(J969="Non","Demande d'information",IF(AND(YEAR(I969)='Récapitulatif des données RASH'!$B$2,'Données relatives aux bénéf.'!J969="Oui",'Données relatives aux bénéf.'!K969="Non"),"Dossier ouvert au cours de l'année de référence",IF(AND(YEAR(I969)='Récapitulatif des données RASH'!$B$2,'Données relatives aux bénéf.'!J969="Oui",'Données relatives aux bénéf.'!K969="Oui"),"Dossier ouvert au cours de l'année de référence - dont clôturé au cours de l'année de référence",IF(AND(YEAR(I969)&lt;'Récapitulatif des données RASH'!$B$2,'Données relatives aux bénéf.'!K969="Non",'Données relatives aux bénéf.'!L969="Oui"),"Dossier actif valorisable dans le cadre de la subvention",IF(AND(YEAR(I969)&lt;'Récapitulatif des données RASH'!$B$2,'Données relatives aux bénéf.'!K969="Oui",'Données relatives aux bénéf.'!L969="Oui"),"Dossier actif valorisable dans le cadre de la subvention - dont cloturé au cours de l'année de référence",IF(AND(YEAR(I969)&lt;'Récapitulatif des données RASH'!$B$2,'Données relatives aux bénéf.'!K969="Non",'Données relatives aux bénéf.'!L969="Non"),"Dossier actif non-valorisable dans le cadre de la subvention",IF(AND(YEAR(I969)&lt;'Récapitulatif des données RASH'!$B$2,'Données relatives aux bénéf.'!K969="Oui",'Données relatives aux bénéf.'!L969="Non"),"Dossier actif non-valorisable dans le cadre de la subvention - dont cloturé au cours de l'année de référence","")))))))</f>
        <v/>
      </c>
      <c r="P969" s="16" t="str">
        <f>IF(ISBLANK(F969),"",'Récapitulatif des données RASH'!$B$2-YEAR('Données relatives aux bénéf.'!F969))</f>
        <v/>
      </c>
    </row>
    <row r="970" spans="1:16">
      <c r="A970" s="50" t="str">
        <f t="shared" si="15"/>
        <v/>
      </c>
      <c r="B970" s="51"/>
      <c r="C970" s="52"/>
      <c r="D970" s="52"/>
      <c r="E970" s="53"/>
      <c r="F970" s="52"/>
      <c r="G970" s="52"/>
      <c r="H970" s="52"/>
      <c r="I970" s="52"/>
      <c r="J970" s="52"/>
      <c r="K970" s="52"/>
      <c r="L970" s="52"/>
      <c r="M970" s="52"/>
      <c r="N970" s="52"/>
      <c r="O970" s="55" t="str">
        <f>IF(J970="Non","Demande d'information",IF(AND(YEAR(I970)='Récapitulatif des données RASH'!$B$2,'Données relatives aux bénéf.'!J970="Oui",'Données relatives aux bénéf.'!K970="Non"),"Dossier ouvert au cours de l'année de référence",IF(AND(YEAR(I970)='Récapitulatif des données RASH'!$B$2,'Données relatives aux bénéf.'!J970="Oui",'Données relatives aux bénéf.'!K970="Oui"),"Dossier ouvert au cours de l'année de référence - dont clôturé au cours de l'année de référence",IF(AND(YEAR(I970)&lt;'Récapitulatif des données RASH'!$B$2,'Données relatives aux bénéf.'!K970="Non",'Données relatives aux bénéf.'!L970="Oui"),"Dossier actif valorisable dans le cadre de la subvention",IF(AND(YEAR(I970)&lt;'Récapitulatif des données RASH'!$B$2,'Données relatives aux bénéf.'!K970="Oui",'Données relatives aux bénéf.'!L970="Oui"),"Dossier actif valorisable dans le cadre de la subvention - dont cloturé au cours de l'année de référence",IF(AND(YEAR(I970)&lt;'Récapitulatif des données RASH'!$B$2,'Données relatives aux bénéf.'!K970="Non",'Données relatives aux bénéf.'!L970="Non"),"Dossier actif non-valorisable dans le cadre de la subvention",IF(AND(YEAR(I970)&lt;'Récapitulatif des données RASH'!$B$2,'Données relatives aux bénéf.'!K970="Oui",'Données relatives aux bénéf.'!L970="Non"),"Dossier actif non-valorisable dans le cadre de la subvention - dont cloturé au cours de l'année de référence","")))))))</f>
        <v/>
      </c>
      <c r="P970" s="16" t="str">
        <f>IF(ISBLANK(F970),"",'Récapitulatif des données RASH'!$B$2-YEAR('Données relatives aux bénéf.'!F970))</f>
        <v/>
      </c>
    </row>
    <row r="971" spans="1:16">
      <c r="A971" s="50" t="str">
        <f t="shared" si="15"/>
        <v/>
      </c>
      <c r="B971" s="51"/>
      <c r="C971" s="52"/>
      <c r="D971" s="52"/>
      <c r="E971" s="53"/>
      <c r="F971" s="52"/>
      <c r="G971" s="52"/>
      <c r="H971" s="52"/>
      <c r="I971" s="52"/>
      <c r="J971" s="52"/>
      <c r="K971" s="52"/>
      <c r="L971" s="52"/>
      <c r="M971" s="52"/>
      <c r="N971" s="52"/>
      <c r="O971" s="55" t="str">
        <f>IF(J971="Non","Demande d'information",IF(AND(YEAR(I971)='Récapitulatif des données RASH'!$B$2,'Données relatives aux bénéf.'!J971="Oui",'Données relatives aux bénéf.'!K971="Non"),"Dossier ouvert au cours de l'année de référence",IF(AND(YEAR(I971)='Récapitulatif des données RASH'!$B$2,'Données relatives aux bénéf.'!J971="Oui",'Données relatives aux bénéf.'!K971="Oui"),"Dossier ouvert au cours de l'année de référence - dont clôturé au cours de l'année de référence",IF(AND(YEAR(I971)&lt;'Récapitulatif des données RASH'!$B$2,'Données relatives aux bénéf.'!K971="Non",'Données relatives aux bénéf.'!L971="Oui"),"Dossier actif valorisable dans le cadre de la subvention",IF(AND(YEAR(I971)&lt;'Récapitulatif des données RASH'!$B$2,'Données relatives aux bénéf.'!K971="Oui",'Données relatives aux bénéf.'!L971="Oui"),"Dossier actif valorisable dans le cadre de la subvention - dont cloturé au cours de l'année de référence",IF(AND(YEAR(I971)&lt;'Récapitulatif des données RASH'!$B$2,'Données relatives aux bénéf.'!K971="Non",'Données relatives aux bénéf.'!L971="Non"),"Dossier actif non-valorisable dans le cadre de la subvention",IF(AND(YEAR(I971)&lt;'Récapitulatif des données RASH'!$B$2,'Données relatives aux bénéf.'!K971="Oui",'Données relatives aux bénéf.'!L971="Non"),"Dossier actif non-valorisable dans le cadre de la subvention - dont cloturé au cours de l'année de référence","")))))))</f>
        <v/>
      </c>
      <c r="P971" s="16" t="str">
        <f>IF(ISBLANK(F971),"",'Récapitulatif des données RASH'!$B$2-YEAR('Données relatives aux bénéf.'!F971))</f>
        <v/>
      </c>
    </row>
    <row r="972" spans="1:16">
      <c r="A972" s="50" t="str">
        <f t="shared" si="15"/>
        <v/>
      </c>
      <c r="B972" s="51"/>
      <c r="C972" s="52"/>
      <c r="D972" s="52"/>
      <c r="E972" s="53"/>
      <c r="F972" s="52"/>
      <c r="G972" s="52"/>
      <c r="H972" s="52"/>
      <c r="I972" s="52"/>
      <c r="J972" s="52"/>
      <c r="K972" s="52"/>
      <c r="L972" s="52"/>
      <c r="M972" s="52"/>
      <c r="N972" s="52"/>
      <c r="O972" s="55" t="str">
        <f>IF(J972="Non","Demande d'information",IF(AND(YEAR(I972)='Récapitulatif des données RASH'!$B$2,'Données relatives aux bénéf.'!J972="Oui",'Données relatives aux bénéf.'!K972="Non"),"Dossier ouvert au cours de l'année de référence",IF(AND(YEAR(I972)='Récapitulatif des données RASH'!$B$2,'Données relatives aux bénéf.'!J972="Oui",'Données relatives aux bénéf.'!K972="Oui"),"Dossier ouvert au cours de l'année de référence - dont clôturé au cours de l'année de référence",IF(AND(YEAR(I972)&lt;'Récapitulatif des données RASH'!$B$2,'Données relatives aux bénéf.'!K972="Non",'Données relatives aux bénéf.'!L972="Oui"),"Dossier actif valorisable dans le cadre de la subvention",IF(AND(YEAR(I972)&lt;'Récapitulatif des données RASH'!$B$2,'Données relatives aux bénéf.'!K972="Oui",'Données relatives aux bénéf.'!L972="Oui"),"Dossier actif valorisable dans le cadre de la subvention - dont cloturé au cours de l'année de référence",IF(AND(YEAR(I972)&lt;'Récapitulatif des données RASH'!$B$2,'Données relatives aux bénéf.'!K972="Non",'Données relatives aux bénéf.'!L972="Non"),"Dossier actif non-valorisable dans le cadre de la subvention",IF(AND(YEAR(I972)&lt;'Récapitulatif des données RASH'!$B$2,'Données relatives aux bénéf.'!K972="Oui",'Données relatives aux bénéf.'!L972="Non"),"Dossier actif non-valorisable dans le cadre de la subvention - dont cloturé au cours de l'année de référence","")))))))</f>
        <v/>
      </c>
      <c r="P972" s="16" t="str">
        <f>IF(ISBLANK(F972),"",'Récapitulatif des données RASH'!$B$2-YEAR('Données relatives aux bénéf.'!F972))</f>
        <v/>
      </c>
    </row>
    <row r="973" spans="1:16">
      <c r="A973" s="50" t="str">
        <f t="shared" si="15"/>
        <v/>
      </c>
      <c r="B973" s="51"/>
      <c r="C973" s="52"/>
      <c r="D973" s="52"/>
      <c r="E973" s="53"/>
      <c r="F973" s="52"/>
      <c r="G973" s="52"/>
      <c r="H973" s="52"/>
      <c r="I973" s="52"/>
      <c r="J973" s="52"/>
      <c r="K973" s="52"/>
      <c r="L973" s="52"/>
      <c r="M973" s="52"/>
      <c r="N973" s="52"/>
      <c r="O973" s="55" t="str">
        <f>IF(J973="Non","Demande d'information",IF(AND(YEAR(I973)='Récapitulatif des données RASH'!$B$2,'Données relatives aux bénéf.'!J973="Oui",'Données relatives aux bénéf.'!K973="Non"),"Dossier ouvert au cours de l'année de référence",IF(AND(YEAR(I973)='Récapitulatif des données RASH'!$B$2,'Données relatives aux bénéf.'!J973="Oui",'Données relatives aux bénéf.'!K973="Oui"),"Dossier ouvert au cours de l'année de référence - dont clôturé au cours de l'année de référence",IF(AND(YEAR(I973)&lt;'Récapitulatif des données RASH'!$B$2,'Données relatives aux bénéf.'!K973="Non",'Données relatives aux bénéf.'!L973="Oui"),"Dossier actif valorisable dans le cadre de la subvention",IF(AND(YEAR(I973)&lt;'Récapitulatif des données RASH'!$B$2,'Données relatives aux bénéf.'!K973="Oui",'Données relatives aux bénéf.'!L973="Oui"),"Dossier actif valorisable dans le cadre de la subvention - dont cloturé au cours de l'année de référence",IF(AND(YEAR(I973)&lt;'Récapitulatif des données RASH'!$B$2,'Données relatives aux bénéf.'!K973="Non",'Données relatives aux bénéf.'!L973="Non"),"Dossier actif non-valorisable dans le cadre de la subvention",IF(AND(YEAR(I973)&lt;'Récapitulatif des données RASH'!$B$2,'Données relatives aux bénéf.'!K973="Oui",'Données relatives aux bénéf.'!L973="Non"),"Dossier actif non-valorisable dans le cadre de la subvention - dont cloturé au cours de l'année de référence","")))))))</f>
        <v/>
      </c>
      <c r="P973" s="16" t="str">
        <f>IF(ISBLANK(F973),"",'Récapitulatif des données RASH'!$B$2-YEAR('Données relatives aux bénéf.'!F973))</f>
        <v/>
      </c>
    </row>
    <row r="974" spans="1:16">
      <c r="A974" s="50" t="str">
        <f t="shared" si="15"/>
        <v/>
      </c>
      <c r="B974" s="51"/>
      <c r="C974" s="52"/>
      <c r="D974" s="52"/>
      <c r="E974" s="53"/>
      <c r="F974" s="52"/>
      <c r="G974" s="52"/>
      <c r="H974" s="52"/>
      <c r="I974" s="52"/>
      <c r="J974" s="52"/>
      <c r="K974" s="52"/>
      <c r="L974" s="52"/>
      <c r="M974" s="52"/>
      <c r="N974" s="52"/>
      <c r="O974" s="55" t="str">
        <f>IF(J974="Non","Demande d'information",IF(AND(YEAR(I974)='Récapitulatif des données RASH'!$B$2,'Données relatives aux bénéf.'!J974="Oui",'Données relatives aux bénéf.'!K974="Non"),"Dossier ouvert au cours de l'année de référence",IF(AND(YEAR(I974)='Récapitulatif des données RASH'!$B$2,'Données relatives aux bénéf.'!J974="Oui",'Données relatives aux bénéf.'!K974="Oui"),"Dossier ouvert au cours de l'année de référence - dont clôturé au cours de l'année de référence",IF(AND(YEAR(I974)&lt;'Récapitulatif des données RASH'!$B$2,'Données relatives aux bénéf.'!K974="Non",'Données relatives aux bénéf.'!L974="Oui"),"Dossier actif valorisable dans le cadre de la subvention",IF(AND(YEAR(I974)&lt;'Récapitulatif des données RASH'!$B$2,'Données relatives aux bénéf.'!K974="Oui",'Données relatives aux bénéf.'!L974="Oui"),"Dossier actif valorisable dans le cadre de la subvention - dont cloturé au cours de l'année de référence",IF(AND(YEAR(I974)&lt;'Récapitulatif des données RASH'!$B$2,'Données relatives aux bénéf.'!K974="Non",'Données relatives aux bénéf.'!L974="Non"),"Dossier actif non-valorisable dans le cadre de la subvention",IF(AND(YEAR(I974)&lt;'Récapitulatif des données RASH'!$B$2,'Données relatives aux bénéf.'!K974="Oui",'Données relatives aux bénéf.'!L974="Non"),"Dossier actif non-valorisable dans le cadre de la subvention - dont cloturé au cours de l'année de référence","")))))))</f>
        <v/>
      </c>
      <c r="P974" s="16" t="str">
        <f>IF(ISBLANK(F974),"",'Récapitulatif des données RASH'!$B$2-YEAR('Données relatives aux bénéf.'!F974))</f>
        <v/>
      </c>
    </row>
    <row r="975" spans="1:16">
      <c r="A975" s="50" t="str">
        <f t="shared" si="15"/>
        <v/>
      </c>
      <c r="B975" s="51"/>
      <c r="C975" s="52"/>
      <c r="D975" s="52"/>
      <c r="E975" s="53"/>
      <c r="F975" s="52"/>
      <c r="G975" s="52"/>
      <c r="H975" s="52"/>
      <c r="I975" s="52"/>
      <c r="J975" s="52"/>
      <c r="K975" s="52"/>
      <c r="L975" s="52"/>
      <c r="M975" s="52"/>
      <c r="N975" s="52"/>
      <c r="O975" s="55" t="str">
        <f>IF(J975="Non","Demande d'information",IF(AND(YEAR(I975)='Récapitulatif des données RASH'!$B$2,'Données relatives aux bénéf.'!J975="Oui",'Données relatives aux bénéf.'!K975="Non"),"Dossier ouvert au cours de l'année de référence",IF(AND(YEAR(I975)='Récapitulatif des données RASH'!$B$2,'Données relatives aux bénéf.'!J975="Oui",'Données relatives aux bénéf.'!K975="Oui"),"Dossier ouvert au cours de l'année de référence - dont clôturé au cours de l'année de référence",IF(AND(YEAR(I975)&lt;'Récapitulatif des données RASH'!$B$2,'Données relatives aux bénéf.'!K975="Non",'Données relatives aux bénéf.'!L975="Oui"),"Dossier actif valorisable dans le cadre de la subvention",IF(AND(YEAR(I975)&lt;'Récapitulatif des données RASH'!$B$2,'Données relatives aux bénéf.'!K975="Oui",'Données relatives aux bénéf.'!L975="Oui"),"Dossier actif valorisable dans le cadre de la subvention - dont cloturé au cours de l'année de référence",IF(AND(YEAR(I975)&lt;'Récapitulatif des données RASH'!$B$2,'Données relatives aux bénéf.'!K975="Non",'Données relatives aux bénéf.'!L975="Non"),"Dossier actif non-valorisable dans le cadre de la subvention",IF(AND(YEAR(I975)&lt;'Récapitulatif des données RASH'!$B$2,'Données relatives aux bénéf.'!K975="Oui",'Données relatives aux bénéf.'!L975="Non"),"Dossier actif non-valorisable dans le cadre de la subvention - dont cloturé au cours de l'année de référence","")))))))</f>
        <v/>
      </c>
      <c r="P975" s="16" t="str">
        <f>IF(ISBLANK(F975),"",'Récapitulatif des données RASH'!$B$2-YEAR('Données relatives aux bénéf.'!F975))</f>
        <v/>
      </c>
    </row>
    <row r="976" spans="1:16">
      <c r="A976" s="50" t="str">
        <f t="shared" si="15"/>
        <v/>
      </c>
      <c r="B976" s="51"/>
      <c r="C976" s="52"/>
      <c r="D976" s="52"/>
      <c r="E976" s="53"/>
      <c r="F976" s="52"/>
      <c r="G976" s="52"/>
      <c r="H976" s="52"/>
      <c r="I976" s="52"/>
      <c r="J976" s="52"/>
      <c r="K976" s="52"/>
      <c r="L976" s="52"/>
      <c r="M976" s="52"/>
      <c r="N976" s="52"/>
      <c r="O976" s="55" t="str">
        <f>IF(J976="Non","Demande d'information",IF(AND(YEAR(I976)='Récapitulatif des données RASH'!$B$2,'Données relatives aux bénéf.'!J976="Oui",'Données relatives aux bénéf.'!K976="Non"),"Dossier ouvert au cours de l'année de référence",IF(AND(YEAR(I976)='Récapitulatif des données RASH'!$B$2,'Données relatives aux bénéf.'!J976="Oui",'Données relatives aux bénéf.'!K976="Oui"),"Dossier ouvert au cours de l'année de référence - dont clôturé au cours de l'année de référence",IF(AND(YEAR(I976)&lt;'Récapitulatif des données RASH'!$B$2,'Données relatives aux bénéf.'!K976="Non",'Données relatives aux bénéf.'!L976="Oui"),"Dossier actif valorisable dans le cadre de la subvention",IF(AND(YEAR(I976)&lt;'Récapitulatif des données RASH'!$B$2,'Données relatives aux bénéf.'!K976="Oui",'Données relatives aux bénéf.'!L976="Oui"),"Dossier actif valorisable dans le cadre de la subvention - dont cloturé au cours de l'année de référence",IF(AND(YEAR(I976)&lt;'Récapitulatif des données RASH'!$B$2,'Données relatives aux bénéf.'!K976="Non",'Données relatives aux bénéf.'!L976="Non"),"Dossier actif non-valorisable dans le cadre de la subvention",IF(AND(YEAR(I976)&lt;'Récapitulatif des données RASH'!$B$2,'Données relatives aux bénéf.'!K976="Oui",'Données relatives aux bénéf.'!L976="Non"),"Dossier actif non-valorisable dans le cadre de la subvention - dont cloturé au cours de l'année de référence","")))))))</f>
        <v/>
      </c>
      <c r="P976" s="16" t="str">
        <f>IF(ISBLANK(F976),"",'Récapitulatif des données RASH'!$B$2-YEAR('Données relatives aux bénéf.'!F976))</f>
        <v/>
      </c>
    </row>
    <row r="977" spans="1:16">
      <c r="A977" s="50" t="str">
        <f t="shared" si="15"/>
        <v/>
      </c>
      <c r="B977" s="51"/>
      <c r="C977" s="52"/>
      <c r="D977" s="52"/>
      <c r="E977" s="53"/>
      <c r="F977" s="52"/>
      <c r="G977" s="52"/>
      <c r="H977" s="52"/>
      <c r="I977" s="52"/>
      <c r="J977" s="52"/>
      <c r="K977" s="52"/>
      <c r="L977" s="52"/>
      <c r="M977" s="52"/>
      <c r="N977" s="52"/>
      <c r="O977" s="55" t="str">
        <f>IF(J977="Non","Demande d'information",IF(AND(YEAR(I977)='Récapitulatif des données RASH'!$B$2,'Données relatives aux bénéf.'!J977="Oui",'Données relatives aux bénéf.'!K977="Non"),"Dossier ouvert au cours de l'année de référence",IF(AND(YEAR(I977)='Récapitulatif des données RASH'!$B$2,'Données relatives aux bénéf.'!J977="Oui",'Données relatives aux bénéf.'!K977="Oui"),"Dossier ouvert au cours de l'année de référence - dont clôturé au cours de l'année de référence",IF(AND(YEAR(I977)&lt;'Récapitulatif des données RASH'!$B$2,'Données relatives aux bénéf.'!K977="Non",'Données relatives aux bénéf.'!L977="Oui"),"Dossier actif valorisable dans le cadre de la subvention",IF(AND(YEAR(I977)&lt;'Récapitulatif des données RASH'!$B$2,'Données relatives aux bénéf.'!K977="Oui",'Données relatives aux bénéf.'!L977="Oui"),"Dossier actif valorisable dans le cadre de la subvention - dont cloturé au cours de l'année de référence",IF(AND(YEAR(I977)&lt;'Récapitulatif des données RASH'!$B$2,'Données relatives aux bénéf.'!K977="Non",'Données relatives aux bénéf.'!L977="Non"),"Dossier actif non-valorisable dans le cadre de la subvention",IF(AND(YEAR(I977)&lt;'Récapitulatif des données RASH'!$B$2,'Données relatives aux bénéf.'!K977="Oui",'Données relatives aux bénéf.'!L977="Non"),"Dossier actif non-valorisable dans le cadre de la subvention - dont cloturé au cours de l'année de référence","")))))))</f>
        <v/>
      </c>
      <c r="P977" s="16" t="str">
        <f>IF(ISBLANK(F977),"",'Récapitulatif des données RASH'!$B$2-YEAR('Données relatives aux bénéf.'!F977))</f>
        <v/>
      </c>
    </row>
    <row r="978" spans="1:16">
      <c r="A978" s="50" t="str">
        <f t="shared" si="15"/>
        <v/>
      </c>
      <c r="B978" s="51"/>
      <c r="C978" s="52"/>
      <c r="D978" s="52"/>
      <c r="E978" s="53"/>
      <c r="F978" s="52"/>
      <c r="G978" s="52"/>
      <c r="H978" s="52"/>
      <c r="I978" s="52"/>
      <c r="J978" s="52"/>
      <c r="K978" s="52"/>
      <c r="L978" s="52"/>
      <c r="M978" s="52"/>
      <c r="N978" s="52"/>
      <c r="O978" s="55" t="str">
        <f>IF(J978="Non","Demande d'information",IF(AND(YEAR(I978)='Récapitulatif des données RASH'!$B$2,'Données relatives aux bénéf.'!J978="Oui",'Données relatives aux bénéf.'!K978="Non"),"Dossier ouvert au cours de l'année de référence",IF(AND(YEAR(I978)='Récapitulatif des données RASH'!$B$2,'Données relatives aux bénéf.'!J978="Oui",'Données relatives aux bénéf.'!K978="Oui"),"Dossier ouvert au cours de l'année de référence - dont clôturé au cours de l'année de référence",IF(AND(YEAR(I978)&lt;'Récapitulatif des données RASH'!$B$2,'Données relatives aux bénéf.'!K978="Non",'Données relatives aux bénéf.'!L978="Oui"),"Dossier actif valorisable dans le cadre de la subvention",IF(AND(YEAR(I978)&lt;'Récapitulatif des données RASH'!$B$2,'Données relatives aux bénéf.'!K978="Oui",'Données relatives aux bénéf.'!L978="Oui"),"Dossier actif valorisable dans le cadre de la subvention - dont cloturé au cours de l'année de référence",IF(AND(YEAR(I978)&lt;'Récapitulatif des données RASH'!$B$2,'Données relatives aux bénéf.'!K978="Non",'Données relatives aux bénéf.'!L978="Non"),"Dossier actif non-valorisable dans le cadre de la subvention",IF(AND(YEAR(I978)&lt;'Récapitulatif des données RASH'!$B$2,'Données relatives aux bénéf.'!K978="Oui",'Données relatives aux bénéf.'!L978="Non"),"Dossier actif non-valorisable dans le cadre de la subvention - dont cloturé au cours de l'année de référence","")))))))</f>
        <v/>
      </c>
      <c r="P978" s="16" t="str">
        <f>IF(ISBLANK(F978),"",'Récapitulatif des données RASH'!$B$2-YEAR('Données relatives aux bénéf.'!F978))</f>
        <v/>
      </c>
    </row>
    <row r="979" spans="1:16">
      <c r="A979" s="50" t="str">
        <f t="shared" si="15"/>
        <v/>
      </c>
      <c r="B979" s="51"/>
      <c r="C979" s="52"/>
      <c r="D979" s="52"/>
      <c r="E979" s="53"/>
      <c r="F979" s="52"/>
      <c r="G979" s="52"/>
      <c r="H979" s="52"/>
      <c r="I979" s="52"/>
      <c r="J979" s="52"/>
      <c r="K979" s="52"/>
      <c r="L979" s="52"/>
      <c r="M979" s="52"/>
      <c r="N979" s="52"/>
      <c r="O979" s="55" t="str">
        <f>IF(J979="Non","Demande d'information",IF(AND(YEAR(I979)='Récapitulatif des données RASH'!$B$2,'Données relatives aux bénéf.'!J979="Oui",'Données relatives aux bénéf.'!K979="Non"),"Dossier ouvert au cours de l'année de référence",IF(AND(YEAR(I979)='Récapitulatif des données RASH'!$B$2,'Données relatives aux bénéf.'!J979="Oui",'Données relatives aux bénéf.'!K979="Oui"),"Dossier ouvert au cours de l'année de référence - dont clôturé au cours de l'année de référence",IF(AND(YEAR(I979)&lt;'Récapitulatif des données RASH'!$B$2,'Données relatives aux bénéf.'!K979="Non",'Données relatives aux bénéf.'!L979="Oui"),"Dossier actif valorisable dans le cadre de la subvention",IF(AND(YEAR(I979)&lt;'Récapitulatif des données RASH'!$B$2,'Données relatives aux bénéf.'!K979="Oui",'Données relatives aux bénéf.'!L979="Oui"),"Dossier actif valorisable dans le cadre de la subvention - dont cloturé au cours de l'année de référence",IF(AND(YEAR(I979)&lt;'Récapitulatif des données RASH'!$B$2,'Données relatives aux bénéf.'!K979="Non",'Données relatives aux bénéf.'!L979="Non"),"Dossier actif non-valorisable dans le cadre de la subvention",IF(AND(YEAR(I979)&lt;'Récapitulatif des données RASH'!$B$2,'Données relatives aux bénéf.'!K979="Oui",'Données relatives aux bénéf.'!L979="Non"),"Dossier actif non-valorisable dans le cadre de la subvention - dont cloturé au cours de l'année de référence","")))))))</f>
        <v/>
      </c>
      <c r="P979" s="16" t="str">
        <f>IF(ISBLANK(F979),"",'Récapitulatif des données RASH'!$B$2-YEAR('Données relatives aux bénéf.'!F979))</f>
        <v/>
      </c>
    </row>
    <row r="980" spans="1:16">
      <c r="A980" s="50" t="str">
        <f t="shared" si="15"/>
        <v/>
      </c>
      <c r="B980" s="51"/>
      <c r="C980" s="52"/>
      <c r="D980" s="52"/>
      <c r="E980" s="53"/>
      <c r="F980" s="52"/>
      <c r="G980" s="52"/>
      <c r="H980" s="52"/>
      <c r="I980" s="52"/>
      <c r="J980" s="52"/>
      <c r="K980" s="52"/>
      <c r="L980" s="52"/>
      <c r="M980" s="52"/>
      <c r="N980" s="52"/>
      <c r="O980" s="55" t="str">
        <f>IF(J980="Non","Demande d'information",IF(AND(YEAR(I980)='Récapitulatif des données RASH'!$B$2,'Données relatives aux bénéf.'!J980="Oui",'Données relatives aux bénéf.'!K980="Non"),"Dossier ouvert au cours de l'année de référence",IF(AND(YEAR(I980)='Récapitulatif des données RASH'!$B$2,'Données relatives aux bénéf.'!J980="Oui",'Données relatives aux bénéf.'!K980="Oui"),"Dossier ouvert au cours de l'année de référence - dont clôturé au cours de l'année de référence",IF(AND(YEAR(I980)&lt;'Récapitulatif des données RASH'!$B$2,'Données relatives aux bénéf.'!K980="Non",'Données relatives aux bénéf.'!L980="Oui"),"Dossier actif valorisable dans le cadre de la subvention",IF(AND(YEAR(I980)&lt;'Récapitulatif des données RASH'!$B$2,'Données relatives aux bénéf.'!K980="Oui",'Données relatives aux bénéf.'!L980="Oui"),"Dossier actif valorisable dans le cadre de la subvention - dont cloturé au cours de l'année de référence",IF(AND(YEAR(I980)&lt;'Récapitulatif des données RASH'!$B$2,'Données relatives aux bénéf.'!K980="Non",'Données relatives aux bénéf.'!L980="Non"),"Dossier actif non-valorisable dans le cadre de la subvention",IF(AND(YEAR(I980)&lt;'Récapitulatif des données RASH'!$B$2,'Données relatives aux bénéf.'!K980="Oui",'Données relatives aux bénéf.'!L980="Non"),"Dossier actif non-valorisable dans le cadre de la subvention - dont cloturé au cours de l'année de référence","")))))))</f>
        <v/>
      </c>
      <c r="P980" s="16" t="str">
        <f>IF(ISBLANK(F980),"",'Récapitulatif des données RASH'!$B$2-YEAR('Données relatives aux bénéf.'!F980))</f>
        <v/>
      </c>
    </row>
    <row r="981" spans="1:16">
      <c r="A981" s="50" t="str">
        <f t="shared" si="15"/>
        <v/>
      </c>
      <c r="B981" s="51"/>
      <c r="C981" s="52"/>
      <c r="D981" s="52"/>
      <c r="E981" s="53"/>
      <c r="F981" s="52"/>
      <c r="G981" s="52"/>
      <c r="H981" s="52"/>
      <c r="I981" s="52"/>
      <c r="J981" s="52"/>
      <c r="K981" s="52"/>
      <c r="L981" s="52"/>
      <c r="M981" s="52"/>
      <c r="N981" s="52"/>
      <c r="O981" s="55" t="str">
        <f>IF(J981="Non","Demande d'information",IF(AND(YEAR(I981)='Récapitulatif des données RASH'!$B$2,'Données relatives aux bénéf.'!J981="Oui",'Données relatives aux bénéf.'!K981="Non"),"Dossier ouvert au cours de l'année de référence",IF(AND(YEAR(I981)='Récapitulatif des données RASH'!$B$2,'Données relatives aux bénéf.'!J981="Oui",'Données relatives aux bénéf.'!K981="Oui"),"Dossier ouvert au cours de l'année de référence - dont clôturé au cours de l'année de référence",IF(AND(YEAR(I981)&lt;'Récapitulatif des données RASH'!$B$2,'Données relatives aux bénéf.'!K981="Non",'Données relatives aux bénéf.'!L981="Oui"),"Dossier actif valorisable dans le cadre de la subvention",IF(AND(YEAR(I981)&lt;'Récapitulatif des données RASH'!$B$2,'Données relatives aux bénéf.'!K981="Oui",'Données relatives aux bénéf.'!L981="Oui"),"Dossier actif valorisable dans le cadre de la subvention - dont cloturé au cours de l'année de référence",IF(AND(YEAR(I981)&lt;'Récapitulatif des données RASH'!$B$2,'Données relatives aux bénéf.'!K981="Non",'Données relatives aux bénéf.'!L981="Non"),"Dossier actif non-valorisable dans le cadre de la subvention",IF(AND(YEAR(I981)&lt;'Récapitulatif des données RASH'!$B$2,'Données relatives aux bénéf.'!K981="Oui",'Données relatives aux bénéf.'!L981="Non"),"Dossier actif non-valorisable dans le cadre de la subvention - dont cloturé au cours de l'année de référence","")))))))</f>
        <v/>
      </c>
      <c r="P981" s="16" t="str">
        <f>IF(ISBLANK(F981),"",'Récapitulatif des données RASH'!$B$2-YEAR('Données relatives aux bénéf.'!F981))</f>
        <v/>
      </c>
    </row>
    <row r="982" spans="1:16">
      <c r="A982" s="50" t="str">
        <f t="shared" si="15"/>
        <v/>
      </c>
      <c r="B982" s="51"/>
      <c r="C982" s="52"/>
      <c r="D982" s="52"/>
      <c r="E982" s="53"/>
      <c r="F982" s="52"/>
      <c r="G982" s="52"/>
      <c r="H982" s="52"/>
      <c r="I982" s="52"/>
      <c r="J982" s="52"/>
      <c r="K982" s="52"/>
      <c r="L982" s="52"/>
      <c r="M982" s="52"/>
      <c r="N982" s="52"/>
      <c r="O982" s="55" t="str">
        <f>IF(J982="Non","Demande d'information",IF(AND(YEAR(I982)='Récapitulatif des données RASH'!$B$2,'Données relatives aux bénéf.'!J982="Oui",'Données relatives aux bénéf.'!K982="Non"),"Dossier ouvert au cours de l'année de référence",IF(AND(YEAR(I982)='Récapitulatif des données RASH'!$B$2,'Données relatives aux bénéf.'!J982="Oui",'Données relatives aux bénéf.'!K982="Oui"),"Dossier ouvert au cours de l'année de référence - dont clôturé au cours de l'année de référence",IF(AND(YEAR(I982)&lt;'Récapitulatif des données RASH'!$B$2,'Données relatives aux bénéf.'!K982="Non",'Données relatives aux bénéf.'!L982="Oui"),"Dossier actif valorisable dans le cadre de la subvention",IF(AND(YEAR(I982)&lt;'Récapitulatif des données RASH'!$B$2,'Données relatives aux bénéf.'!K982="Oui",'Données relatives aux bénéf.'!L982="Oui"),"Dossier actif valorisable dans le cadre de la subvention - dont cloturé au cours de l'année de référence",IF(AND(YEAR(I982)&lt;'Récapitulatif des données RASH'!$B$2,'Données relatives aux bénéf.'!K982="Non",'Données relatives aux bénéf.'!L982="Non"),"Dossier actif non-valorisable dans le cadre de la subvention",IF(AND(YEAR(I982)&lt;'Récapitulatif des données RASH'!$B$2,'Données relatives aux bénéf.'!K982="Oui",'Données relatives aux bénéf.'!L982="Non"),"Dossier actif non-valorisable dans le cadre de la subvention - dont cloturé au cours de l'année de référence","")))))))</f>
        <v/>
      </c>
      <c r="P982" s="16" t="str">
        <f>IF(ISBLANK(F982),"",'Récapitulatif des données RASH'!$B$2-YEAR('Données relatives aux bénéf.'!F982))</f>
        <v/>
      </c>
    </row>
    <row r="983" spans="1:16">
      <c r="A983" s="50" t="str">
        <f t="shared" si="15"/>
        <v/>
      </c>
      <c r="B983" s="51"/>
      <c r="C983" s="52"/>
      <c r="D983" s="52"/>
      <c r="E983" s="53"/>
      <c r="F983" s="52"/>
      <c r="G983" s="52"/>
      <c r="H983" s="52"/>
      <c r="I983" s="52"/>
      <c r="J983" s="52"/>
      <c r="K983" s="52"/>
      <c r="L983" s="52"/>
      <c r="M983" s="52"/>
      <c r="N983" s="52"/>
      <c r="O983" s="55" t="str">
        <f>IF(J983="Non","Demande d'information",IF(AND(YEAR(I983)='Récapitulatif des données RASH'!$B$2,'Données relatives aux bénéf.'!J983="Oui",'Données relatives aux bénéf.'!K983="Non"),"Dossier ouvert au cours de l'année de référence",IF(AND(YEAR(I983)='Récapitulatif des données RASH'!$B$2,'Données relatives aux bénéf.'!J983="Oui",'Données relatives aux bénéf.'!K983="Oui"),"Dossier ouvert au cours de l'année de référence - dont clôturé au cours de l'année de référence",IF(AND(YEAR(I983)&lt;'Récapitulatif des données RASH'!$B$2,'Données relatives aux bénéf.'!K983="Non",'Données relatives aux bénéf.'!L983="Oui"),"Dossier actif valorisable dans le cadre de la subvention",IF(AND(YEAR(I983)&lt;'Récapitulatif des données RASH'!$B$2,'Données relatives aux bénéf.'!K983="Oui",'Données relatives aux bénéf.'!L983="Oui"),"Dossier actif valorisable dans le cadre de la subvention - dont cloturé au cours de l'année de référence",IF(AND(YEAR(I983)&lt;'Récapitulatif des données RASH'!$B$2,'Données relatives aux bénéf.'!K983="Non",'Données relatives aux bénéf.'!L983="Non"),"Dossier actif non-valorisable dans le cadre de la subvention",IF(AND(YEAR(I983)&lt;'Récapitulatif des données RASH'!$B$2,'Données relatives aux bénéf.'!K983="Oui",'Données relatives aux bénéf.'!L983="Non"),"Dossier actif non-valorisable dans le cadre de la subvention - dont cloturé au cours de l'année de référence","")))))))</f>
        <v/>
      </c>
      <c r="P983" s="16" t="str">
        <f>IF(ISBLANK(F983),"",'Récapitulatif des données RASH'!$B$2-YEAR('Données relatives aux bénéf.'!F983))</f>
        <v/>
      </c>
    </row>
    <row r="984" spans="1:16">
      <c r="A984" s="50" t="str">
        <f t="shared" si="15"/>
        <v/>
      </c>
      <c r="B984" s="51"/>
      <c r="C984" s="52"/>
      <c r="D984" s="52"/>
      <c r="E984" s="53"/>
      <c r="F984" s="52"/>
      <c r="G984" s="52"/>
      <c r="H984" s="52"/>
      <c r="I984" s="52"/>
      <c r="J984" s="52"/>
      <c r="K984" s="52"/>
      <c r="L984" s="52"/>
      <c r="M984" s="52"/>
      <c r="N984" s="52"/>
      <c r="O984" s="55" t="str">
        <f>IF(J984="Non","Demande d'information",IF(AND(YEAR(I984)='Récapitulatif des données RASH'!$B$2,'Données relatives aux bénéf.'!J984="Oui",'Données relatives aux bénéf.'!K984="Non"),"Dossier ouvert au cours de l'année de référence",IF(AND(YEAR(I984)='Récapitulatif des données RASH'!$B$2,'Données relatives aux bénéf.'!J984="Oui",'Données relatives aux bénéf.'!K984="Oui"),"Dossier ouvert au cours de l'année de référence - dont clôturé au cours de l'année de référence",IF(AND(YEAR(I984)&lt;'Récapitulatif des données RASH'!$B$2,'Données relatives aux bénéf.'!K984="Non",'Données relatives aux bénéf.'!L984="Oui"),"Dossier actif valorisable dans le cadre de la subvention",IF(AND(YEAR(I984)&lt;'Récapitulatif des données RASH'!$B$2,'Données relatives aux bénéf.'!K984="Oui",'Données relatives aux bénéf.'!L984="Oui"),"Dossier actif valorisable dans le cadre de la subvention - dont cloturé au cours de l'année de référence",IF(AND(YEAR(I984)&lt;'Récapitulatif des données RASH'!$B$2,'Données relatives aux bénéf.'!K984="Non",'Données relatives aux bénéf.'!L984="Non"),"Dossier actif non-valorisable dans le cadre de la subvention",IF(AND(YEAR(I984)&lt;'Récapitulatif des données RASH'!$B$2,'Données relatives aux bénéf.'!K984="Oui",'Données relatives aux bénéf.'!L984="Non"),"Dossier actif non-valorisable dans le cadre de la subvention - dont cloturé au cours de l'année de référence","")))))))</f>
        <v/>
      </c>
      <c r="P984" s="16" t="str">
        <f>IF(ISBLANK(F984),"",'Récapitulatif des données RASH'!$B$2-YEAR('Données relatives aux bénéf.'!F984))</f>
        <v/>
      </c>
    </row>
    <row r="985" spans="1:16">
      <c r="A985" s="50" t="str">
        <f t="shared" si="15"/>
        <v/>
      </c>
      <c r="B985" s="51"/>
      <c r="C985" s="52"/>
      <c r="D985" s="52"/>
      <c r="E985" s="53"/>
      <c r="F985" s="52"/>
      <c r="G985" s="52"/>
      <c r="H985" s="52"/>
      <c r="I985" s="52"/>
      <c r="J985" s="52"/>
      <c r="K985" s="52"/>
      <c r="L985" s="52"/>
      <c r="M985" s="52"/>
      <c r="N985" s="52"/>
      <c r="O985" s="55" t="str">
        <f>IF(J985="Non","Demande d'information",IF(AND(YEAR(I985)='Récapitulatif des données RASH'!$B$2,'Données relatives aux bénéf.'!J985="Oui",'Données relatives aux bénéf.'!K985="Non"),"Dossier ouvert au cours de l'année de référence",IF(AND(YEAR(I985)='Récapitulatif des données RASH'!$B$2,'Données relatives aux bénéf.'!J985="Oui",'Données relatives aux bénéf.'!K985="Oui"),"Dossier ouvert au cours de l'année de référence - dont clôturé au cours de l'année de référence",IF(AND(YEAR(I985)&lt;'Récapitulatif des données RASH'!$B$2,'Données relatives aux bénéf.'!K985="Non",'Données relatives aux bénéf.'!L985="Oui"),"Dossier actif valorisable dans le cadre de la subvention",IF(AND(YEAR(I985)&lt;'Récapitulatif des données RASH'!$B$2,'Données relatives aux bénéf.'!K985="Oui",'Données relatives aux bénéf.'!L985="Oui"),"Dossier actif valorisable dans le cadre de la subvention - dont cloturé au cours de l'année de référence",IF(AND(YEAR(I985)&lt;'Récapitulatif des données RASH'!$B$2,'Données relatives aux bénéf.'!K985="Non",'Données relatives aux bénéf.'!L985="Non"),"Dossier actif non-valorisable dans le cadre de la subvention",IF(AND(YEAR(I985)&lt;'Récapitulatif des données RASH'!$B$2,'Données relatives aux bénéf.'!K985="Oui",'Données relatives aux bénéf.'!L985="Non"),"Dossier actif non-valorisable dans le cadre de la subvention - dont cloturé au cours de l'année de référence","")))))))</f>
        <v/>
      </c>
      <c r="P985" s="16" t="str">
        <f>IF(ISBLANK(F985),"",'Récapitulatif des données RASH'!$B$2-YEAR('Données relatives aux bénéf.'!F985))</f>
        <v/>
      </c>
    </row>
    <row r="986" spans="1:16">
      <c r="A986" s="50" t="str">
        <f t="shared" si="15"/>
        <v/>
      </c>
      <c r="B986" s="51"/>
      <c r="C986" s="52"/>
      <c r="D986" s="52"/>
      <c r="E986" s="53"/>
      <c r="F986" s="52"/>
      <c r="G986" s="52"/>
      <c r="H986" s="52"/>
      <c r="I986" s="52"/>
      <c r="J986" s="52"/>
      <c r="K986" s="52"/>
      <c r="L986" s="52"/>
      <c r="M986" s="52"/>
      <c r="N986" s="52"/>
      <c r="O986" s="55" t="str">
        <f>IF(J986="Non","Demande d'information",IF(AND(YEAR(I986)='Récapitulatif des données RASH'!$B$2,'Données relatives aux bénéf.'!J986="Oui",'Données relatives aux bénéf.'!K986="Non"),"Dossier ouvert au cours de l'année de référence",IF(AND(YEAR(I986)='Récapitulatif des données RASH'!$B$2,'Données relatives aux bénéf.'!J986="Oui",'Données relatives aux bénéf.'!K986="Oui"),"Dossier ouvert au cours de l'année de référence - dont clôturé au cours de l'année de référence",IF(AND(YEAR(I986)&lt;'Récapitulatif des données RASH'!$B$2,'Données relatives aux bénéf.'!K986="Non",'Données relatives aux bénéf.'!L986="Oui"),"Dossier actif valorisable dans le cadre de la subvention",IF(AND(YEAR(I986)&lt;'Récapitulatif des données RASH'!$B$2,'Données relatives aux bénéf.'!K986="Oui",'Données relatives aux bénéf.'!L986="Oui"),"Dossier actif valorisable dans le cadre de la subvention - dont cloturé au cours de l'année de référence",IF(AND(YEAR(I986)&lt;'Récapitulatif des données RASH'!$B$2,'Données relatives aux bénéf.'!K986="Non",'Données relatives aux bénéf.'!L986="Non"),"Dossier actif non-valorisable dans le cadre de la subvention",IF(AND(YEAR(I986)&lt;'Récapitulatif des données RASH'!$B$2,'Données relatives aux bénéf.'!K986="Oui",'Données relatives aux bénéf.'!L986="Non"),"Dossier actif non-valorisable dans le cadre de la subvention - dont cloturé au cours de l'année de référence","")))))))</f>
        <v/>
      </c>
      <c r="P986" s="16" t="str">
        <f>IF(ISBLANK(F986),"",'Récapitulatif des données RASH'!$B$2-YEAR('Données relatives aux bénéf.'!F986))</f>
        <v/>
      </c>
    </row>
    <row r="987" spans="1:16">
      <c r="A987" s="50" t="str">
        <f t="shared" si="15"/>
        <v/>
      </c>
      <c r="B987" s="51"/>
      <c r="C987" s="52"/>
      <c r="D987" s="52"/>
      <c r="E987" s="53"/>
      <c r="F987" s="52"/>
      <c r="G987" s="52"/>
      <c r="H987" s="52"/>
      <c r="I987" s="52"/>
      <c r="J987" s="52"/>
      <c r="K987" s="52"/>
      <c r="L987" s="52"/>
      <c r="M987" s="52"/>
      <c r="N987" s="52"/>
      <c r="O987" s="55" t="str">
        <f>IF(J987="Non","Demande d'information",IF(AND(YEAR(I987)='Récapitulatif des données RASH'!$B$2,'Données relatives aux bénéf.'!J987="Oui",'Données relatives aux bénéf.'!K987="Non"),"Dossier ouvert au cours de l'année de référence",IF(AND(YEAR(I987)='Récapitulatif des données RASH'!$B$2,'Données relatives aux bénéf.'!J987="Oui",'Données relatives aux bénéf.'!K987="Oui"),"Dossier ouvert au cours de l'année de référence - dont clôturé au cours de l'année de référence",IF(AND(YEAR(I987)&lt;'Récapitulatif des données RASH'!$B$2,'Données relatives aux bénéf.'!K987="Non",'Données relatives aux bénéf.'!L987="Oui"),"Dossier actif valorisable dans le cadre de la subvention",IF(AND(YEAR(I987)&lt;'Récapitulatif des données RASH'!$B$2,'Données relatives aux bénéf.'!K987="Oui",'Données relatives aux bénéf.'!L987="Oui"),"Dossier actif valorisable dans le cadre de la subvention - dont cloturé au cours de l'année de référence",IF(AND(YEAR(I987)&lt;'Récapitulatif des données RASH'!$B$2,'Données relatives aux bénéf.'!K987="Non",'Données relatives aux bénéf.'!L987="Non"),"Dossier actif non-valorisable dans le cadre de la subvention",IF(AND(YEAR(I987)&lt;'Récapitulatif des données RASH'!$B$2,'Données relatives aux bénéf.'!K987="Oui",'Données relatives aux bénéf.'!L987="Non"),"Dossier actif non-valorisable dans le cadre de la subvention - dont cloturé au cours de l'année de référence","")))))))</f>
        <v/>
      </c>
      <c r="P987" s="16" t="str">
        <f>IF(ISBLANK(F987),"",'Récapitulatif des données RASH'!$B$2-YEAR('Données relatives aux bénéf.'!F987))</f>
        <v/>
      </c>
    </row>
    <row r="988" spans="1:16">
      <c r="A988" s="50" t="str">
        <f t="shared" si="15"/>
        <v/>
      </c>
      <c r="B988" s="51"/>
      <c r="C988" s="52"/>
      <c r="D988" s="52"/>
      <c r="E988" s="53"/>
      <c r="F988" s="52"/>
      <c r="G988" s="52"/>
      <c r="H988" s="52"/>
      <c r="I988" s="52"/>
      <c r="J988" s="52"/>
      <c r="K988" s="52"/>
      <c r="L988" s="52"/>
      <c r="M988" s="52"/>
      <c r="N988" s="52"/>
      <c r="O988" s="55" t="str">
        <f>IF(J988="Non","Demande d'information",IF(AND(YEAR(I988)='Récapitulatif des données RASH'!$B$2,'Données relatives aux bénéf.'!J988="Oui",'Données relatives aux bénéf.'!K988="Non"),"Dossier ouvert au cours de l'année de référence",IF(AND(YEAR(I988)='Récapitulatif des données RASH'!$B$2,'Données relatives aux bénéf.'!J988="Oui",'Données relatives aux bénéf.'!K988="Oui"),"Dossier ouvert au cours de l'année de référence - dont clôturé au cours de l'année de référence",IF(AND(YEAR(I988)&lt;'Récapitulatif des données RASH'!$B$2,'Données relatives aux bénéf.'!K988="Non",'Données relatives aux bénéf.'!L988="Oui"),"Dossier actif valorisable dans le cadre de la subvention",IF(AND(YEAR(I988)&lt;'Récapitulatif des données RASH'!$B$2,'Données relatives aux bénéf.'!K988="Oui",'Données relatives aux bénéf.'!L988="Oui"),"Dossier actif valorisable dans le cadre de la subvention - dont cloturé au cours de l'année de référence",IF(AND(YEAR(I988)&lt;'Récapitulatif des données RASH'!$B$2,'Données relatives aux bénéf.'!K988="Non",'Données relatives aux bénéf.'!L988="Non"),"Dossier actif non-valorisable dans le cadre de la subvention",IF(AND(YEAR(I988)&lt;'Récapitulatif des données RASH'!$B$2,'Données relatives aux bénéf.'!K988="Oui",'Données relatives aux bénéf.'!L988="Non"),"Dossier actif non-valorisable dans le cadre de la subvention - dont cloturé au cours de l'année de référence","")))))))</f>
        <v/>
      </c>
      <c r="P988" s="16" t="str">
        <f>IF(ISBLANK(F988),"",'Récapitulatif des données RASH'!$B$2-YEAR('Données relatives aux bénéf.'!F988))</f>
        <v/>
      </c>
    </row>
    <row r="989" spans="1:16">
      <c r="A989" s="50" t="str">
        <f t="shared" si="15"/>
        <v/>
      </c>
      <c r="B989" s="51"/>
      <c r="C989" s="52"/>
      <c r="D989" s="52"/>
      <c r="E989" s="53"/>
      <c r="F989" s="52"/>
      <c r="G989" s="52"/>
      <c r="H989" s="52"/>
      <c r="I989" s="52"/>
      <c r="J989" s="52"/>
      <c r="K989" s="52"/>
      <c r="L989" s="52"/>
      <c r="M989" s="52"/>
      <c r="N989" s="52"/>
      <c r="O989" s="55" t="str">
        <f>IF(J989="Non","Demande d'information",IF(AND(YEAR(I989)='Récapitulatif des données RASH'!$B$2,'Données relatives aux bénéf.'!J989="Oui",'Données relatives aux bénéf.'!K989="Non"),"Dossier ouvert au cours de l'année de référence",IF(AND(YEAR(I989)='Récapitulatif des données RASH'!$B$2,'Données relatives aux bénéf.'!J989="Oui",'Données relatives aux bénéf.'!K989="Oui"),"Dossier ouvert au cours de l'année de référence - dont clôturé au cours de l'année de référence",IF(AND(YEAR(I989)&lt;'Récapitulatif des données RASH'!$B$2,'Données relatives aux bénéf.'!K989="Non",'Données relatives aux bénéf.'!L989="Oui"),"Dossier actif valorisable dans le cadre de la subvention",IF(AND(YEAR(I989)&lt;'Récapitulatif des données RASH'!$B$2,'Données relatives aux bénéf.'!K989="Oui",'Données relatives aux bénéf.'!L989="Oui"),"Dossier actif valorisable dans le cadre de la subvention - dont cloturé au cours de l'année de référence",IF(AND(YEAR(I989)&lt;'Récapitulatif des données RASH'!$B$2,'Données relatives aux bénéf.'!K989="Non",'Données relatives aux bénéf.'!L989="Non"),"Dossier actif non-valorisable dans le cadre de la subvention",IF(AND(YEAR(I989)&lt;'Récapitulatif des données RASH'!$B$2,'Données relatives aux bénéf.'!K989="Oui",'Données relatives aux bénéf.'!L989="Non"),"Dossier actif non-valorisable dans le cadre de la subvention - dont cloturé au cours de l'année de référence","")))))))</f>
        <v/>
      </c>
      <c r="P989" s="16" t="str">
        <f>IF(ISBLANK(F989),"",'Récapitulatif des données RASH'!$B$2-YEAR('Données relatives aux bénéf.'!F989))</f>
        <v/>
      </c>
    </row>
    <row r="990" spans="1:16">
      <c r="A990" s="50" t="str">
        <f t="shared" si="15"/>
        <v/>
      </c>
      <c r="B990" s="51"/>
      <c r="C990" s="52"/>
      <c r="D990" s="52"/>
      <c r="E990" s="53"/>
      <c r="F990" s="52"/>
      <c r="G990" s="52"/>
      <c r="H990" s="52"/>
      <c r="I990" s="52"/>
      <c r="J990" s="52"/>
      <c r="K990" s="52"/>
      <c r="L990" s="52"/>
      <c r="M990" s="52"/>
      <c r="N990" s="52"/>
      <c r="O990" s="55" t="str">
        <f>IF(J990="Non","Demande d'information",IF(AND(YEAR(I990)='Récapitulatif des données RASH'!$B$2,'Données relatives aux bénéf.'!J990="Oui",'Données relatives aux bénéf.'!K990="Non"),"Dossier ouvert au cours de l'année de référence",IF(AND(YEAR(I990)='Récapitulatif des données RASH'!$B$2,'Données relatives aux bénéf.'!J990="Oui",'Données relatives aux bénéf.'!K990="Oui"),"Dossier ouvert au cours de l'année de référence - dont clôturé au cours de l'année de référence",IF(AND(YEAR(I990)&lt;'Récapitulatif des données RASH'!$B$2,'Données relatives aux bénéf.'!K990="Non",'Données relatives aux bénéf.'!L990="Oui"),"Dossier actif valorisable dans le cadre de la subvention",IF(AND(YEAR(I990)&lt;'Récapitulatif des données RASH'!$B$2,'Données relatives aux bénéf.'!K990="Oui",'Données relatives aux bénéf.'!L990="Oui"),"Dossier actif valorisable dans le cadre de la subvention - dont cloturé au cours de l'année de référence",IF(AND(YEAR(I990)&lt;'Récapitulatif des données RASH'!$B$2,'Données relatives aux bénéf.'!K990="Non",'Données relatives aux bénéf.'!L990="Non"),"Dossier actif non-valorisable dans le cadre de la subvention",IF(AND(YEAR(I990)&lt;'Récapitulatif des données RASH'!$B$2,'Données relatives aux bénéf.'!K990="Oui",'Données relatives aux bénéf.'!L990="Non"),"Dossier actif non-valorisable dans le cadre de la subvention - dont cloturé au cours de l'année de référence","")))))))</f>
        <v/>
      </c>
      <c r="P990" s="16" t="str">
        <f>IF(ISBLANK(F990),"",'Récapitulatif des données RASH'!$B$2-YEAR('Données relatives aux bénéf.'!F990))</f>
        <v/>
      </c>
    </row>
    <row r="991" spans="1:16">
      <c r="A991" s="50" t="str">
        <f t="shared" si="15"/>
        <v/>
      </c>
      <c r="B991" s="51"/>
      <c r="C991" s="52"/>
      <c r="D991" s="52"/>
      <c r="E991" s="53"/>
      <c r="F991" s="52"/>
      <c r="G991" s="52"/>
      <c r="H991" s="52"/>
      <c r="I991" s="52"/>
      <c r="J991" s="52"/>
      <c r="K991" s="52"/>
      <c r="L991" s="52"/>
      <c r="M991" s="52"/>
      <c r="N991" s="52"/>
      <c r="O991" s="55" t="str">
        <f>IF(J991="Non","Demande d'information",IF(AND(YEAR(I991)='Récapitulatif des données RASH'!$B$2,'Données relatives aux bénéf.'!J991="Oui",'Données relatives aux bénéf.'!K991="Non"),"Dossier ouvert au cours de l'année de référence",IF(AND(YEAR(I991)='Récapitulatif des données RASH'!$B$2,'Données relatives aux bénéf.'!J991="Oui",'Données relatives aux bénéf.'!K991="Oui"),"Dossier ouvert au cours de l'année de référence - dont clôturé au cours de l'année de référence",IF(AND(YEAR(I991)&lt;'Récapitulatif des données RASH'!$B$2,'Données relatives aux bénéf.'!K991="Non",'Données relatives aux bénéf.'!L991="Oui"),"Dossier actif valorisable dans le cadre de la subvention",IF(AND(YEAR(I991)&lt;'Récapitulatif des données RASH'!$B$2,'Données relatives aux bénéf.'!K991="Oui",'Données relatives aux bénéf.'!L991="Oui"),"Dossier actif valorisable dans le cadre de la subvention - dont cloturé au cours de l'année de référence",IF(AND(YEAR(I991)&lt;'Récapitulatif des données RASH'!$B$2,'Données relatives aux bénéf.'!K991="Non",'Données relatives aux bénéf.'!L991="Non"),"Dossier actif non-valorisable dans le cadre de la subvention",IF(AND(YEAR(I991)&lt;'Récapitulatif des données RASH'!$B$2,'Données relatives aux bénéf.'!K991="Oui",'Données relatives aux bénéf.'!L991="Non"),"Dossier actif non-valorisable dans le cadre de la subvention - dont cloturé au cours de l'année de référence","")))))))</f>
        <v/>
      </c>
      <c r="P991" s="16" t="str">
        <f>IF(ISBLANK(F991),"",'Récapitulatif des données RASH'!$B$2-YEAR('Données relatives aux bénéf.'!F991))</f>
        <v/>
      </c>
    </row>
    <row r="992" spans="1:16">
      <c r="A992" s="50" t="str">
        <f t="shared" si="15"/>
        <v/>
      </c>
      <c r="B992" s="51"/>
      <c r="C992" s="52"/>
      <c r="D992" s="52"/>
      <c r="E992" s="53"/>
      <c r="F992" s="52"/>
      <c r="G992" s="52"/>
      <c r="H992" s="52"/>
      <c r="I992" s="52"/>
      <c r="J992" s="52"/>
      <c r="K992" s="52"/>
      <c r="L992" s="52"/>
      <c r="M992" s="52"/>
      <c r="N992" s="52"/>
      <c r="O992" s="55" t="str">
        <f>IF(J992="Non","Demande d'information",IF(AND(YEAR(I992)='Récapitulatif des données RASH'!$B$2,'Données relatives aux bénéf.'!J992="Oui",'Données relatives aux bénéf.'!K992="Non"),"Dossier ouvert au cours de l'année de référence",IF(AND(YEAR(I992)='Récapitulatif des données RASH'!$B$2,'Données relatives aux bénéf.'!J992="Oui",'Données relatives aux bénéf.'!K992="Oui"),"Dossier ouvert au cours de l'année de référence - dont clôturé au cours de l'année de référence",IF(AND(YEAR(I992)&lt;'Récapitulatif des données RASH'!$B$2,'Données relatives aux bénéf.'!K992="Non",'Données relatives aux bénéf.'!L992="Oui"),"Dossier actif valorisable dans le cadre de la subvention",IF(AND(YEAR(I992)&lt;'Récapitulatif des données RASH'!$B$2,'Données relatives aux bénéf.'!K992="Oui",'Données relatives aux bénéf.'!L992="Oui"),"Dossier actif valorisable dans le cadre de la subvention - dont cloturé au cours de l'année de référence",IF(AND(YEAR(I992)&lt;'Récapitulatif des données RASH'!$B$2,'Données relatives aux bénéf.'!K992="Non",'Données relatives aux bénéf.'!L992="Non"),"Dossier actif non-valorisable dans le cadre de la subvention",IF(AND(YEAR(I992)&lt;'Récapitulatif des données RASH'!$B$2,'Données relatives aux bénéf.'!K992="Oui",'Données relatives aux bénéf.'!L992="Non"),"Dossier actif non-valorisable dans le cadre de la subvention - dont cloturé au cours de l'année de référence","")))))))</f>
        <v/>
      </c>
      <c r="P992" s="16" t="str">
        <f>IF(ISBLANK(F992),"",'Récapitulatif des données RASH'!$B$2-YEAR('Données relatives aux bénéf.'!F992))</f>
        <v/>
      </c>
    </row>
    <row r="993" spans="1:16">
      <c r="A993" s="50" t="str">
        <f t="shared" si="15"/>
        <v/>
      </c>
      <c r="B993" s="51"/>
      <c r="C993" s="52"/>
      <c r="D993" s="52"/>
      <c r="E993" s="53"/>
      <c r="F993" s="52"/>
      <c r="G993" s="52"/>
      <c r="H993" s="52"/>
      <c r="I993" s="52"/>
      <c r="J993" s="52"/>
      <c r="K993" s="52"/>
      <c r="L993" s="52"/>
      <c r="M993" s="52"/>
      <c r="N993" s="52"/>
      <c r="O993" s="55" t="str">
        <f>IF(J993="Non","Demande d'information",IF(AND(YEAR(I993)='Récapitulatif des données RASH'!$B$2,'Données relatives aux bénéf.'!J993="Oui",'Données relatives aux bénéf.'!K993="Non"),"Dossier ouvert au cours de l'année de référence",IF(AND(YEAR(I993)='Récapitulatif des données RASH'!$B$2,'Données relatives aux bénéf.'!J993="Oui",'Données relatives aux bénéf.'!K993="Oui"),"Dossier ouvert au cours de l'année de référence - dont clôturé au cours de l'année de référence",IF(AND(YEAR(I993)&lt;'Récapitulatif des données RASH'!$B$2,'Données relatives aux bénéf.'!K993="Non",'Données relatives aux bénéf.'!L993="Oui"),"Dossier actif valorisable dans le cadre de la subvention",IF(AND(YEAR(I993)&lt;'Récapitulatif des données RASH'!$B$2,'Données relatives aux bénéf.'!K993="Oui",'Données relatives aux bénéf.'!L993="Oui"),"Dossier actif valorisable dans le cadre de la subvention - dont cloturé au cours de l'année de référence",IF(AND(YEAR(I993)&lt;'Récapitulatif des données RASH'!$B$2,'Données relatives aux bénéf.'!K993="Non",'Données relatives aux bénéf.'!L993="Non"),"Dossier actif non-valorisable dans le cadre de la subvention",IF(AND(YEAR(I993)&lt;'Récapitulatif des données RASH'!$B$2,'Données relatives aux bénéf.'!K993="Oui",'Données relatives aux bénéf.'!L993="Non"),"Dossier actif non-valorisable dans le cadre de la subvention - dont cloturé au cours de l'année de référence","")))))))</f>
        <v/>
      </c>
      <c r="P993" s="16" t="str">
        <f>IF(ISBLANK(F993),"",'Récapitulatif des données RASH'!$B$2-YEAR('Données relatives aux bénéf.'!F993))</f>
        <v/>
      </c>
    </row>
    <row r="994" spans="1:16">
      <c r="A994" s="50" t="str">
        <f t="shared" si="15"/>
        <v/>
      </c>
      <c r="B994" s="51"/>
      <c r="C994" s="52"/>
      <c r="D994" s="52"/>
      <c r="E994" s="53"/>
      <c r="F994" s="52"/>
      <c r="G994" s="52"/>
      <c r="H994" s="52"/>
      <c r="I994" s="52"/>
      <c r="J994" s="52"/>
      <c r="K994" s="52"/>
      <c r="L994" s="52"/>
      <c r="M994" s="52"/>
      <c r="N994" s="52"/>
      <c r="O994" s="55" t="str">
        <f>IF(J994="Non","Demande d'information",IF(AND(YEAR(I994)='Récapitulatif des données RASH'!$B$2,'Données relatives aux bénéf.'!J994="Oui",'Données relatives aux bénéf.'!K994="Non"),"Dossier ouvert au cours de l'année de référence",IF(AND(YEAR(I994)='Récapitulatif des données RASH'!$B$2,'Données relatives aux bénéf.'!J994="Oui",'Données relatives aux bénéf.'!K994="Oui"),"Dossier ouvert au cours de l'année de référence - dont clôturé au cours de l'année de référence",IF(AND(YEAR(I994)&lt;'Récapitulatif des données RASH'!$B$2,'Données relatives aux bénéf.'!K994="Non",'Données relatives aux bénéf.'!L994="Oui"),"Dossier actif valorisable dans le cadre de la subvention",IF(AND(YEAR(I994)&lt;'Récapitulatif des données RASH'!$B$2,'Données relatives aux bénéf.'!K994="Oui",'Données relatives aux bénéf.'!L994="Oui"),"Dossier actif valorisable dans le cadre de la subvention - dont cloturé au cours de l'année de référence",IF(AND(YEAR(I994)&lt;'Récapitulatif des données RASH'!$B$2,'Données relatives aux bénéf.'!K994="Non",'Données relatives aux bénéf.'!L994="Non"),"Dossier actif non-valorisable dans le cadre de la subvention",IF(AND(YEAR(I994)&lt;'Récapitulatif des données RASH'!$B$2,'Données relatives aux bénéf.'!K994="Oui",'Données relatives aux bénéf.'!L994="Non"),"Dossier actif non-valorisable dans le cadre de la subvention - dont cloturé au cours de l'année de référence","")))))))</f>
        <v/>
      </c>
      <c r="P994" s="16" t="str">
        <f>IF(ISBLANK(F994),"",'Récapitulatif des données RASH'!$B$2-YEAR('Données relatives aux bénéf.'!F994))</f>
        <v/>
      </c>
    </row>
    <row r="995" spans="1:16">
      <c r="A995" s="50" t="str">
        <f t="shared" si="15"/>
        <v/>
      </c>
      <c r="B995" s="51"/>
      <c r="C995" s="52"/>
      <c r="D995" s="52"/>
      <c r="E995" s="53"/>
      <c r="F995" s="52"/>
      <c r="G995" s="52"/>
      <c r="H995" s="52"/>
      <c r="I995" s="52"/>
      <c r="J995" s="52"/>
      <c r="K995" s="52"/>
      <c r="L995" s="52"/>
      <c r="M995" s="52"/>
      <c r="N995" s="52"/>
      <c r="O995" s="55" t="str">
        <f>IF(J995="Non","Demande d'information",IF(AND(YEAR(I995)='Récapitulatif des données RASH'!$B$2,'Données relatives aux bénéf.'!J995="Oui",'Données relatives aux bénéf.'!K995="Non"),"Dossier ouvert au cours de l'année de référence",IF(AND(YEAR(I995)='Récapitulatif des données RASH'!$B$2,'Données relatives aux bénéf.'!J995="Oui",'Données relatives aux bénéf.'!K995="Oui"),"Dossier ouvert au cours de l'année de référence - dont clôturé au cours de l'année de référence",IF(AND(YEAR(I995)&lt;'Récapitulatif des données RASH'!$B$2,'Données relatives aux bénéf.'!K995="Non",'Données relatives aux bénéf.'!L995="Oui"),"Dossier actif valorisable dans le cadre de la subvention",IF(AND(YEAR(I995)&lt;'Récapitulatif des données RASH'!$B$2,'Données relatives aux bénéf.'!K995="Oui",'Données relatives aux bénéf.'!L995="Oui"),"Dossier actif valorisable dans le cadre de la subvention - dont cloturé au cours de l'année de référence",IF(AND(YEAR(I995)&lt;'Récapitulatif des données RASH'!$B$2,'Données relatives aux bénéf.'!K995="Non",'Données relatives aux bénéf.'!L995="Non"),"Dossier actif non-valorisable dans le cadre de la subvention",IF(AND(YEAR(I995)&lt;'Récapitulatif des données RASH'!$B$2,'Données relatives aux bénéf.'!K995="Oui",'Données relatives aux bénéf.'!L995="Non"),"Dossier actif non-valorisable dans le cadre de la subvention - dont cloturé au cours de l'année de référence","")))))))</f>
        <v/>
      </c>
      <c r="P995" s="16" t="str">
        <f>IF(ISBLANK(F995),"",'Récapitulatif des données RASH'!$B$2-YEAR('Données relatives aux bénéf.'!F995))</f>
        <v/>
      </c>
    </row>
    <row r="996" spans="1:16">
      <c r="A996" s="50" t="str">
        <f t="shared" si="15"/>
        <v/>
      </c>
      <c r="B996" s="51"/>
      <c r="C996" s="52"/>
      <c r="D996" s="52"/>
      <c r="E996" s="53"/>
      <c r="F996" s="52"/>
      <c r="G996" s="52"/>
      <c r="H996" s="52"/>
      <c r="I996" s="52"/>
      <c r="J996" s="52"/>
      <c r="K996" s="52"/>
      <c r="L996" s="52"/>
      <c r="M996" s="52"/>
      <c r="N996" s="52"/>
      <c r="O996" s="55" t="str">
        <f>IF(J996="Non","Demande d'information",IF(AND(YEAR(I996)='Récapitulatif des données RASH'!$B$2,'Données relatives aux bénéf.'!J996="Oui",'Données relatives aux bénéf.'!K996="Non"),"Dossier ouvert au cours de l'année de référence",IF(AND(YEAR(I996)='Récapitulatif des données RASH'!$B$2,'Données relatives aux bénéf.'!J996="Oui",'Données relatives aux bénéf.'!K996="Oui"),"Dossier ouvert au cours de l'année de référence - dont clôturé au cours de l'année de référence",IF(AND(YEAR(I996)&lt;'Récapitulatif des données RASH'!$B$2,'Données relatives aux bénéf.'!K996="Non",'Données relatives aux bénéf.'!L996="Oui"),"Dossier actif valorisable dans le cadre de la subvention",IF(AND(YEAR(I996)&lt;'Récapitulatif des données RASH'!$B$2,'Données relatives aux bénéf.'!K996="Oui",'Données relatives aux bénéf.'!L996="Oui"),"Dossier actif valorisable dans le cadre de la subvention - dont cloturé au cours de l'année de référence",IF(AND(YEAR(I996)&lt;'Récapitulatif des données RASH'!$B$2,'Données relatives aux bénéf.'!K996="Non",'Données relatives aux bénéf.'!L996="Non"),"Dossier actif non-valorisable dans le cadre de la subvention",IF(AND(YEAR(I996)&lt;'Récapitulatif des données RASH'!$B$2,'Données relatives aux bénéf.'!K996="Oui",'Données relatives aux bénéf.'!L996="Non"),"Dossier actif non-valorisable dans le cadre de la subvention - dont cloturé au cours de l'année de référence","")))))))</f>
        <v/>
      </c>
      <c r="P996" s="16" t="str">
        <f>IF(ISBLANK(F996),"",'Récapitulatif des données RASH'!$B$2-YEAR('Données relatives aux bénéf.'!F996))</f>
        <v/>
      </c>
    </row>
    <row r="997" spans="1:16">
      <c r="A997" s="50" t="str">
        <f t="shared" si="15"/>
        <v/>
      </c>
      <c r="B997" s="51"/>
      <c r="C997" s="52"/>
      <c r="D997" s="52"/>
      <c r="E997" s="53"/>
      <c r="F997" s="52"/>
      <c r="G997" s="52"/>
      <c r="H997" s="52"/>
      <c r="I997" s="52"/>
      <c r="J997" s="52"/>
      <c r="K997" s="52"/>
      <c r="L997" s="52"/>
      <c r="M997" s="52"/>
      <c r="N997" s="52"/>
      <c r="O997" s="55" t="str">
        <f>IF(J997="Non","Demande d'information",IF(AND(YEAR(I997)='Récapitulatif des données RASH'!$B$2,'Données relatives aux bénéf.'!J997="Oui",'Données relatives aux bénéf.'!K997="Non"),"Dossier ouvert au cours de l'année de référence",IF(AND(YEAR(I997)='Récapitulatif des données RASH'!$B$2,'Données relatives aux bénéf.'!J997="Oui",'Données relatives aux bénéf.'!K997="Oui"),"Dossier ouvert au cours de l'année de référence - dont clôturé au cours de l'année de référence",IF(AND(YEAR(I997)&lt;'Récapitulatif des données RASH'!$B$2,'Données relatives aux bénéf.'!K997="Non",'Données relatives aux bénéf.'!L997="Oui"),"Dossier actif valorisable dans le cadre de la subvention",IF(AND(YEAR(I997)&lt;'Récapitulatif des données RASH'!$B$2,'Données relatives aux bénéf.'!K997="Oui",'Données relatives aux bénéf.'!L997="Oui"),"Dossier actif valorisable dans le cadre de la subvention - dont cloturé au cours de l'année de référence",IF(AND(YEAR(I997)&lt;'Récapitulatif des données RASH'!$B$2,'Données relatives aux bénéf.'!K997="Non",'Données relatives aux bénéf.'!L997="Non"),"Dossier actif non-valorisable dans le cadre de la subvention",IF(AND(YEAR(I997)&lt;'Récapitulatif des données RASH'!$B$2,'Données relatives aux bénéf.'!K997="Oui",'Données relatives aux bénéf.'!L997="Non"),"Dossier actif non-valorisable dans le cadre de la subvention - dont cloturé au cours de l'année de référence","")))))))</f>
        <v/>
      </c>
      <c r="P997" s="16" t="str">
        <f>IF(ISBLANK(F997),"",'Récapitulatif des données RASH'!$B$2-YEAR('Données relatives aux bénéf.'!F997))</f>
        <v/>
      </c>
    </row>
    <row r="998" spans="1:16">
      <c r="A998" s="50" t="str">
        <f t="shared" si="15"/>
        <v/>
      </c>
      <c r="B998" s="51"/>
      <c r="C998" s="52"/>
      <c r="D998" s="52"/>
      <c r="E998" s="53"/>
      <c r="F998" s="52"/>
      <c r="G998" s="52"/>
      <c r="H998" s="52"/>
      <c r="I998" s="52"/>
      <c r="J998" s="52"/>
      <c r="K998" s="52"/>
      <c r="L998" s="52"/>
      <c r="M998" s="52"/>
      <c r="N998" s="52"/>
      <c r="O998" s="55" t="str">
        <f>IF(J998="Non","Demande d'information",IF(AND(YEAR(I998)='Récapitulatif des données RASH'!$B$2,'Données relatives aux bénéf.'!J998="Oui",'Données relatives aux bénéf.'!K998="Non"),"Dossier ouvert au cours de l'année de référence",IF(AND(YEAR(I998)='Récapitulatif des données RASH'!$B$2,'Données relatives aux bénéf.'!J998="Oui",'Données relatives aux bénéf.'!K998="Oui"),"Dossier ouvert au cours de l'année de référence - dont clôturé au cours de l'année de référence",IF(AND(YEAR(I998)&lt;'Récapitulatif des données RASH'!$B$2,'Données relatives aux bénéf.'!K998="Non",'Données relatives aux bénéf.'!L998="Oui"),"Dossier actif valorisable dans le cadre de la subvention",IF(AND(YEAR(I998)&lt;'Récapitulatif des données RASH'!$B$2,'Données relatives aux bénéf.'!K998="Oui",'Données relatives aux bénéf.'!L998="Oui"),"Dossier actif valorisable dans le cadre de la subvention - dont cloturé au cours de l'année de référence",IF(AND(YEAR(I998)&lt;'Récapitulatif des données RASH'!$B$2,'Données relatives aux bénéf.'!K998="Non",'Données relatives aux bénéf.'!L998="Non"),"Dossier actif non-valorisable dans le cadre de la subvention",IF(AND(YEAR(I998)&lt;'Récapitulatif des données RASH'!$B$2,'Données relatives aux bénéf.'!K998="Oui",'Données relatives aux bénéf.'!L998="Non"),"Dossier actif non-valorisable dans le cadre de la subvention - dont cloturé au cours de l'année de référence","")))))))</f>
        <v/>
      </c>
      <c r="P998" s="16" t="str">
        <f>IF(ISBLANK(F998),"",'Récapitulatif des données RASH'!$B$2-YEAR('Données relatives aux bénéf.'!F998))</f>
        <v/>
      </c>
    </row>
    <row r="999" spans="1:16">
      <c r="A999" s="50" t="str">
        <f t="shared" si="15"/>
        <v/>
      </c>
      <c r="B999" s="51"/>
      <c r="C999" s="52"/>
      <c r="D999" s="52"/>
      <c r="E999" s="53"/>
      <c r="F999" s="52"/>
      <c r="G999" s="52"/>
      <c r="H999" s="52"/>
      <c r="I999" s="52"/>
      <c r="J999" s="52"/>
      <c r="K999" s="52"/>
      <c r="L999" s="52"/>
      <c r="M999" s="52"/>
      <c r="N999" s="52"/>
      <c r="O999" s="55" t="str">
        <f>IF(J999="Non","Demande d'information",IF(AND(YEAR(I999)='Récapitulatif des données RASH'!$B$2,'Données relatives aux bénéf.'!J999="Oui",'Données relatives aux bénéf.'!K999="Non"),"Dossier ouvert au cours de l'année de référence",IF(AND(YEAR(I999)='Récapitulatif des données RASH'!$B$2,'Données relatives aux bénéf.'!J999="Oui",'Données relatives aux bénéf.'!K999="Oui"),"Dossier ouvert au cours de l'année de référence - dont clôturé au cours de l'année de référence",IF(AND(YEAR(I999)&lt;'Récapitulatif des données RASH'!$B$2,'Données relatives aux bénéf.'!K999="Non",'Données relatives aux bénéf.'!L999="Oui"),"Dossier actif valorisable dans le cadre de la subvention",IF(AND(YEAR(I999)&lt;'Récapitulatif des données RASH'!$B$2,'Données relatives aux bénéf.'!K999="Oui",'Données relatives aux bénéf.'!L999="Oui"),"Dossier actif valorisable dans le cadre de la subvention - dont cloturé au cours de l'année de référence",IF(AND(YEAR(I999)&lt;'Récapitulatif des données RASH'!$B$2,'Données relatives aux bénéf.'!K999="Non",'Données relatives aux bénéf.'!L999="Non"),"Dossier actif non-valorisable dans le cadre de la subvention",IF(AND(YEAR(I999)&lt;'Récapitulatif des données RASH'!$B$2,'Données relatives aux bénéf.'!K999="Oui",'Données relatives aux bénéf.'!L999="Non"),"Dossier actif non-valorisable dans le cadre de la subvention - dont cloturé au cours de l'année de référence","")))))))</f>
        <v/>
      </c>
      <c r="P999" s="16" t="str">
        <f>IF(ISBLANK(F999),"",'Récapitulatif des données RASH'!$B$2-YEAR('Données relatives aux bénéf.'!F999))</f>
        <v/>
      </c>
    </row>
    <row r="1000" spans="1:16">
      <c r="A1000" s="50" t="str">
        <f t="shared" si="15"/>
        <v/>
      </c>
      <c r="B1000" s="51"/>
      <c r="C1000" s="52"/>
      <c r="D1000" s="52"/>
      <c r="E1000" s="53"/>
      <c r="F1000" s="52"/>
      <c r="G1000" s="52"/>
      <c r="H1000" s="52"/>
      <c r="I1000" s="52"/>
      <c r="J1000" s="52"/>
      <c r="K1000" s="52"/>
      <c r="L1000" s="52"/>
      <c r="M1000" s="52"/>
      <c r="N1000" s="52"/>
      <c r="O1000" s="55" t="str">
        <f>IF(J1000="Non","Demande d'information",IF(AND(YEAR(I1000)='Récapitulatif des données RASH'!$B$2,'Données relatives aux bénéf.'!J1000="Oui",'Données relatives aux bénéf.'!K1000="Non"),"Dossier ouvert au cours de l'année de référence",IF(AND(YEAR(I1000)='Récapitulatif des données RASH'!$B$2,'Données relatives aux bénéf.'!J1000="Oui",'Données relatives aux bénéf.'!K1000="Oui"),"Dossier ouvert au cours de l'année de référence - dont clôturé au cours de l'année de référence",IF(AND(YEAR(I1000)&lt;'Récapitulatif des données RASH'!$B$2,'Données relatives aux bénéf.'!K1000="Non",'Données relatives aux bénéf.'!L1000="Oui"),"Dossier actif valorisable dans le cadre de la subvention",IF(AND(YEAR(I1000)&lt;'Récapitulatif des données RASH'!$B$2,'Données relatives aux bénéf.'!K1000="Oui",'Données relatives aux bénéf.'!L1000="Oui"),"Dossier actif valorisable dans le cadre de la subvention - dont cloturé au cours de l'année de référence",IF(AND(YEAR(I1000)&lt;'Récapitulatif des données RASH'!$B$2,'Données relatives aux bénéf.'!K1000="Non",'Données relatives aux bénéf.'!L1000="Non"),"Dossier actif non-valorisable dans le cadre de la subvention",IF(AND(YEAR(I1000)&lt;'Récapitulatif des données RASH'!$B$2,'Données relatives aux bénéf.'!K1000="Oui",'Données relatives aux bénéf.'!L1000="Non"),"Dossier actif non-valorisable dans le cadre de la subvention - dont cloturé au cours de l'année de référence","")))))))</f>
        <v/>
      </c>
      <c r="P1000" s="16" t="str">
        <f>IF(ISBLANK(F1000),"",'Récapitulatif des données RASH'!$B$2-YEAR('Données relatives aux bénéf.'!F1000))</f>
        <v/>
      </c>
    </row>
    <row r="1001" spans="1:16">
      <c r="A1001" s="50" t="str">
        <f t="shared" ref="A1001:A1064" si="16">IF(ISBLANK(C1001),"",A1000+1)</f>
        <v/>
      </c>
      <c r="B1001" s="51"/>
      <c r="C1001" s="52"/>
      <c r="D1001" s="52"/>
      <c r="E1001" s="53"/>
      <c r="F1001" s="52"/>
      <c r="G1001" s="52"/>
      <c r="H1001" s="52"/>
      <c r="I1001" s="52"/>
      <c r="J1001" s="52"/>
      <c r="K1001" s="52"/>
      <c r="L1001" s="52"/>
      <c r="M1001" s="52"/>
      <c r="N1001" s="52"/>
      <c r="O1001" s="55" t="str">
        <f>IF(J1001="Non","Demande d'information",IF(AND(YEAR(I1001)='Récapitulatif des données RASH'!$B$2,'Données relatives aux bénéf.'!J1001="Oui",'Données relatives aux bénéf.'!K1001="Non"),"Dossier ouvert au cours de l'année de référence",IF(AND(YEAR(I1001)='Récapitulatif des données RASH'!$B$2,'Données relatives aux bénéf.'!J1001="Oui",'Données relatives aux bénéf.'!K1001="Oui"),"Dossier ouvert au cours de l'année de référence - dont clôturé au cours de l'année de référence",IF(AND(YEAR(I1001)&lt;'Récapitulatif des données RASH'!$B$2,'Données relatives aux bénéf.'!K1001="Non",'Données relatives aux bénéf.'!L1001="Oui"),"Dossier actif valorisable dans le cadre de la subvention",IF(AND(YEAR(I1001)&lt;'Récapitulatif des données RASH'!$B$2,'Données relatives aux bénéf.'!K1001="Oui",'Données relatives aux bénéf.'!L1001="Oui"),"Dossier actif valorisable dans le cadre de la subvention - dont cloturé au cours de l'année de référence",IF(AND(YEAR(I1001)&lt;'Récapitulatif des données RASH'!$B$2,'Données relatives aux bénéf.'!K1001="Non",'Données relatives aux bénéf.'!L1001="Non"),"Dossier actif non-valorisable dans le cadre de la subvention",IF(AND(YEAR(I1001)&lt;'Récapitulatif des données RASH'!$B$2,'Données relatives aux bénéf.'!K1001="Oui",'Données relatives aux bénéf.'!L1001="Non"),"Dossier actif non-valorisable dans le cadre de la subvention - dont cloturé au cours de l'année de référence","")))))))</f>
        <v/>
      </c>
      <c r="P1001" s="16" t="str">
        <f>IF(ISBLANK(F1001),"",'Récapitulatif des données RASH'!$B$2-YEAR('Données relatives aux bénéf.'!F1001))</f>
        <v/>
      </c>
    </row>
    <row r="1002" spans="1:16">
      <c r="A1002" s="50" t="str">
        <f t="shared" si="16"/>
        <v/>
      </c>
      <c r="B1002" s="51"/>
      <c r="C1002" s="52"/>
      <c r="D1002" s="52"/>
      <c r="E1002" s="53"/>
      <c r="F1002" s="52"/>
      <c r="G1002" s="52"/>
      <c r="H1002" s="52"/>
      <c r="I1002" s="52"/>
      <c r="J1002" s="52"/>
      <c r="K1002" s="52"/>
      <c r="L1002" s="52"/>
      <c r="M1002" s="52"/>
      <c r="N1002" s="52"/>
      <c r="O1002" s="55" t="str">
        <f>IF(J1002="Non","Demande d'information",IF(AND(YEAR(I1002)='Récapitulatif des données RASH'!$B$2,'Données relatives aux bénéf.'!J1002="Oui",'Données relatives aux bénéf.'!K1002="Non"),"Dossier ouvert au cours de l'année de référence",IF(AND(YEAR(I1002)='Récapitulatif des données RASH'!$B$2,'Données relatives aux bénéf.'!J1002="Oui",'Données relatives aux bénéf.'!K1002="Oui"),"Dossier ouvert au cours de l'année de référence - dont clôturé au cours de l'année de référence",IF(AND(YEAR(I1002)&lt;'Récapitulatif des données RASH'!$B$2,'Données relatives aux bénéf.'!K1002="Non",'Données relatives aux bénéf.'!L1002="Oui"),"Dossier actif valorisable dans le cadre de la subvention",IF(AND(YEAR(I1002)&lt;'Récapitulatif des données RASH'!$B$2,'Données relatives aux bénéf.'!K1002="Oui",'Données relatives aux bénéf.'!L1002="Oui"),"Dossier actif valorisable dans le cadre de la subvention - dont cloturé au cours de l'année de référence",IF(AND(YEAR(I1002)&lt;'Récapitulatif des données RASH'!$B$2,'Données relatives aux bénéf.'!K1002="Non",'Données relatives aux bénéf.'!L1002="Non"),"Dossier actif non-valorisable dans le cadre de la subvention",IF(AND(YEAR(I1002)&lt;'Récapitulatif des données RASH'!$B$2,'Données relatives aux bénéf.'!K1002="Oui",'Données relatives aux bénéf.'!L1002="Non"),"Dossier actif non-valorisable dans le cadre de la subvention - dont cloturé au cours de l'année de référence","")))))))</f>
        <v/>
      </c>
      <c r="P1002" s="16" t="str">
        <f>IF(ISBLANK(F1002),"",'Récapitulatif des données RASH'!$B$2-YEAR('Données relatives aux bénéf.'!F1002))</f>
        <v/>
      </c>
    </row>
    <row r="1003" spans="1:16">
      <c r="A1003" s="50" t="str">
        <f t="shared" si="16"/>
        <v/>
      </c>
      <c r="B1003" s="51"/>
      <c r="C1003" s="52"/>
      <c r="D1003" s="52"/>
      <c r="E1003" s="53"/>
      <c r="F1003" s="52"/>
      <c r="G1003" s="52"/>
      <c r="H1003" s="52"/>
      <c r="I1003" s="52"/>
      <c r="J1003" s="52"/>
      <c r="K1003" s="52"/>
      <c r="L1003" s="52"/>
      <c r="M1003" s="52"/>
      <c r="N1003" s="52"/>
      <c r="O1003" s="55" t="str">
        <f>IF(J1003="Non","Demande d'information",IF(AND(YEAR(I1003)='Récapitulatif des données RASH'!$B$2,'Données relatives aux bénéf.'!J1003="Oui",'Données relatives aux bénéf.'!K1003="Non"),"Dossier ouvert au cours de l'année de référence",IF(AND(YEAR(I1003)='Récapitulatif des données RASH'!$B$2,'Données relatives aux bénéf.'!J1003="Oui",'Données relatives aux bénéf.'!K1003="Oui"),"Dossier ouvert au cours de l'année de référence - dont clôturé au cours de l'année de référence",IF(AND(YEAR(I1003)&lt;'Récapitulatif des données RASH'!$B$2,'Données relatives aux bénéf.'!K1003="Non",'Données relatives aux bénéf.'!L1003="Oui"),"Dossier actif valorisable dans le cadre de la subvention",IF(AND(YEAR(I1003)&lt;'Récapitulatif des données RASH'!$B$2,'Données relatives aux bénéf.'!K1003="Oui",'Données relatives aux bénéf.'!L1003="Oui"),"Dossier actif valorisable dans le cadre de la subvention - dont cloturé au cours de l'année de référence",IF(AND(YEAR(I1003)&lt;'Récapitulatif des données RASH'!$B$2,'Données relatives aux bénéf.'!K1003="Non",'Données relatives aux bénéf.'!L1003="Non"),"Dossier actif non-valorisable dans le cadre de la subvention",IF(AND(YEAR(I1003)&lt;'Récapitulatif des données RASH'!$B$2,'Données relatives aux bénéf.'!K1003="Oui",'Données relatives aux bénéf.'!L1003="Non"),"Dossier actif non-valorisable dans le cadre de la subvention - dont cloturé au cours de l'année de référence","")))))))</f>
        <v/>
      </c>
      <c r="P1003" s="16" t="str">
        <f>IF(ISBLANK(F1003),"",'Récapitulatif des données RASH'!$B$2-YEAR('Données relatives aux bénéf.'!F1003))</f>
        <v/>
      </c>
    </row>
    <row r="1004" spans="1:16">
      <c r="A1004" s="50" t="str">
        <f t="shared" si="16"/>
        <v/>
      </c>
      <c r="B1004" s="51"/>
      <c r="C1004" s="52"/>
      <c r="D1004" s="52"/>
      <c r="E1004" s="53"/>
      <c r="F1004" s="52"/>
      <c r="G1004" s="52"/>
      <c r="H1004" s="52"/>
      <c r="I1004" s="52"/>
      <c r="J1004" s="52"/>
      <c r="K1004" s="52"/>
      <c r="L1004" s="52"/>
      <c r="M1004" s="52"/>
      <c r="N1004" s="52"/>
      <c r="O1004" s="55" t="str">
        <f>IF(J1004="Non","Demande d'information",IF(AND(YEAR(I1004)='Récapitulatif des données RASH'!$B$2,'Données relatives aux bénéf.'!J1004="Oui",'Données relatives aux bénéf.'!K1004="Non"),"Dossier ouvert au cours de l'année de référence",IF(AND(YEAR(I1004)='Récapitulatif des données RASH'!$B$2,'Données relatives aux bénéf.'!J1004="Oui",'Données relatives aux bénéf.'!K1004="Oui"),"Dossier ouvert au cours de l'année de référence - dont clôturé au cours de l'année de référence",IF(AND(YEAR(I1004)&lt;'Récapitulatif des données RASH'!$B$2,'Données relatives aux bénéf.'!K1004="Non",'Données relatives aux bénéf.'!L1004="Oui"),"Dossier actif valorisable dans le cadre de la subvention",IF(AND(YEAR(I1004)&lt;'Récapitulatif des données RASH'!$B$2,'Données relatives aux bénéf.'!K1004="Oui",'Données relatives aux bénéf.'!L1004="Oui"),"Dossier actif valorisable dans le cadre de la subvention - dont cloturé au cours de l'année de référence",IF(AND(YEAR(I1004)&lt;'Récapitulatif des données RASH'!$B$2,'Données relatives aux bénéf.'!K1004="Non",'Données relatives aux bénéf.'!L1004="Non"),"Dossier actif non-valorisable dans le cadre de la subvention",IF(AND(YEAR(I1004)&lt;'Récapitulatif des données RASH'!$B$2,'Données relatives aux bénéf.'!K1004="Oui",'Données relatives aux bénéf.'!L1004="Non"),"Dossier actif non-valorisable dans le cadre de la subvention - dont cloturé au cours de l'année de référence","")))))))</f>
        <v/>
      </c>
      <c r="P1004" s="16" t="str">
        <f>IF(ISBLANK(F1004),"",'Récapitulatif des données RASH'!$B$2-YEAR('Données relatives aux bénéf.'!F1004))</f>
        <v/>
      </c>
    </row>
    <row r="1005" spans="1:16">
      <c r="A1005" s="50" t="str">
        <f t="shared" si="16"/>
        <v/>
      </c>
      <c r="B1005" s="51"/>
      <c r="C1005" s="52"/>
      <c r="D1005" s="52"/>
      <c r="E1005" s="53"/>
      <c r="F1005" s="52"/>
      <c r="G1005" s="52"/>
      <c r="H1005" s="52"/>
      <c r="I1005" s="52"/>
      <c r="J1005" s="52"/>
      <c r="K1005" s="52"/>
      <c r="L1005" s="52"/>
      <c r="M1005" s="52"/>
      <c r="N1005" s="52"/>
      <c r="O1005" s="55" t="str">
        <f>IF(J1005="Non","Demande d'information",IF(AND(YEAR(I1005)='Récapitulatif des données RASH'!$B$2,'Données relatives aux bénéf.'!J1005="Oui",'Données relatives aux bénéf.'!K1005="Non"),"Dossier ouvert au cours de l'année de référence",IF(AND(YEAR(I1005)='Récapitulatif des données RASH'!$B$2,'Données relatives aux bénéf.'!J1005="Oui",'Données relatives aux bénéf.'!K1005="Oui"),"Dossier ouvert au cours de l'année de référence - dont clôturé au cours de l'année de référence",IF(AND(YEAR(I1005)&lt;'Récapitulatif des données RASH'!$B$2,'Données relatives aux bénéf.'!K1005="Non",'Données relatives aux bénéf.'!L1005="Oui"),"Dossier actif valorisable dans le cadre de la subvention",IF(AND(YEAR(I1005)&lt;'Récapitulatif des données RASH'!$B$2,'Données relatives aux bénéf.'!K1005="Oui",'Données relatives aux bénéf.'!L1005="Oui"),"Dossier actif valorisable dans le cadre de la subvention - dont cloturé au cours de l'année de référence",IF(AND(YEAR(I1005)&lt;'Récapitulatif des données RASH'!$B$2,'Données relatives aux bénéf.'!K1005="Non",'Données relatives aux bénéf.'!L1005="Non"),"Dossier actif non-valorisable dans le cadre de la subvention",IF(AND(YEAR(I1005)&lt;'Récapitulatif des données RASH'!$B$2,'Données relatives aux bénéf.'!K1005="Oui",'Données relatives aux bénéf.'!L1005="Non"),"Dossier actif non-valorisable dans le cadre de la subvention - dont cloturé au cours de l'année de référence","")))))))</f>
        <v/>
      </c>
      <c r="P1005" s="16" t="str">
        <f>IF(ISBLANK(F1005),"",'Récapitulatif des données RASH'!$B$2-YEAR('Données relatives aux bénéf.'!F1005))</f>
        <v/>
      </c>
    </row>
    <row r="1006" spans="1:16">
      <c r="A1006" s="50" t="str">
        <f t="shared" si="16"/>
        <v/>
      </c>
      <c r="B1006" s="51"/>
      <c r="C1006" s="52"/>
      <c r="D1006" s="52"/>
      <c r="E1006" s="53"/>
      <c r="F1006" s="52"/>
      <c r="G1006" s="52"/>
      <c r="H1006" s="52"/>
      <c r="I1006" s="52"/>
      <c r="J1006" s="52"/>
      <c r="K1006" s="52"/>
      <c r="L1006" s="52"/>
      <c r="M1006" s="52"/>
      <c r="N1006" s="52"/>
      <c r="O1006" s="55" t="str">
        <f>IF(J1006="Non","Demande d'information",IF(AND(YEAR(I1006)='Récapitulatif des données RASH'!$B$2,'Données relatives aux bénéf.'!J1006="Oui",'Données relatives aux bénéf.'!K1006="Non"),"Dossier ouvert au cours de l'année de référence",IF(AND(YEAR(I1006)='Récapitulatif des données RASH'!$B$2,'Données relatives aux bénéf.'!J1006="Oui",'Données relatives aux bénéf.'!K1006="Oui"),"Dossier ouvert au cours de l'année de référence - dont clôturé au cours de l'année de référence",IF(AND(YEAR(I1006)&lt;'Récapitulatif des données RASH'!$B$2,'Données relatives aux bénéf.'!K1006="Non",'Données relatives aux bénéf.'!L1006="Oui"),"Dossier actif valorisable dans le cadre de la subvention",IF(AND(YEAR(I1006)&lt;'Récapitulatif des données RASH'!$B$2,'Données relatives aux bénéf.'!K1006="Oui",'Données relatives aux bénéf.'!L1006="Oui"),"Dossier actif valorisable dans le cadre de la subvention - dont cloturé au cours de l'année de référence",IF(AND(YEAR(I1006)&lt;'Récapitulatif des données RASH'!$B$2,'Données relatives aux bénéf.'!K1006="Non",'Données relatives aux bénéf.'!L1006="Non"),"Dossier actif non-valorisable dans le cadre de la subvention",IF(AND(YEAR(I1006)&lt;'Récapitulatif des données RASH'!$B$2,'Données relatives aux bénéf.'!K1006="Oui",'Données relatives aux bénéf.'!L1006="Non"),"Dossier actif non-valorisable dans le cadre de la subvention - dont cloturé au cours de l'année de référence","")))))))</f>
        <v/>
      </c>
      <c r="P1006" s="16" t="str">
        <f>IF(ISBLANK(F1006),"",'Récapitulatif des données RASH'!$B$2-YEAR('Données relatives aux bénéf.'!F1006))</f>
        <v/>
      </c>
    </row>
    <row r="1007" spans="1:16">
      <c r="A1007" s="50" t="str">
        <f t="shared" si="16"/>
        <v/>
      </c>
      <c r="B1007" s="51"/>
      <c r="C1007" s="52"/>
      <c r="D1007" s="52"/>
      <c r="E1007" s="53"/>
      <c r="F1007" s="52"/>
      <c r="G1007" s="52"/>
      <c r="H1007" s="52"/>
      <c r="I1007" s="52"/>
      <c r="J1007" s="52"/>
      <c r="K1007" s="52"/>
      <c r="L1007" s="52"/>
      <c r="M1007" s="52"/>
      <c r="N1007" s="52"/>
      <c r="O1007" s="55" t="str">
        <f>IF(J1007="Non","Demande d'information",IF(AND(YEAR(I1007)='Récapitulatif des données RASH'!$B$2,'Données relatives aux bénéf.'!J1007="Oui",'Données relatives aux bénéf.'!K1007="Non"),"Dossier ouvert au cours de l'année de référence",IF(AND(YEAR(I1007)='Récapitulatif des données RASH'!$B$2,'Données relatives aux bénéf.'!J1007="Oui",'Données relatives aux bénéf.'!K1007="Oui"),"Dossier ouvert au cours de l'année de référence - dont clôturé au cours de l'année de référence",IF(AND(YEAR(I1007)&lt;'Récapitulatif des données RASH'!$B$2,'Données relatives aux bénéf.'!K1007="Non",'Données relatives aux bénéf.'!L1007="Oui"),"Dossier actif valorisable dans le cadre de la subvention",IF(AND(YEAR(I1007)&lt;'Récapitulatif des données RASH'!$B$2,'Données relatives aux bénéf.'!K1007="Oui",'Données relatives aux bénéf.'!L1007="Oui"),"Dossier actif valorisable dans le cadre de la subvention - dont cloturé au cours de l'année de référence",IF(AND(YEAR(I1007)&lt;'Récapitulatif des données RASH'!$B$2,'Données relatives aux bénéf.'!K1007="Non",'Données relatives aux bénéf.'!L1007="Non"),"Dossier actif non-valorisable dans le cadre de la subvention",IF(AND(YEAR(I1007)&lt;'Récapitulatif des données RASH'!$B$2,'Données relatives aux bénéf.'!K1007="Oui",'Données relatives aux bénéf.'!L1007="Non"),"Dossier actif non-valorisable dans le cadre de la subvention - dont cloturé au cours de l'année de référence","")))))))</f>
        <v/>
      </c>
      <c r="P1007" s="16" t="str">
        <f>IF(ISBLANK(F1007),"",'Récapitulatif des données RASH'!$B$2-YEAR('Données relatives aux bénéf.'!F1007))</f>
        <v/>
      </c>
    </row>
    <row r="1008" spans="1:16">
      <c r="A1008" s="50" t="str">
        <f t="shared" si="16"/>
        <v/>
      </c>
      <c r="B1008" s="51"/>
      <c r="C1008" s="52"/>
      <c r="D1008" s="52"/>
      <c r="E1008" s="53"/>
      <c r="F1008" s="52"/>
      <c r="G1008" s="52"/>
      <c r="H1008" s="52"/>
      <c r="I1008" s="52"/>
      <c r="J1008" s="52"/>
      <c r="K1008" s="52"/>
      <c r="L1008" s="52"/>
      <c r="M1008" s="52"/>
      <c r="N1008" s="52"/>
      <c r="O1008" s="55" t="str">
        <f>IF(J1008="Non","Demande d'information",IF(AND(YEAR(I1008)='Récapitulatif des données RASH'!$B$2,'Données relatives aux bénéf.'!J1008="Oui",'Données relatives aux bénéf.'!K1008="Non"),"Dossier ouvert au cours de l'année de référence",IF(AND(YEAR(I1008)='Récapitulatif des données RASH'!$B$2,'Données relatives aux bénéf.'!J1008="Oui",'Données relatives aux bénéf.'!K1008="Oui"),"Dossier ouvert au cours de l'année de référence - dont clôturé au cours de l'année de référence",IF(AND(YEAR(I1008)&lt;'Récapitulatif des données RASH'!$B$2,'Données relatives aux bénéf.'!K1008="Non",'Données relatives aux bénéf.'!L1008="Oui"),"Dossier actif valorisable dans le cadre de la subvention",IF(AND(YEAR(I1008)&lt;'Récapitulatif des données RASH'!$B$2,'Données relatives aux bénéf.'!K1008="Oui",'Données relatives aux bénéf.'!L1008="Oui"),"Dossier actif valorisable dans le cadre de la subvention - dont cloturé au cours de l'année de référence",IF(AND(YEAR(I1008)&lt;'Récapitulatif des données RASH'!$B$2,'Données relatives aux bénéf.'!K1008="Non",'Données relatives aux bénéf.'!L1008="Non"),"Dossier actif non-valorisable dans le cadre de la subvention",IF(AND(YEAR(I1008)&lt;'Récapitulatif des données RASH'!$B$2,'Données relatives aux bénéf.'!K1008="Oui",'Données relatives aux bénéf.'!L1008="Non"),"Dossier actif non-valorisable dans le cadre de la subvention - dont cloturé au cours de l'année de référence","")))))))</f>
        <v/>
      </c>
      <c r="P1008" s="16" t="str">
        <f>IF(ISBLANK(F1008),"",'Récapitulatif des données RASH'!$B$2-YEAR('Données relatives aux bénéf.'!F1008))</f>
        <v/>
      </c>
    </row>
    <row r="1009" spans="1:16">
      <c r="A1009" s="50" t="str">
        <f t="shared" si="16"/>
        <v/>
      </c>
      <c r="B1009" s="51"/>
      <c r="C1009" s="52"/>
      <c r="D1009" s="52"/>
      <c r="E1009" s="53"/>
      <c r="F1009" s="52"/>
      <c r="G1009" s="52"/>
      <c r="H1009" s="52"/>
      <c r="I1009" s="52"/>
      <c r="J1009" s="52"/>
      <c r="K1009" s="52"/>
      <c r="L1009" s="52"/>
      <c r="M1009" s="52"/>
      <c r="N1009" s="52"/>
      <c r="O1009" s="55" t="str">
        <f>IF(J1009="Non","Demande d'information",IF(AND(YEAR(I1009)='Récapitulatif des données RASH'!$B$2,'Données relatives aux bénéf.'!J1009="Oui",'Données relatives aux bénéf.'!K1009="Non"),"Dossier ouvert au cours de l'année de référence",IF(AND(YEAR(I1009)='Récapitulatif des données RASH'!$B$2,'Données relatives aux bénéf.'!J1009="Oui",'Données relatives aux bénéf.'!K1009="Oui"),"Dossier ouvert au cours de l'année de référence - dont clôturé au cours de l'année de référence",IF(AND(YEAR(I1009)&lt;'Récapitulatif des données RASH'!$B$2,'Données relatives aux bénéf.'!K1009="Non",'Données relatives aux bénéf.'!L1009="Oui"),"Dossier actif valorisable dans le cadre de la subvention",IF(AND(YEAR(I1009)&lt;'Récapitulatif des données RASH'!$B$2,'Données relatives aux bénéf.'!K1009="Oui",'Données relatives aux bénéf.'!L1009="Oui"),"Dossier actif valorisable dans le cadre de la subvention - dont cloturé au cours de l'année de référence",IF(AND(YEAR(I1009)&lt;'Récapitulatif des données RASH'!$B$2,'Données relatives aux bénéf.'!K1009="Non",'Données relatives aux bénéf.'!L1009="Non"),"Dossier actif non-valorisable dans le cadre de la subvention",IF(AND(YEAR(I1009)&lt;'Récapitulatif des données RASH'!$B$2,'Données relatives aux bénéf.'!K1009="Oui",'Données relatives aux bénéf.'!L1009="Non"),"Dossier actif non-valorisable dans le cadre de la subvention - dont cloturé au cours de l'année de référence","")))))))</f>
        <v/>
      </c>
      <c r="P1009" s="16" t="str">
        <f>IF(ISBLANK(F1009),"",'Récapitulatif des données RASH'!$B$2-YEAR('Données relatives aux bénéf.'!F1009))</f>
        <v/>
      </c>
    </row>
    <row r="1010" spans="1:16">
      <c r="A1010" s="50" t="str">
        <f t="shared" si="16"/>
        <v/>
      </c>
      <c r="B1010" s="51"/>
      <c r="C1010" s="52"/>
      <c r="D1010" s="52"/>
      <c r="E1010" s="53"/>
      <c r="F1010" s="52"/>
      <c r="G1010" s="52"/>
      <c r="H1010" s="52"/>
      <c r="I1010" s="52"/>
      <c r="J1010" s="52"/>
      <c r="K1010" s="52"/>
      <c r="L1010" s="52"/>
      <c r="M1010" s="52"/>
      <c r="N1010" s="52"/>
      <c r="O1010" s="55" t="str">
        <f>IF(J1010="Non","Demande d'information",IF(AND(YEAR(I1010)='Récapitulatif des données RASH'!$B$2,'Données relatives aux bénéf.'!J1010="Oui",'Données relatives aux bénéf.'!K1010="Non"),"Dossier ouvert au cours de l'année de référence",IF(AND(YEAR(I1010)='Récapitulatif des données RASH'!$B$2,'Données relatives aux bénéf.'!J1010="Oui",'Données relatives aux bénéf.'!K1010="Oui"),"Dossier ouvert au cours de l'année de référence - dont clôturé au cours de l'année de référence",IF(AND(YEAR(I1010)&lt;'Récapitulatif des données RASH'!$B$2,'Données relatives aux bénéf.'!K1010="Non",'Données relatives aux bénéf.'!L1010="Oui"),"Dossier actif valorisable dans le cadre de la subvention",IF(AND(YEAR(I1010)&lt;'Récapitulatif des données RASH'!$B$2,'Données relatives aux bénéf.'!K1010="Oui",'Données relatives aux bénéf.'!L1010="Oui"),"Dossier actif valorisable dans le cadre de la subvention - dont cloturé au cours de l'année de référence",IF(AND(YEAR(I1010)&lt;'Récapitulatif des données RASH'!$B$2,'Données relatives aux bénéf.'!K1010="Non",'Données relatives aux bénéf.'!L1010="Non"),"Dossier actif non-valorisable dans le cadre de la subvention",IF(AND(YEAR(I1010)&lt;'Récapitulatif des données RASH'!$B$2,'Données relatives aux bénéf.'!K1010="Oui",'Données relatives aux bénéf.'!L1010="Non"),"Dossier actif non-valorisable dans le cadre de la subvention - dont cloturé au cours de l'année de référence","")))))))</f>
        <v/>
      </c>
      <c r="P1010" s="16" t="str">
        <f>IF(ISBLANK(F1010),"",'Récapitulatif des données RASH'!$B$2-YEAR('Données relatives aux bénéf.'!F1010))</f>
        <v/>
      </c>
    </row>
    <row r="1011" spans="1:16">
      <c r="A1011" s="50" t="str">
        <f t="shared" si="16"/>
        <v/>
      </c>
      <c r="B1011" s="51"/>
      <c r="C1011" s="52"/>
      <c r="D1011" s="52"/>
      <c r="E1011" s="53"/>
      <c r="F1011" s="52"/>
      <c r="G1011" s="52"/>
      <c r="H1011" s="52"/>
      <c r="I1011" s="52"/>
      <c r="J1011" s="52"/>
      <c r="K1011" s="52"/>
      <c r="L1011" s="52"/>
      <c r="M1011" s="52"/>
      <c r="N1011" s="52"/>
      <c r="O1011" s="55" t="str">
        <f>IF(J1011="Non","Demande d'information",IF(AND(YEAR(I1011)='Récapitulatif des données RASH'!$B$2,'Données relatives aux bénéf.'!J1011="Oui",'Données relatives aux bénéf.'!K1011="Non"),"Dossier ouvert au cours de l'année de référence",IF(AND(YEAR(I1011)='Récapitulatif des données RASH'!$B$2,'Données relatives aux bénéf.'!J1011="Oui",'Données relatives aux bénéf.'!K1011="Oui"),"Dossier ouvert au cours de l'année de référence - dont clôturé au cours de l'année de référence",IF(AND(YEAR(I1011)&lt;'Récapitulatif des données RASH'!$B$2,'Données relatives aux bénéf.'!K1011="Non",'Données relatives aux bénéf.'!L1011="Oui"),"Dossier actif valorisable dans le cadre de la subvention",IF(AND(YEAR(I1011)&lt;'Récapitulatif des données RASH'!$B$2,'Données relatives aux bénéf.'!K1011="Oui",'Données relatives aux bénéf.'!L1011="Oui"),"Dossier actif valorisable dans le cadre de la subvention - dont cloturé au cours de l'année de référence",IF(AND(YEAR(I1011)&lt;'Récapitulatif des données RASH'!$B$2,'Données relatives aux bénéf.'!K1011="Non",'Données relatives aux bénéf.'!L1011="Non"),"Dossier actif non-valorisable dans le cadre de la subvention",IF(AND(YEAR(I1011)&lt;'Récapitulatif des données RASH'!$B$2,'Données relatives aux bénéf.'!K1011="Oui",'Données relatives aux bénéf.'!L1011="Non"),"Dossier actif non-valorisable dans le cadre de la subvention - dont cloturé au cours de l'année de référence","")))))))</f>
        <v/>
      </c>
      <c r="P1011" s="16" t="str">
        <f>IF(ISBLANK(F1011),"",'Récapitulatif des données RASH'!$B$2-YEAR('Données relatives aux bénéf.'!F1011))</f>
        <v/>
      </c>
    </row>
    <row r="1012" spans="1:16">
      <c r="A1012" s="50" t="str">
        <f t="shared" si="16"/>
        <v/>
      </c>
      <c r="B1012" s="51"/>
      <c r="C1012" s="52"/>
      <c r="D1012" s="52"/>
      <c r="E1012" s="53"/>
      <c r="F1012" s="52"/>
      <c r="G1012" s="52"/>
      <c r="H1012" s="52"/>
      <c r="I1012" s="52"/>
      <c r="J1012" s="52"/>
      <c r="K1012" s="52"/>
      <c r="L1012" s="52"/>
      <c r="M1012" s="52"/>
      <c r="N1012" s="52"/>
      <c r="O1012" s="55" t="str">
        <f>IF(J1012="Non","Demande d'information",IF(AND(YEAR(I1012)='Récapitulatif des données RASH'!$B$2,'Données relatives aux bénéf.'!J1012="Oui",'Données relatives aux bénéf.'!K1012="Non"),"Dossier ouvert au cours de l'année de référence",IF(AND(YEAR(I1012)='Récapitulatif des données RASH'!$B$2,'Données relatives aux bénéf.'!J1012="Oui",'Données relatives aux bénéf.'!K1012="Oui"),"Dossier ouvert au cours de l'année de référence - dont clôturé au cours de l'année de référence",IF(AND(YEAR(I1012)&lt;'Récapitulatif des données RASH'!$B$2,'Données relatives aux bénéf.'!K1012="Non",'Données relatives aux bénéf.'!L1012="Oui"),"Dossier actif valorisable dans le cadre de la subvention",IF(AND(YEAR(I1012)&lt;'Récapitulatif des données RASH'!$B$2,'Données relatives aux bénéf.'!K1012="Oui",'Données relatives aux bénéf.'!L1012="Oui"),"Dossier actif valorisable dans le cadre de la subvention - dont cloturé au cours de l'année de référence",IF(AND(YEAR(I1012)&lt;'Récapitulatif des données RASH'!$B$2,'Données relatives aux bénéf.'!K1012="Non",'Données relatives aux bénéf.'!L1012="Non"),"Dossier actif non-valorisable dans le cadre de la subvention",IF(AND(YEAR(I1012)&lt;'Récapitulatif des données RASH'!$B$2,'Données relatives aux bénéf.'!K1012="Oui",'Données relatives aux bénéf.'!L1012="Non"),"Dossier actif non-valorisable dans le cadre de la subvention - dont cloturé au cours de l'année de référence","")))))))</f>
        <v/>
      </c>
      <c r="P1012" s="16" t="str">
        <f>IF(ISBLANK(F1012),"",'Récapitulatif des données RASH'!$B$2-YEAR('Données relatives aux bénéf.'!F1012))</f>
        <v/>
      </c>
    </row>
    <row r="1013" spans="1:16">
      <c r="A1013" s="50" t="str">
        <f t="shared" si="16"/>
        <v/>
      </c>
      <c r="B1013" s="51"/>
      <c r="C1013" s="52"/>
      <c r="D1013" s="52"/>
      <c r="E1013" s="53"/>
      <c r="F1013" s="52"/>
      <c r="G1013" s="52"/>
      <c r="H1013" s="52"/>
      <c r="I1013" s="52"/>
      <c r="J1013" s="52"/>
      <c r="K1013" s="52"/>
      <c r="L1013" s="52"/>
      <c r="M1013" s="52"/>
      <c r="N1013" s="52"/>
      <c r="O1013" s="55" t="str">
        <f>IF(J1013="Non","Demande d'information",IF(AND(YEAR(I1013)='Récapitulatif des données RASH'!$B$2,'Données relatives aux bénéf.'!J1013="Oui",'Données relatives aux bénéf.'!K1013="Non"),"Dossier ouvert au cours de l'année de référence",IF(AND(YEAR(I1013)='Récapitulatif des données RASH'!$B$2,'Données relatives aux bénéf.'!J1013="Oui",'Données relatives aux bénéf.'!K1013="Oui"),"Dossier ouvert au cours de l'année de référence - dont clôturé au cours de l'année de référence",IF(AND(YEAR(I1013)&lt;'Récapitulatif des données RASH'!$B$2,'Données relatives aux bénéf.'!K1013="Non",'Données relatives aux bénéf.'!L1013="Oui"),"Dossier actif valorisable dans le cadre de la subvention",IF(AND(YEAR(I1013)&lt;'Récapitulatif des données RASH'!$B$2,'Données relatives aux bénéf.'!K1013="Oui",'Données relatives aux bénéf.'!L1013="Oui"),"Dossier actif valorisable dans le cadre de la subvention - dont cloturé au cours de l'année de référence",IF(AND(YEAR(I1013)&lt;'Récapitulatif des données RASH'!$B$2,'Données relatives aux bénéf.'!K1013="Non",'Données relatives aux bénéf.'!L1013="Non"),"Dossier actif non-valorisable dans le cadre de la subvention",IF(AND(YEAR(I1013)&lt;'Récapitulatif des données RASH'!$B$2,'Données relatives aux bénéf.'!K1013="Oui",'Données relatives aux bénéf.'!L1013="Non"),"Dossier actif non-valorisable dans le cadre de la subvention - dont cloturé au cours de l'année de référence","")))))))</f>
        <v/>
      </c>
      <c r="P1013" s="16" t="str">
        <f>IF(ISBLANK(F1013),"",'Récapitulatif des données RASH'!$B$2-YEAR('Données relatives aux bénéf.'!F1013))</f>
        <v/>
      </c>
    </row>
    <row r="1014" spans="1:16">
      <c r="A1014" s="50" t="str">
        <f t="shared" si="16"/>
        <v/>
      </c>
      <c r="B1014" s="51"/>
      <c r="C1014" s="52"/>
      <c r="D1014" s="52"/>
      <c r="E1014" s="53"/>
      <c r="F1014" s="52"/>
      <c r="G1014" s="52"/>
      <c r="H1014" s="52"/>
      <c r="I1014" s="52"/>
      <c r="J1014" s="52"/>
      <c r="K1014" s="52"/>
      <c r="L1014" s="52"/>
      <c r="M1014" s="52"/>
      <c r="N1014" s="52"/>
      <c r="O1014" s="55" t="str">
        <f>IF(J1014="Non","Demande d'information",IF(AND(YEAR(I1014)='Récapitulatif des données RASH'!$B$2,'Données relatives aux bénéf.'!J1014="Oui",'Données relatives aux bénéf.'!K1014="Non"),"Dossier ouvert au cours de l'année de référence",IF(AND(YEAR(I1014)='Récapitulatif des données RASH'!$B$2,'Données relatives aux bénéf.'!J1014="Oui",'Données relatives aux bénéf.'!K1014="Oui"),"Dossier ouvert au cours de l'année de référence - dont clôturé au cours de l'année de référence",IF(AND(YEAR(I1014)&lt;'Récapitulatif des données RASH'!$B$2,'Données relatives aux bénéf.'!K1014="Non",'Données relatives aux bénéf.'!L1014="Oui"),"Dossier actif valorisable dans le cadre de la subvention",IF(AND(YEAR(I1014)&lt;'Récapitulatif des données RASH'!$B$2,'Données relatives aux bénéf.'!K1014="Oui",'Données relatives aux bénéf.'!L1014="Oui"),"Dossier actif valorisable dans le cadre de la subvention - dont cloturé au cours de l'année de référence",IF(AND(YEAR(I1014)&lt;'Récapitulatif des données RASH'!$B$2,'Données relatives aux bénéf.'!K1014="Non",'Données relatives aux bénéf.'!L1014="Non"),"Dossier actif non-valorisable dans le cadre de la subvention",IF(AND(YEAR(I1014)&lt;'Récapitulatif des données RASH'!$B$2,'Données relatives aux bénéf.'!K1014="Oui",'Données relatives aux bénéf.'!L1014="Non"),"Dossier actif non-valorisable dans le cadre de la subvention - dont cloturé au cours de l'année de référence","")))))))</f>
        <v/>
      </c>
      <c r="P1014" s="16" t="str">
        <f>IF(ISBLANK(F1014),"",'Récapitulatif des données RASH'!$B$2-YEAR('Données relatives aux bénéf.'!F1014))</f>
        <v/>
      </c>
    </row>
    <row r="1015" spans="1:16">
      <c r="A1015" s="50" t="str">
        <f t="shared" si="16"/>
        <v/>
      </c>
      <c r="B1015" s="51"/>
      <c r="C1015" s="52"/>
      <c r="D1015" s="52"/>
      <c r="E1015" s="53"/>
      <c r="F1015" s="52"/>
      <c r="G1015" s="52"/>
      <c r="H1015" s="52"/>
      <c r="I1015" s="52"/>
      <c r="J1015" s="52"/>
      <c r="K1015" s="52"/>
      <c r="L1015" s="52"/>
      <c r="M1015" s="52"/>
      <c r="N1015" s="52"/>
      <c r="O1015" s="55" t="str">
        <f>IF(J1015="Non","Demande d'information",IF(AND(YEAR(I1015)='Récapitulatif des données RASH'!$B$2,'Données relatives aux bénéf.'!J1015="Oui",'Données relatives aux bénéf.'!K1015="Non"),"Dossier ouvert au cours de l'année de référence",IF(AND(YEAR(I1015)='Récapitulatif des données RASH'!$B$2,'Données relatives aux bénéf.'!J1015="Oui",'Données relatives aux bénéf.'!K1015="Oui"),"Dossier ouvert au cours de l'année de référence - dont clôturé au cours de l'année de référence",IF(AND(YEAR(I1015)&lt;'Récapitulatif des données RASH'!$B$2,'Données relatives aux bénéf.'!K1015="Non",'Données relatives aux bénéf.'!L1015="Oui"),"Dossier actif valorisable dans le cadre de la subvention",IF(AND(YEAR(I1015)&lt;'Récapitulatif des données RASH'!$B$2,'Données relatives aux bénéf.'!K1015="Oui",'Données relatives aux bénéf.'!L1015="Oui"),"Dossier actif valorisable dans le cadre de la subvention - dont cloturé au cours de l'année de référence",IF(AND(YEAR(I1015)&lt;'Récapitulatif des données RASH'!$B$2,'Données relatives aux bénéf.'!K1015="Non",'Données relatives aux bénéf.'!L1015="Non"),"Dossier actif non-valorisable dans le cadre de la subvention",IF(AND(YEAR(I1015)&lt;'Récapitulatif des données RASH'!$B$2,'Données relatives aux bénéf.'!K1015="Oui",'Données relatives aux bénéf.'!L1015="Non"),"Dossier actif non-valorisable dans le cadre de la subvention - dont cloturé au cours de l'année de référence","")))))))</f>
        <v/>
      </c>
      <c r="P1015" s="16" t="str">
        <f>IF(ISBLANK(F1015),"",'Récapitulatif des données RASH'!$B$2-YEAR('Données relatives aux bénéf.'!F1015))</f>
        <v/>
      </c>
    </row>
    <row r="1016" spans="1:16">
      <c r="A1016" s="50" t="str">
        <f t="shared" si="16"/>
        <v/>
      </c>
      <c r="B1016" s="51"/>
      <c r="C1016" s="52"/>
      <c r="D1016" s="52"/>
      <c r="E1016" s="53"/>
      <c r="F1016" s="52"/>
      <c r="G1016" s="52"/>
      <c r="H1016" s="52"/>
      <c r="I1016" s="52"/>
      <c r="J1016" s="52"/>
      <c r="K1016" s="52"/>
      <c r="L1016" s="52"/>
      <c r="M1016" s="52"/>
      <c r="N1016" s="52"/>
      <c r="O1016" s="55" t="str">
        <f>IF(J1016="Non","Demande d'information",IF(AND(YEAR(I1016)='Récapitulatif des données RASH'!$B$2,'Données relatives aux bénéf.'!J1016="Oui",'Données relatives aux bénéf.'!K1016="Non"),"Dossier ouvert au cours de l'année de référence",IF(AND(YEAR(I1016)='Récapitulatif des données RASH'!$B$2,'Données relatives aux bénéf.'!J1016="Oui",'Données relatives aux bénéf.'!K1016="Oui"),"Dossier ouvert au cours de l'année de référence - dont clôturé au cours de l'année de référence",IF(AND(YEAR(I1016)&lt;'Récapitulatif des données RASH'!$B$2,'Données relatives aux bénéf.'!K1016="Non",'Données relatives aux bénéf.'!L1016="Oui"),"Dossier actif valorisable dans le cadre de la subvention",IF(AND(YEAR(I1016)&lt;'Récapitulatif des données RASH'!$B$2,'Données relatives aux bénéf.'!K1016="Oui",'Données relatives aux bénéf.'!L1016="Oui"),"Dossier actif valorisable dans le cadre de la subvention - dont cloturé au cours de l'année de référence",IF(AND(YEAR(I1016)&lt;'Récapitulatif des données RASH'!$B$2,'Données relatives aux bénéf.'!K1016="Non",'Données relatives aux bénéf.'!L1016="Non"),"Dossier actif non-valorisable dans le cadre de la subvention",IF(AND(YEAR(I1016)&lt;'Récapitulatif des données RASH'!$B$2,'Données relatives aux bénéf.'!K1016="Oui",'Données relatives aux bénéf.'!L1016="Non"),"Dossier actif non-valorisable dans le cadre de la subvention - dont cloturé au cours de l'année de référence","")))))))</f>
        <v/>
      </c>
      <c r="P1016" s="16" t="str">
        <f>IF(ISBLANK(F1016),"",'Récapitulatif des données RASH'!$B$2-YEAR('Données relatives aux bénéf.'!F1016))</f>
        <v/>
      </c>
    </row>
    <row r="1017" spans="1:16">
      <c r="A1017" s="50" t="str">
        <f t="shared" si="16"/>
        <v/>
      </c>
      <c r="B1017" s="51"/>
      <c r="C1017" s="52"/>
      <c r="D1017" s="52"/>
      <c r="E1017" s="53"/>
      <c r="F1017" s="52"/>
      <c r="G1017" s="52"/>
      <c r="H1017" s="52"/>
      <c r="I1017" s="52"/>
      <c r="J1017" s="52"/>
      <c r="K1017" s="52"/>
      <c r="L1017" s="52"/>
      <c r="M1017" s="52"/>
      <c r="N1017" s="52"/>
      <c r="O1017" s="55" t="str">
        <f>IF(J1017="Non","Demande d'information",IF(AND(YEAR(I1017)='Récapitulatif des données RASH'!$B$2,'Données relatives aux bénéf.'!J1017="Oui",'Données relatives aux bénéf.'!K1017="Non"),"Dossier ouvert au cours de l'année de référence",IF(AND(YEAR(I1017)='Récapitulatif des données RASH'!$B$2,'Données relatives aux bénéf.'!J1017="Oui",'Données relatives aux bénéf.'!K1017="Oui"),"Dossier ouvert au cours de l'année de référence - dont clôturé au cours de l'année de référence",IF(AND(YEAR(I1017)&lt;'Récapitulatif des données RASH'!$B$2,'Données relatives aux bénéf.'!K1017="Non",'Données relatives aux bénéf.'!L1017="Oui"),"Dossier actif valorisable dans le cadre de la subvention",IF(AND(YEAR(I1017)&lt;'Récapitulatif des données RASH'!$B$2,'Données relatives aux bénéf.'!K1017="Oui",'Données relatives aux bénéf.'!L1017="Oui"),"Dossier actif valorisable dans le cadre de la subvention - dont cloturé au cours de l'année de référence",IF(AND(YEAR(I1017)&lt;'Récapitulatif des données RASH'!$B$2,'Données relatives aux bénéf.'!K1017="Non",'Données relatives aux bénéf.'!L1017="Non"),"Dossier actif non-valorisable dans le cadre de la subvention",IF(AND(YEAR(I1017)&lt;'Récapitulatif des données RASH'!$B$2,'Données relatives aux bénéf.'!K1017="Oui",'Données relatives aux bénéf.'!L1017="Non"),"Dossier actif non-valorisable dans le cadre de la subvention - dont cloturé au cours de l'année de référence","")))))))</f>
        <v/>
      </c>
      <c r="P1017" s="16" t="str">
        <f>IF(ISBLANK(F1017),"",'Récapitulatif des données RASH'!$B$2-YEAR('Données relatives aux bénéf.'!F1017))</f>
        <v/>
      </c>
    </row>
    <row r="1018" spans="1:16">
      <c r="A1018" s="50" t="str">
        <f t="shared" si="16"/>
        <v/>
      </c>
      <c r="B1018" s="51"/>
      <c r="C1018" s="52"/>
      <c r="D1018" s="52"/>
      <c r="E1018" s="53"/>
      <c r="F1018" s="52"/>
      <c r="G1018" s="52"/>
      <c r="H1018" s="52"/>
      <c r="I1018" s="52"/>
      <c r="J1018" s="52"/>
      <c r="K1018" s="52"/>
      <c r="L1018" s="52"/>
      <c r="M1018" s="52"/>
      <c r="N1018" s="52"/>
      <c r="O1018" s="55" t="str">
        <f>IF(J1018="Non","Demande d'information",IF(AND(YEAR(I1018)='Récapitulatif des données RASH'!$B$2,'Données relatives aux bénéf.'!J1018="Oui",'Données relatives aux bénéf.'!K1018="Non"),"Dossier ouvert au cours de l'année de référence",IF(AND(YEAR(I1018)='Récapitulatif des données RASH'!$B$2,'Données relatives aux bénéf.'!J1018="Oui",'Données relatives aux bénéf.'!K1018="Oui"),"Dossier ouvert au cours de l'année de référence - dont clôturé au cours de l'année de référence",IF(AND(YEAR(I1018)&lt;'Récapitulatif des données RASH'!$B$2,'Données relatives aux bénéf.'!K1018="Non",'Données relatives aux bénéf.'!L1018="Oui"),"Dossier actif valorisable dans le cadre de la subvention",IF(AND(YEAR(I1018)&lt;'Récapitulatif des données RASH'!$B$2,'Données relatives aux bénéf.'!K1018="Oui",'Données relatives aux bénéf.'!L1018="Oui"),"Dossier actif valorisable dans le cadre de la subvention - dont cloturé au cours de l'année de référence",IF(AND(YEAR(I1018)&lt;'Récapitulatif des données RASH'!$B$2,'Données relatives aux bénéf.'!K1018="Non",'Données relatives aux bénéf.'!L1018="Non"),"Dossier actif non-valorisable dans le cadre de la subvention",IF(AND(YEAR(I1018)&lt;'Récapitulatif des données RASH'!$B$2,'Données relatives aux bénéf.'!K1018="Oui",'Données relatives aux bénéf.'!L1018="Non"),"Dossier actif non-valorisable dans le cadre de la subvention - dont cloturé au cours de l'année de référence","")))))))</f>
        <v/>
      </c>
      <c r="P1018" s="16" t="str">
        <f>IF(ISBLANK(F1018),"",'Récapitulatif des données RASH'!$B$2-YEAR('Données relatives aux bénéf.'!F1018))</f>
        <v/>
      </c>
    </row>
    <row r="1019" spans="1:16">
      <c r="A1019" s="50" t="str">
        <f t="shared" si="16"/>
        <v/>
      </c>
      <c r="B1019" s="51"/>
      <c r="C1019" s="52"/>
      <c r="D1019" s="52"/>
      <c r="E1019" s="53"/>
      <c r="F1019" s="52"/>
      <c r="G1019" s="52"/>
      <c r="H1019" s="52"/>
      <c r="I1019" s="52"/>
      <c r="J1019" s="52"/>
      <c r="K1019" s="52"/>
      <c r="L1019" s="52"/>
      <c r="M1019" s="52"/>
      <c r="N1019" s="52"/>
      <c r="O1019" s="55" t="str">
        <f>IF(J1019="Non","Demande d'information",IF(AND(YEAR(I1019)='Récapitulatif des données RASH'!$B$2,'Données relatives aux bénéf.'!J1019="Oui",'Données relatives aux bénéf.'!K1019="Non"),"Dossier ouvert au cours de l'année de référence",IF(AND(YEAR(I1019)='Récapitulatif des données RASH'!$B$2,'Données relatives aux bénéf.'!J1019="Oui",'Données relatives aux bénéf.'!K1019="Oui"),"Dossier ouvert au cours de l'année de référence - dont clôturé au cours de l'année de référence",IF(AND(YEAR(I1019)&lt;'Récapitulatif des données RASH'!$B$2,'Données relatives aux bénéf.'!K1019="Non",'Données relatives aux bénéf.'!L1019="Oui"),"Dossier actif valorisable dans le cadre de la subvention",IF(AND(YEAR(I1019)&lt;'Récapitulatif des données RASH'!$B$2,'Données relatives aux bénéf.'!K1019="Oui",'Données relatives aux bénéf.'!L1019="Oui"),"Dossier actif valorisable dans le cadre de la subvention - dont cloturé au cours de l'année de référence",IF(AND(YEAR(I1019)&lt;'Récapitulatif des données RASH'!$B$2,'Données relatives aux bénéf.'!K1019="Non",'Données relatives aux bénéf.'!L1019="Non"),"Dossier actif non-valorisable dans le cadre de la subvention",IF(AND(YEAR(I1019)&lt;'Récapitulatif des données RASH'!$B$2,'Données relatives aux bénéf.'!K1019="Oui",'Données relatives aux bénéf.'!L1019="Non"),"Dossier actif non-valorisable dans le cadre de la subvention - dont cloturé au cours de l'année de référence","")))))))</f>
        <v/>
      </c>
      <c r="P1019" s="16" t="str">
        <f>IF(ISBLANK(F1019),"",'Récapitulatif des données RASH'!$B$2-YEAR('Données relatives aux bénéf.'!F1019))</f>
        <v/>
      </c>
    </row>
    <row r="1020" spans="1:16">
      <c r="A1020" s="50" t="str">
        <f t="shared" si="16"/>
        <v/>
      </c>
      <c r="B1020" s="51"/>
      <c r="C1020" s="52"/>
      <c r="D1020" s="52"/>
      <c r="E1020" s="53"/>
      <c r="F1020" s="52"/>
      <c r="G1020" s="52"/>
      <c r="H1020" s="52"/>
      <c r="I1020" s="52"/>
      <c r="J1020" s="52"/>
      <c r="K1020" s="52"/>
      <c r="L1020" s="52"/>
      <c r="M1020" s="52"/>
      <c r="N1020" s="52"/>
      <c r="O1020" s="55" t="str">
        <f>IF(J1020="Non","Demande d'information",IF(AND(YEAR(I1020)='Récapitulatif des données RASH'!$B$2,'Données relatives aux bénéf.'!J1020="Oui",'Données relatives aux bénéf.'!K1020="Non"),"Dossier ouvert au cours de l'année de référence",IF(AND(YEAR(I1020)='Récapitulatif des données RASH'!$B$2,'Données relatives aux bénéf.'!J1020="Oui",'Données relatives aux bénéf.'!K1020="Oui"),"Dossier ouvert au cours de l'année de référence - dont clôturé au cours de l'année de référence",IF(AND(YEAR(I1020)&lt;'Récapitulatif des données RASH'!$B$2,'Données relatives aux bénéf.'!K1020="Non",'Données relatives aux bénéf.'!L1020="Oui"),"Dossier actif valorisable dans le cadre de la subvention",IF(AND(YEAR(I1020)&lt;'Récapitulatif des données RASH'!$B$2,'Données relatives aux bénéf.'!K1020="Oui",'Données relatives aux bénéf.'!L1020="Oui"),"Dossier actif valorisable dans le cadre de la subvention - dont cloturé au cours de l'année de référence",IF(AND(YEAR(I1020)&lt;'Récapitulatif des données RASH'!$B$2,'Données relatives aux bénéf.'!K1020="Non",'Données relatives aux bénéf.'!L1020="Non"),"Dossier actif non-valorisable dans le cadre de la subvention",IF(AND(YEAR(I1020)&lt;'Récapitulatif des données RASH'!$B$2,'Données relatives aux bénéf.'!K1020="Oui",'Données relatives aux bénéf.'!L1020="Non"),"Dossier actif non-valorisable dans le cadre de la subvention - dont cloturé au cours de l'année de référence","")))))))</f>
        <v/>
      </c>
      <c r="P1020" s="16" t="str">
        <f>IF(ISBLANK(F1020),"",'Récapitulatif des données RASH'!$B$2-YEAR('Données relatives aux bénéf.'!F1020))</f>
        <v/>
      </c>
    </row>
    <row r="1021" spans="1:16">
      <c r="A1021" s="50" t="str">
        <f t="shared" si="16"/>
        <v/>
      </c>
      <c r="B1021" s="51"/>
      <c r="C1021" s="52"/>
      <c r="D1021" s="52"/>
      <c r="E1021" s="53"/>
      <c r="F1021" s="52"/>
      <c r="G1021" s="52"/>
      <c r="H1021" s="52"/>
      <c r="I1021" s="52"/>
      <c r="J1021" s="52"/>
      <c r="K1021" s="52"/>
      <c r="L1021" s="52"/>
      <c r="M1021" s="52"/>
      <c r="N1021" s="52"/>
      <c r="O1021" s="55" t="str">
        <f>IF(J1021="Non","Demande d'information",IF(AND(YEAR(I1021)='Récapitulatif des données RASH'!$B$2,'Données relatives aux bénéf.'!J1021="Oui",'Données relatives aux bénéf.'!K1021="Non"),"Dossier ouvert au cours de l'année de référence",IF(AND(YEAR(I1021)='Récapitulatif des données RASH'!$B$2,'Données relatives aux bénéf.'!J1021="Oui",'Données relatives aux bénéf.'!K1021="Oui"),"Dossier ouvert au cours de l'année de référence - dont clôturé au cours de l'année de référence",IF(AND(YEAR(I1021)&lt;'Récapitulatif des données RASH'!$B$2,'Données relatives aux bénéf.'!K1021="Non",'Données relatives aux bénéf.'!L1021="Oui"),"Dossier actif valorisable dans le cadre de la subvention",IF(AND(YEAR(I1021)&lt;'Récapitulatif des données RASH'!$B$2,'Données relatives aux bénéf.'!K1021="Oui",'Données relatives aux bénéf.'!L1021="Oui"),"Dossier actif valorisable dans le cadre de la subvention - dont cloturé au cours de l'année de référence",IF(AND(YEAR(I1021)&lt;'Récapitulatif des données RASH'!$B$2,'Données relatives aux bénéf.'!K1021="Non",'Données relatives aux bénéf.'!L1021="Non"),"Dossier actif non-valorisable dans le cadre de la subvention",IF(AND(YEAR(I1021)&lt;'Récapitulatif des données RASH'!$B$2,'Données relatives aux bénéf.'!K1021="Oui",'Données relatives aux bénéf.'!L1021="Non"),"Dossier actif non-valorisable dans le cadre de la subvention - dont cloturé au cours de l'année de référence","")))))))</f>
        <v/>
      </c>
      <c r="P1021" s="16" t="str">
        <f>IF(ISBLANK(F1021),"",'Récapitulatif des données RASH'!$B$2-YEAR('Données relatives aux bénéf.'!F1021))</f>
        <v/>
      </c>
    </row>
    <row r="1022" spans="1:16">
      <c r="A1022" s="50" t="str">
        <f t="shared" si="16"/>
        <v/>
      </c>
      <c r="B1022" s="51"/>
      <c r="C1022" s="52"/>
      <c r="D1022" s="52"/>
      <c r="E1022" s="53"/>
      <c r="F1022" s="52"/>
      <c r="G1022" s="52"/>
      <c r="H1022" s="52"/>
      <c r="I1022" s="52"/>
      <c r="J1022" s="52"/>
      <c r="K1022" s="52"/>
      <c r="L1022" s="52"/>
      <c r="M1022" s="52"/>
      <c r="N1022" s="52"/>
      <c r="O1022" s="55" t="str">
        <f>IF(J1022="Non","Demande d'information",IF(AND(YEAR(I1022)='Récapitulatif des données RASH'!$B$2,'Données relatives aux bénéf.'!J1022="Oui",'Données relatives aux bénéf.'!K1022="Non"),"Dossier ouvert au cours de l'année de référence",IF(AND(YEAR(I1022)='Récapitulatif des données RASH'!$B$2,'Données relatives aux bénéf.'!J1022="Oui",'Données relatives aux bénéf.'!K1022="Oui"),"Dossier ouvert au cours de l'année de référence - dont clôturé au cours de l'année de référence",IF(AND(YEAR(I1022)&lt;'Récapitulatif des données RASH'!$B$2,'Données relatives aux bénéf.'!K1022="Non",'Données relatives aux bénéf.'!L1022="Oui"),"Dossier actif valorisable dans le cadre de la subvention",IF(AND(YEAR(I1022)&lt;'Récapitulatif des données RASH'!$B$2,'Données relatives aux bénéf.'!K1022="Oui",'Données relatives aux bénéf.'!L1022="Oui"),"Dossier actif valorisable dans le cadre de la subvention - dont cloturé au cours de l'année de référence",IF(AND(YEAR(I1022)&lt;'Récapitulatif des données RASH'!$B$2,'Données relatives aux bénéf.'!K1022="Non",'Données relatives aux bénéf.'!L1022="Non"),"Dossier actif non-valorisable dans le cadre de la subvention",IF(AND(YEAR(I1022)&lt;'Récapitulatif des données RASH'!$B$2,'Données relatives aux bénéf.'!K1022="Oui",'Données relatives aux bénéf.'!L1022="Non"),"Dossier actif non-valorisable dans le cadre de la subvention - dont cloturé au cours de l'année de référence","")))))))</f>
        <v/>
      </c>
      <c r="P1022" s="16" t="str">
        <f>IF(ISBLANK(F1022),"",'Récapitulatif des données RASH'!$B$2-YEAR('Données relatives aux bénéf.'!F1022))</f>
        <v/>
      </c>
    </row>
    <row r="1023" spans="1:16">
      <c r="A1023" s="50" t="str">
        <f t="shared" si="16"/>
        <v/>
      </c>
      <c r="B1023" s="51"/>
      <c r="C1023" s="52"/>
      <c r="D1023" s="52"/>
      <c r="E1023" s="53"/>
      <c r="F1023" s="52"/>
      <c r="G1023" s="52"/>
      <c r="H1023" s="52"/>
      <c r="I1023" s="52"/>
      <c r="J1023" s="52"/>
      <c r="K1023" s="52"/>
      <c r="L1023" s="52"/>
      <c r="M1023" s="52"/>
      <c r="N1023" s="52"/>
      <c r="O1023" s="55" t="str">
        <f>IF(J1023="Non","Demande d'information",IF(AND(YEAR(I1023)='Récapitulatif des données RASH'!$B$2,'Données relatives aux bénéf.'!J1023="Oui",'Données relatives aux bénéf.'!K1023="Non"),"Dossier ouvert au cours de l'année de référence",IF(AND(YEAR(I1023)='Récapitulatif des données RASH'!$B$2,'Données relatives aux bénéf.'!J1023="Oui",'Données relatives aux bénéf.'!K1023="Oui"),"Dossier ouvert au cours de l'année de référence - dont clôturé au cours de l'année de référence",IF(AND(YEAR(I1023)&lt;'Récapitulatif des données RASH'!$B$2,'Données relatives aux bénéf.'!K1023="Non",'Données relatives aux bénéf.'!L1023="Oui"),"Dossier actif valorisable dans le cadre de la subvention",IF(AND(YEAR(I1023)&lt;'Récapitulatif des données RASH'!$B$2,'Données relatives aux bénéf.'!K1023="Oui",'Données relatives aux bénéf.'!L1023="Oui"),"Dossier actif valorisable dans le cadre de la subvention - dont cloturé au cours de l'année de référence",IF(AND(YEAR(I1023)&lt;'Récapitulatif des données RASH'!$B$2,'Données relatives aux bénéf.'!K1023="Non",'Données relatives aux bénéf.'!L1023="Non"),"Dossier actif non-valorisable dans le cadre de la subvention",IF(AND(YEAR(I1023)&lt;'Récapitulatif des données RASH'!$B$2,'Données relatives aux bénéf.'!K1023="Oui",'Données relatives aux bénéf.'!L1023="Non"),"Dossier actif non-valorisable dans le cadre de la subvention - dont cloturé au cours de l'année de référence","")))))))</f>
        <v/>
      </c>
      <c r="P1023" s="16" t="str">
        <f>IF(ISBLANK(F1023),"",'Récapitulatif des données RASH'!$B$2-YEAR('Données relatives aux bénéf.'!F1023))</f>
        <v/>
      </c>
    </row>
    <row r="1024" spans="1:16">
      <c r="A1024" s="50" t="str">
        <f t="shared" si="16"/>
        <v/>
      </c>
      <c r="B1024" s="51"/>
      <c r="C1024" s="52"/>
      <c r="D1024" s="52"/>
      <c r="E1024" s="53"/>
      <c r="F1024" s="52"/>
      <c r="G1024" s="52"/>
      <c r="H1024" s="52"/>
      <c r="I1024" s="52"/>
      <c r="J1024" s="52"/>
      <c r="K1024" s="52"/>
      <c r="L1024" s="52"/>
      <c r="M1024" s="52"/>
      <c r="N1024" s="52"/>
      <c r="O1024" s="55" t="str">
        <f>IF(J1024="Non","Demande d'information",IF(AND(YEAR(I1024)='Récapitulatif des données RASH'!$B$2,'Données relatives aux bénéf.'!J1024="Oui",'Données relatives aux bénéf.'!K1024="Non"),"Dossier ouvert au cours de l'année de référence",IF(AND(YEAR(I1024)='Récapitulatif des données RASH'!$B$2,'Données relatives aux bénéf.'!J1024="Oui",'Données relatives aux bénéf.'!K1024="Oui"),"Dossier ouvert au cours de l'année de référence - dont clôturé au cours de l'année de référence",IF(AND(YEAR(I1024)&lt;'Récapitulatif des données RASH'!$B$2,'Données relatives aux bénéf.'!K1024="Non",'Données relatives aux bénéf.'!L1024="Oui"),"Dossier actif valorisable dans le cadre de la subvention",IF(AND(YEAR(I1024)&lt;'Récapitulatif des données RASH'!$B$2,'Données relatives aux bénéf.'!K1024="Oui",'Données relatives aux bénéf.'!L1024="Oui"),"Dossier actif valorisable dans le cadre de la subvention - dont cloturé au cours de l'année de référence",IF(AND(YEAR(I1024)&lt;'Récapitulatif des données RASH'!$B$2,'Données relatives aux bénéf.'!K1024="Non",'Données relatives aux bénéf.'!L1024="Non"),"Dossier actif non-valorisable dans le cadre de la subvention",IF(AND(YEAR(I1024)&lt;'Récapitulatif des données RASH'!$B$2,'Données relatives aux bénéf.'!K1024="Oui",'Données relatives aux bénéf.'!L1024="Non"),"Dossier actif non-valorisable dans le cadre de la subvention - dont cloturé au cours de l'année de référence","")))))))</f>
        <v/>
      </c>
      <c r="P1024" s="16" t="str">
        <f>IF(ISBLANK(F1024),"",'Récapitulatif des données RASH'!$B$2-YEAR('Données relatives aux bénéf.'!F1024))</f>
        <v/>
      </c>
    </row>
    <row r="1025" spans="1:16">
      <c r="A1025" s="50" t="str">
        <f t="shared" si="16"/>
        <v/>
      </c>
      <c r="B1025" s="51"/>
      <c r="C1025" s="52"/>
      <c r="D1025" s="52"/>
      <c r="E1025" s="53"/>
      <c r="F1025" s="52"/>
      <c r="G1025" s="52"/>
      <c r="H1025" s="52"/>
      <c r="I1025" s="52"/>
      <c r="J1025" s="52"/>
      <c r="K1025" s="52"/>
      <c r="L1025" s="52"/>
      <c r="M1025" s="52"/>
      <c r="N1025" s="52"/>
      <c r="O1025" s="55" t="str">
        <f>IF(J1025="Non","Demande d'information",IF(AND(YEAR(I1025)='Récapitulatif des données RASH'!$B$2,'Données relatives aux bénéf.'!J1025="Oui",'Données relatives aux bénéf.'!K1025="Non"),"Dossier ouvert au cours de l'année de référence",IF(AND(YEAR(I1025)='Récapitulatif des données RASH'!$B$2,'Données relatives aux bénéf.'!J1025="Oui",'Données relatives aux bénéf.'!K1025="Oui"),"Dossier ouvert au cours de l'année de référence - dont clôturé au cours de l'année de référence",IF(AND(YEAR(I1025)&lt;'Récapitulatif des données RASH'!$B$2,'Données relatives aux bénéf.'!K1025="Non",'Données relatives aux bénéf.'!L1025="Oui"),"Dossier actif valorisable dans le cadre de la subvention",IF(AND(YEAR(I1025)&lt;'Récapitulatif des données RASH'!$B$2,'Données relatives aux bénéf.'!K1025="Oui",'Données relatives aux bénéf.'!L1025="Oui"),"Dossier actif valorisable dans le cadre de la subvention - dont cloturé au cours de l'année de référence",IF(AND(YEAR(I1025)&lt;'Récapitulatif des données RASH'!$B$2,'Données relatives aux bénéf.'!K1025="Non",'Données relatives aux bénéf.'!L1025="Non"),"Dossier actif non-valorisable dans le cadre de la subvention",IF(AND(YEAR(I1025)&lt;'Récapitulatif des données RASH'!$B$2,'Données relatives aux bénéf.'!K1025="Oui",'Données relatives aux bénéf.'!L1025="Non"),"Dossier actif non-valorisable dans le cadre de la subvention - dont cloturé au cours de l'année de référence","")))))))</f>
        <v/>
      </c>
      <c r="P1025" s="16" t="str">
        <f>IF(ISBLANK(F1025),"",'Récapitulatif des données RASH'!$B$2-YEAR('Données relatives aux bénéf.'!F1025))</f>
        <v/>
      </c>
    </row>
    <row r="1026" spans="1:16">
      <c r="A1026" s="50" t="str">
        <f t="shared" si="16"/>
        <v/>
      </c>
      <c r="B1026" s="51"/>
      <c r="C1026" s="52"/>
      <c r="D1026" s="52"/>
      <c r="E1026" s="53"/>
      <c r="F1026" s="52"/>
      <c r="G1026" s="52"/>
      <c r="H1026" s="52"/>
      <c r="I1026" s="52"/>
      <c r="J1026" s="52"/>
      <c r="K1026" s="52"/>
      <c r="L1026" s="52"/>
      <c r="M1026" s="52"/>
      <c r="N1026" s="52"/>
      <c r="O1026" s="55" t="str">
        <f>IF(J1026="Non","Demande d'information",IF(AND(YEAR(I1026)='Récapitulatif des données RASH'!$B$2,'Données relatives aux bénéf.'!J1026="Oui",'Données relatives aux bénéf.'!K1026="Non"),"Dossier ouvert au cours de l'année de référence",IF(AND(YEAR(I1026)='Récapitulatif des données RASH'!$B$2,'Données relatives aux bénéf.'!J1026="Oui",'Données relatives aux bénéf.'!K1026="Oui"),"Dossier ouvert au cours de l'année de référence - dont clôturé au cours de l'année de référence",IF(AND(YEAR(I1026)&lt;'Récapitulatif des données RASH'!$B$2,'Données relatives aux bénéf.'!K1026="Non",'Données relatives aux bénéf.'!L1026="Oui"),"Dossier actif valorisable dans le cadre de la subvention",IF(AND(YEAR(I1026)&lt;'Récapitulatif des données RASH'!$B$2,'Données relatives aux bénéf.'!K1026="Oui",'Données relatives aux bénéf.'!L1026="Oui"),"Dossier actif valorisable dans le cadre de la subvention - dont cloturé au cours de l'année de référence",IF(AND(YEAR(I1026)&lt;'Récapitulatif des données RASH'!$B$2,'Données relatives aux bénéf.'!K1026="Non",'Données relatives aux bénéf.'!L1026="Non"),"Dossier actif non-valorisable dans le cadre de la subvention",IF(AND(YEAR(I1026)&lt;'Récapitulatif des données RASH'!$B$2,'Données relatives aux bénéf.'!K1026="Oui",'Données relatives aux bénéf.'!L1026="Non"),"Dossier actif non-valorisable dans le cadre de la subvention - dont cloturé au cours de l'année de référence","")))))))</f>
        <v/>
      </c>
      <c r="P1026" s="16" t="str">
        <f>IF(ISBLANK(F1026),"",'Récapitulatif des données RASH'!$B$2-YEAR('Données relatives aux bénéf.'!F1026))</f>
        <v/>
      </c>
    </row>
    <row r="1027" spans="1:16">
      <c r="A1027" s="50" t="str">
        <f t="shared" si="16"/>
        <v/>
      </c>
      <c r="B1027" s="51"/>
      <c r="C1027" s="52"/>
      <c r="D1027" s="52"/>
      <c r="E1027" s="53"/>
      <c r="F1027" s="52"/>
      <c r="G1027" s="52"/>
      <c r="H1027" s="52"/>
      <c r="I1027" s="52"/>
      <c r="J1027" s="52"/>
      <c r="K1027" s="52"/>
      <c r="L1027" s="52"/>
      <c r="M1027" s="52"/>
      <c r="N1027" s="52"/>
      <c r="O1027" s="55" t="str">
        <f>IF(J1027="Non","Demande d'information",IF(AND(YEAR(I1027)='Récapitulatif des données RASH'!$B$2,'Données relatives aux bénéf.'!J1027="Oui",'Données relatives aux bénéf.'!K1027="Non"),"Dossier ouvert au cours de l'année de référence",IF(AND(YEAR(I1027)='Récapitulatif des données RASH'!$B$2,'Données relatives aux bénéf.'!J1027="Oui",'Données relatives aux bénéf.'!K1027="Oui"),"Dossier ouvert au cours de l'année de référence - dont clôturé au cours de l'année de référence",IF(AND(YEAR(I1027)&lt;'Récapitulatif des données RASH'!$B$2,'Données relatives aux bénéf.'!K1027="Non",'Données relatives aux bénéf.'!L1027="Oui"),"Dossier actif valorisable dans le cadre de la subvention",IF(AND(YEAR(I1027)&lt;'Récapitulatif des données RASH'!$B$2,'Données relatives aux bénéf.'!K1027="Oui",'Données relatives aux bénéf.'!L1027="Oui"),"Dossier actif valorisable dans le cadre de la subvention - dont cloturé au cours de l'année de référence",IF(AND(YEAR(I1027)&lt;'Récapitulatif des données RASH'!$B$2,'Données relatives aux bénéf.'!K1027="Non",'Données relatives aux bénéf.'!L1027="Non"),"Dossier actif non-valorisable dans le cadre de la subvention",IF(AND(YEAR(I1027)&lt;'Récapitulatif des données RASH'!$B$2,'Données relatives aux bénéf.'!K1027="Oui",'Données relatives aux bénéf.'!L1027="Non"),"Dossier actif non-valorisable dans le cadre de la subvention - dont cloturé au cours de l'année de référence","")))))))</f>
        <v/>
      </c>
      <c r="P1027" s="16" t="str">
        <f>IF(ISBLANK(F1027),"",'Récapitulatif des données RASH'!$B$2-YEAR('Données relatives aux bénéf.'!F1027))</f>
        <v/>
      </c>
    </row>
    <row r="1028" spans="1:16">
      <c r="A1028" s="50" t="str">
        <f t="shared" si="16"/>
        <v/>
      </c>
      <c r="B1028" s="51"/>
      <c r="C1028" s="52"/>
      <c r="D1028" s="52"/>
      <c r="E1028" s="53"/>
      <c r="F1028" s="52"/>
      <c r="G1028" s="52"/>
      <c r="H1028" s="52"/>
      <c r="I1028" s="52"/>
      <c r="J1028" s="52"/>
      <c r="K1028" s="52"/>
      <c r="L1028" s="52"/>
      <c r="M1028" s="52"/>
      <c r="N1028" s="52"/>
      <c r="O1028" s="55" t="str">
        <f>IF(J1028="Non","Demande d'information",IF(AND(YEAR(I1028)='Récapitulatif des données RASH'!$B$2,'Données relatives aux bénéf.'!J1028="Oui",'Données relatives aux bénéf.'!K1028="Non"),"Dossier ouvert au cours de l'année de référence",IF(AND(YEAR(I1028)='Récapitulatif des données RASH'!$B$2,'Données relatives aux bénéf.'!J1028="Oui",'Données relatives aux bénéf.'!K1028="Oui"),"Dossier ouvert au cours de l'année de référence - dont clôturé au cours de l'année de référence",IF(AND(YEAR(I1028)&lt;'Récapitulatif des données RASH'!$B$2,'Données relatives aux bénéf.'!K1028="Non",'Données relatives aux bénéf.'!L1028="Oui"),"Dossier actif valorisable dans le cadre de la subvention",IF(AND(YEAR(I1028)&lt;'Récapitulatif des données RASH'!$B$2,'Données relatives aux bénéf.'!K1028="Oui",'Données relatives aux bénéf.'!L1028="Oui"),"Dossier actif valorisable dans le cadre de la subvention - dont cloturé au cours de l'année de référence",IF(AND(YEAR(I1028)&lt;'Récapitulatif des données RASH'!$B$2,'Données relatives aux bénéf.'!K1028="Non",'Données relatives aux bénéf.'!L1028="Non"),"Dossier actif non-valorisable dans le cadre de la subvention",IF(AND(YEAR(I1028)&lt;'Récapitulatif des données RASH'!$B$2,'Données relatives aux bénéf.'!K1028="Oui",'Données relatives aux bénéf.'!L1028="Non"),"Dossier actif non-valorisable dans le cadre de la subvention - dont cloturé au cours de l'année de référence","")))))))</f>
        <v/>
      </c>
      <c r="P1028" s="16" t="str">
        <f>IF(ISBLANK(F1028),"",'Récapitulatif des données RASH'!$B$2-YEAR('Données relatives aux bénéf.'!F1028))</f>
        <v/>
      </c>
    </row>
    <row r="1029" spans="1:16">
      <c r="A1029" s="50" t="str">
        <f t="shared" si="16"/>
        <v/>
      </c>
      <c r="B1029" s="51"/>
      <c r="C1029" s="52"/>
      <c r="D1029" s="52"/>
      <c r="E1029" s="53"/>
      <c r="F1029" s="52"/>
      <c r="G1029" s="52"/>
      <c r="H1029" s="52"/>
      <c r="I1029" s="52"/>
      <c r="J1029" s="52"/>
      <c r="K1029" s="52"/>
      <c r="L1029" s="52"/>
      <c r="M1029" s="52"/>
      <c r="N1029" s="52"/>
      <c r="O1029" s="55" t="str">
        <f>IF(J1029="Non","Demande d'information",IF(AND(YEAR(I1029)='Récapitulatif des données RASH'!$B$2,'Données relatives aux bénéf.'!J1029="Oui",'Données relatives aux bénéf.'!K1029="Non"),"Dossier ouvert au cours de l'année de référence",IF(AND(YEAR(I1029)='Récapitulatif des données RASH'!$B$2,'Données relatives aux bénéf.'!J1029="Oui",'Données relatives aux bénéf.'!K1029="Oui"),"Dossier ouvert au cours de l'année de référence - dont clôturé au cours de l'année de référence",IF(AND(YEAR(I1029)&lt;'Récapitulatif des données RASH'!$B$2,'Données relatives aux bénéf.'!K1029="Non",'Données relatives aux bénéf.'!L1029="Oui"),"Dossier actif valorisable dans le cadre de la subvention",IF(AND(YEAR(I1029)&lt;'Récapitulatif des données RASH'!$B$2,'Données relatives aux bénéf.'!K1029="Oui",'Données relatives aux bénéf.'!L1029="Oui"),"Dossier actif valorisable dans le cadre de la subvention - dont cloturé au cours de l'année de référence",IF(AND(YEAR(I1029)&lt;'Récapitulatif des données RASH'!$B$2,'Données relatives aux bénéf.'!K1029="Non",'Données relatives aux bénéf.'!L1029="Non"),"Dossier actif non-valorisable dans le cadre de la subvention",IF(AND(YEAR(I1029)&lt;'Récapitulatif des données RASH'!$B$2,'Données relatives aux bénéf.'!K1029="Oui",'Données relatives aux bénéf.'!L1029="Non"),"Dossier actif non-valorisable dans le cadre de la subvention - dont cloturé au cours de l'année de référence","")))))))</f>
        <v/>
      </c>
      <c r="P1029" s="16" t="str">
        <f>IF(ISBLANK(F1029),"",'Récapitulatif des données RASH'!$B$2-YEAR('Données relatives aux bénéf.'!F1029))</f>
        <v/>
      </c>
    </row>
    <row r="1030" spans="1:16">
      <c r="A1030" s="50" t="str">
        <f t="shared" si="16"/>
        <v/>
      </c>
      <c r="B1030" s="51"/>
      <c r="C1030" s="52"/>
      <c r="D1030" s="52"/>
      <c r="E1030" s="53"/>
      <c r="F1030" s="52"/>
      <c r="G1030" s="52"/>
      <c r="H1030" s="52"/>
      <c r="I1030" s="52"/>
      <c r="J1030" s="52"/>
      <c r="K1030" s="52"/>
      <c r="L1030" s="52"/>
      <c r="M1030" s="52"/>
      <c r="N1030" s="52"/>
      <c r="O1030" s="55" t="str">
        <f>IF(J1030="Non","Demande d'information",IF(AND(YEAR(I1030)='Récapitulatif des données RASH'!$B$2,'Données relatives aux bénéf.'!J1030="Oui",'Données relatives aux bénéf.'!K1030="Non"),"Dossier ouvert au cours de l'année de référence",IF(AND(YEAR(I1030)='Récapitulatif des données RASH'!$B$2,'Données relatives aux bénéf.'!J1030="Oui",'Données relatives aux bénéf.'!K1030="Oui"),"Dossier ouvert au cours de l'année de référence - dont clôturé au cours de l'année de référence",IF(AND(YEAR(I1030)&lt;'Récapitulatif des données RASH'!$B$2,'Données relatives aux bénéf.'!K1030="Non",'Données relatives aux bénéf.'!L1030="Oui"),"Dossier actif valorisable dans le cadre de la subvention",IF(AND(YEAR(I1030)&lt;'Récapitulatif des données RASH'!$B$2,'Données relatives aux bénéf.'!K1030="Oui",'Données relatives aux bénéf.'!L1030="Oui"),"Dossier actif valorisable dans le cadre de la subvention - dont cloturé au cours de l'année de référence",IF(AND(YEAR(I1030)&lt;'Récapitulatif des données RASH'!$B$2,'Données relatives aux bénéf.'!K1030="Non",'Données relatives aux bénéf.'!L1030="Non"),"Dossier actif non-valorisable dans le cadre de la subvention",IF(AND(YEAR(I1030)&lt;'Récapitulatif des données RASH'!$B$2,'Données relatives aux bénéf.'!K1030="Oui",'Données relatives aux bénéf.'!L1030="Non"),"Dossier actif non-valorisable dans le cadre de la subvention - dont cloturé au cours de l'année de référence","")))))))</f>
        <v/>
      </c>
      <c r="P1030" s="16" t="str">
        <f>IF(ISBLANK(F1030),"",'Récapitulatif des données RASH'!$B$2-YEAR('Données relatives aux bénéf.'!F1030))</f>
        <v/>
      </c>
    </row>
    <row r="1031" spans="1:16">
      <c r="A1031" s="50" t="str">
        <f t="shared" si="16"/>
        <v/>
      </c>
      <c r="B1031" s="51"/>
      <c r="C1031" s="52"/>
      <c r="D1031" s="52"/>
      <c r="E1031" s="53"/>
      <c r="F1031" s="52"/>
      <c r="G1031" s="52"/>
      <c r="H1031" s="52"/>
      <c r="I1031" s="52"/>
      <c r="J1031" s="52"/>
      <c r="K1031" s="52"/>
      <c r="L1031" s="52"/>
      <c r="M1031" s="52"/>
      <c r="N1031" s="52"/>
      <c r="O1031" s="55" t="str">
        <f>IF(J1031="Non","Demande d'information",IF(AND(YEAR(I1031)='Récapitulatif des données RASH'!$B$2,'Données relatives aux bénéf.'!J1031="Oui",'Données relatives aux bénéf.'!K1031="Non"),"Dossier ouvert au cours de l'année de référence",IF(AND(YEAR(I1031)='Récapitulatif des données RASH'!$B$2,'Données relatives aux bénéf.'!J1031="Oui",'Données relatives aux bénéf.'!K1031="Oui"),"Dossier ouvert au cours de l'année de référence - dont clôturé au cours de l'année de référence",IF(AND(YEAR(I1031)&lt;'Récapitulatif des données RASH'!$B$2,'Données relatives aux bénéf.'!K1031="Non",'Données relatives aux bénéf.'!L1031="Oui"),"Dossier actif valorisable dans le cadre de la subvention",IF(AND(YEAR(I1031)&lt;'Récapitulatif des données RASH'!$B$2,'Données relatives aux bénéf.'!K1031="Oui",'Données relatives aux bénéf.'!L1031="Oui"),"Dossier actif valorisable dans le cadre de la subvention - dont cloturé au cours de l'année de référence",IF(AND(YEAR(I1031)&lt;'Récapitulatif des données RASH'!$B$2,'Données relatives aux bénéf.'!K1031="Non",'Données relatives aux bénéf.'!L1031="Non"),"Dossier actif non-valorisable dans le cadre de la subvention",IF(AND(YEAR(I1031)&lt;'Récapitulatif des données RASH'!$B$2,'Données relatives aux bénéf.'!K1031="Oui",'Données relatives aux bénéf.'!L1031="Non"),"Dossier actif non-valorisable dans le cadre de la subvention - dont cloturé au cours de l'année de référence","")))))))</f>
        <v/>
      </c>
      <c r="P1031" s="16" t="str">
        <f>IF(ISBLANK(F1031),"",'Récapitulatif des données RASH'!$B$2-YEAR('Données relatives aux bénéf.'!F1031))</f>
        <v/>
      </c>
    </row>
    <row r="1032" spans="1:16">
      <c r="A1032" s="50" t="str">
        <f t="shared" si="16"/>
        <v/>
      </c>
      <c r="B1032" s="51"/>
      <c r="C1032" s="52"/>
      <c r="D1032" s="52"/>
      <c r="E1032" s="53"/>
      <c r="F1032" s="52"/>
      <c r="G1032" s="52"/>
      <c r="H1032" s="52"/>
      <c r="I1032" s="52"/>
      <c r="J1032" s="52"/>
      <c r="K1032" s="52"/>
      <c r="L1032" s="52"/>
      <c r="M1032" s="52"/>
      <c r="N1032" s="52"/>
      <c r="O1032" s="55" t="str">
        <f>IF(J1032="Non","Demande d'information",IF(AND(YEAR(I1032)='Récapitulatif des données RASH'!$B$2,'Données relatives aux bénéf.'!J1032="Oui",'Données relatives aux bénéf.'!K1032="Non"),"Dossier ouvert au cours de l'année de référence",IF(AND(YEAR(I1032)='Récapitulatif des données RASH'!$B$2,'Données relatives aux bénéf.'!J1032="Oui",'Données relatives aux bénéf.'!K1032="Oui"),"Dossier ouvert au cours de l'année de référence - dont clôturé au cours de l'année de référence",IF(AND(YEAR(I1032)&lt;'Récapitulatif des données RASH'!$B$2,'Données relatives aux bénéf.'!K1032="Non",'Données relatives aux bénéf.'!L1032="Oui"),"Dossier actif valorisable dans le cadre de la subvention",IF(AND(YEAR(I1032)&lt;'Récapitulatif des données RASH'!$B$2,'Données relatives aux bénéf.'!K1032="Oui",'Données relatives aux bénéf.'!L1032="Oui"),"Dossier actif valorisable dans le cadre de la subvention - dont cloturé au cours de l'année de référence",IF(AND(YEAR(I1032)&lt;'Récapitulatif des données RASH'!$B$2,'Données relatives aux bénéf.'!K1032="Non",'Données relatives aux bénéf.'!L1032="Non"),"Dossier actif non-valorisable dans le cadre de la subvention",IF(AND(YEAR(I1032)&lt;'Récapitulatif des données RASH'!$B$2,'Données relatives aux bénéf.'!K1032="Oui",'Données relatives aux bénéf.'!L1032="Non"),"Dossier actif non-valorisable dans le cadre de la subvention - dont cloturé au cours de l'année de référence","")))))))</f>
        <v/>
      </c>
      <c r="P1032" s="16" t="str">
        <f>IF(ISBLANK(F1032),"",'Récapitulatif des données RASH'!$B$2-YEAR('Données relatives aux bénéf.'!F1032))</f>
        <v/>
      </c>
    </row>
    <row r="1033" spans="1:16">
      <c r="A1033" s="50" t="str">
        <f t="shared" si="16"/>
        <v/>
      </c>
      <c r="B1033" s="51"/>
      <c r="C1033" s="52"/>
      <c r="D1033" s="52"/>
      <c r="E1033" s="53"/>
      <c r="F1033" s="52"/>
      <c r="G1033" s="52"/>
      <c r="H1033" s="52"/>
      <c r="I1033" s="52"/>
      <c r="J1033" s="52"/>
      <c r="K1033" s="52"/>
      <c r="L1033" s="52"/>
      <c r="M1033" s="52"/>
      <c r="N1033" s="52"/>
      <c r="O1033" s="55" t="str">
        <f>IF(J1033="Non","Demande d'information",IF(AND(YEAR(I1033)='Récapitulatif des données RASH'!$B$2,'Données relatives aux bénéf.'!J1033="Oui",'Données relatives aux bénéf.'!K1033="Non"),"Dossier ouvert au cours de l'année de référence",IF(AND(YEAR(I1033)='Récapitulatif des données RASH'!$B$2,'Données relatives aux bénéf.'!J1033="Oui",'Données relatives aux bénéf.'!K1033="Oui"),"Dossier ouvert au cours de l'année de référence - dont clôturé au cours de l'année de référence",IF(AND(YEAR(I1033)&lt;'Récapitulatif des données RASH'!$B$2,'Données relatives aux bénéf.'!K1033="Non",'Données relatives aux bénéf.'!L1033="Oui"),"Dossier actif valorisable dans le cadre de la subvention",IF(AND(YEAR(I1033)&lt;'Récapitulatif des données RASH'!$B$2,'Données relatives aux bénéf.'!K1033="Oui",'Données relatives aux bénéf.'!L1033="Oui"),"Dossier actif valorisable dans le cadre de la subvention - dont cloturé au cours de l'année de référence",IF(AND(YEAR(I1033)&lt;'Récapitulatif des données RASH'!$B$2,'Données relatives aux bénéf.'!K1033="Non",'Données relatives aux bénéf.'!L1033="Non"),"Dossier actif non-valorisable dans le cadre de la subvention",IF(AND(YEAR(I1033)&lt;'Récapitulatif des données RASH'!$B$2,'Données relatives aux bénéf.'!K1033="Oui",'Données relatives aux bénéf.'!L1033="Non"),"Dossier actif non-valorisable dans le cadre de la subvention - dont cloturé au cours de l'année de référence","")))))))</f>
        <v/>
      </c>
      <c r="P1033" s="16" t="str">
        <f>IF(ISBLANK(F1033),"",'Récapitulatif des données RASH'!$B$2-YEAR('Données relatives aux bénéf.'!F1033))</f>
        <v/>
      </c>
    </row>
    <row r="1034" spans="1:16">
      <c r="A1034" s="50" t="str">
        <f t="shared" si="16"/>
        <v/>
      </c>
      <c r="B1034" s="51"/>
      <c r="C1034" s="52"/>
      <c r="D1034" s="52"/>
      <c r="E1034" s="53"/>
      <c r="F1034" s="52"/>
      <c r="G1034" s="52"/>
      <c r="H1034" s="52"/>
      <c r="I1034" s="52"/>
      <c r="J1034" s="52"/>
      <c r="K1034" s="52"/>
      <c r="L1034" s="52"/>
      <c r="M1034" s="52"/>
      <c r="N1034" s="52"/>
      <c r="O1034" s="55" t="str">
        <f>IF(J1034="Non","Demande d'information",IF(AND(YEAR(I1034)='Récapitulatif des données RASH'!$B$2,'Données relatives aux bénéf.'!J1034="Oui",'Données relatives aux bénéf.'!K1034="Non"),"Dossier ouvert au cours de l'année de référence",IF(AND(YEAR(I1034)='Récapitulatif des données RASH'!$B$2,'Données relatives aux bénéf.'!J1034="Oui",'Données relatives aux bénéf.'!K1034="Oui"),"Dossier ouvert au cours de l'année de référence - dont clôturé au cours de l'année de référence",IF(AND(YEAR(I1034)&lt;'Récapitulatif des données RASH'!$B$2,'Données relatives aux bénéf.'!K1034="Non",'Données relatives aux bénéf.'!L1034="Oui"),"Dossier actif valorisable dans le cadre de la subvention",IF(AND(YEAR(I1034)&lt;'Récapitulatif des données RASH'!$B$2,'Données relatives aux bénéf.'!K1034="Oui",'Données relatives aux bénéf.'!L1034="Oui"),"Dossier actif valorisable dans le cadre de la subvention - dont cloturé au cours de l'année de référence",IF(AND(YEAR(I1034)&lt;'Récapitulatif des données RASH'!$B$2,'Données relatives aux bénéf.'!K1034="Non",'Données relatives aux bénéf.'!L1034="Non"),"Dossier actif non-valorisable dans le cadre de la subvention",IF(AND(YEAR(I1034)&lt;'Récapitulatif des données RASH'!$B$2,'Données relatives aux bénéf.'!K1034="Oui",'Données relatives aux bénéf.'!L1034="Non"),"Dossier actif non-valorisable dans le cadre de la subvention - dont cloturé au cours de l'année de référence","")))))))</f>
        <v/>
      </c>
      <c r="P1034" s="16" t="str">
        <f>IF(ISBLANK(F1034),"",'Récapitulatif des données RASH'!$B$2-YEAR('Données relatives aux bénéf.'!F1034))</f>
        <v/>
      </c>
    </row>
    <row r="1035" spans="1:16">
      <c r="A1035" s="50" t="str">
        <f t="shared" si="16"/>
        <v/>
      </c>
      <c r="B1035" s="51"/>
      <c r="C1035" s="52"/>
      <c r="D1035" s="52"/>
      <c r="E1035" s="53"/>
      <c r="F1035" s="52"/>
      <c r="G1035" s="52"/>
      <c r="H1035" s="52"/>
      <c r="I1035" s="52"/>
      <c r="J1035" s="52"/>
      <c r="K1035" s="52"/>
      <c r="L1035" s="52"/>
      <c r="M1035" s="52"/>
      <c r="N1035" s="52"/>
      <c r="O1035" s="55" t="str">
        <f>IF(J1035="Non","Demande d'information",IF(AND(YEAR(I1035)='Récapitulatif des données RASH'!$B$2,'Données relatives aux bénéf.'!J1035="Oui",'Données relatives aux bénéf.'!K1035="Non"),"Dossier ouvert au cours de l'année de référence",IF(AND(YEAR(I1035)='Récapitulatif des données RASH'!$B$2,'Données relatives aux bénéf.'!J1035="Oui",'Données relatives aux bénéf.'!K1035="Oui"),"Dossier ouvert au cours de l'année de référence - dont clôturé au cours de l'année de référence",IF(AND(YEAR(I1035)&lt;'Récapitulatif des données RASH'!$B$2,'Données relatives aux bénéf.'!K1035="Non",'Données relatives aux bénéf.'!L1035="Oui"),"Dossier actif valorisable dans le cadre de la subvention",IF(AND(YEAR(I1035)&lt;'Récapitulatif des données RASH'!$B$2,'Données relatives aux bénéf.'!K1035="Oui",'Données relatives aux bénéf.'!L1035="Oui"),"Dossier actif valorisable dans le cadre de la subvention - dont cloturé au cours de l'année de référence",IF(AND(YEAR(I1035)&lt;'Récapitulatif des données RASH'!$B$2,'Données relatives aux bénéf.'!K1035="Non",'Données relatives aux bénéf.'!L1035="Non"),"Dossier actif non-valorisable dans le cadre de la subvention",IF(AND(YEAR(I1035)&lt;'Récapitulatif des données RASH'!$B$2,'Données relatives aux bénéf.'!K1035="Oui",'Données relatives aux bénéf.'!L1035="Non"),"Dossier actif non-valorisable dans le cadre de la subvention - dont cloturé au cours de l'année de référence","")))))))</f>
        <v/>
      </c>
      <c r="P1035" s="16" t="str">
        <f>IF(ISBLANK(F1035),"",'Récapitulatif des données RASH'!$B$2-YEAR('Données relatives aux bénéf.'!F1035))</f>
        <v/>
      </c>
    </row>
    <row r="1036" spans="1:16">
      <c r="A1036" s="50" t="str">
        <f t="shared" si="16"/>
        <v/>
      </c>
      <c r="B1036" s="51"/>
      <c r="C1036" s="52"/>
      <c r="D1036" s="52"/>
      <c r="E1036" s="53"/>
      <c r="F1036" s="52"/>
      <c r="G1036" s="52"/>
      <c r="H1036" s="52"/>
      <c r="I1036" s="52"/>
      <c r="J1036" s="52"/>
      <c r="K1036" s="52"/>
      <c r="L1036" s="52"/>
      <c r="M1036" s="52"/>
      <c r="N1036" s="52"/>
      <c r="O1036" s="55" t="str">
        <f>IF(J1036="Non","Demande d'information",IF(AND(YEAR(I1036)='Récapitulatif des données RASH'!$B$2,'Données relatives aux bénéf.'!J1036="Oui",'Données relatives aux bénéf.'!K1036="Non"),"Dossier ouvert au cours de l'année de référence",IF(AND(YEAR(I1036)='Récapitulatif des données RASH'!$B$2,'Données relatives aux bénéf.'!J1036="Oui",'Données relatives aux bénéf.'!K1036="Oui"),"Dossier ouvert au cours de l'année de référence - dont clôturé au cours de l'année de référence",IF(AND(YEAR(I1036)&lt;'Récapitulatif des données RASH'!$B$2,'Données relatives aux bénéf.'!K1036="Non",'Données relatives aux bénéf.'!L1036="Oui"),"Dossier actif valorisable dans le cadre de la subvention",IF(AND(YEAR(I1036)&lt;'Récapitulatif des données RASH'!$B$2,'Données relatives aux bénéf.'!K1036="Oui",'Données relatives aux bénéf.'!L1036="Oui"),"Dossier actif valorisable dans le cadre de la subvention - dont cloturé au cours de l'année de référence",IF(AND(YEAR(I1036)&lt;'Récapitulatif des données RASH'!$B$2,'Données relatives aux bénéf.'!K1036="Non",'Données relatives aux bénéf.'!L1036="Non"),"Dossier actif non-valorisable dans le cadre de la subvention",IF(AND(YEAR(I1036)&lt;'Récapitulatif des données RASH'!$B$2,'Données relatives aux bénéf.'!K1036="Oui",'Données relatives aux bénéf.'!L1036="Non"),"Dossier actif non-valorisable dans le cadre de la subvention - dont cloturé au cours de l'année de référence","")))))))</f>
        <v/>
      </c>
      <c r="P1036" s="16" t="str">
        <f>IF(ISBLANK(F1036),"",'Récapitulatif des données RASH'!$B$2-YEAR('Données relatives aux bénéf.'!F1036))</f>
        <v/>
      </c>
    </row>
    <row r="1037" spans="1:16">
      <c r="A1037" s="50" t="str">
        <f t="shared" si="16"/>
        <v/>
      </c>
      <c r="B1037" s="51"/>
      <c r="C1037" s="52"/>
      <c r="D1037" s="52"/>
      <c r="E1037" s="53"/>
      <c r="F1037" s="52"/>
      <c r="G1037" s="52"/>
      <c r="H1037" s="52"/>
      <c r="I1037" s="52"/>
      <c r="J1037" s="52"/>
      <c r="K1037" s="52"/>
      <c r="L1037" s="52"/>
      <c r="M1037" s="52"/>
      <c r="N1037" s="52"/>
      <c r="O1037" s="55" t="str">
        <f>IF(J1037="Non","Demande d'information",IF(AND(YEAR(I1037)='Récapitulatif des données RASH'!$B$2,'Données relatives aux bénéf.'!J1037="Oui",'Données relatives aux bénéf.'!K1037="Non"),"Dossier ouvert au cours de l'année de référence",IF(AND(YEAR(I1037)='Récapitulatif des données RASH'!$B$2,'Données relatives aux bénéf.'!J1037="Oui",'Données relatives aux bénéf.'!K1037="Oui"),"Dossier ouvert au cours de l'année de référence - dont clôturé au cours de l'année de référence",IF(AND(YEAR(I1037)&lt;'Récapitulatif des données RASH'!$B$2,'Données relatives aux bénéf.'!K1037="Non",'Données relatives aux bénéf.'!L1037="Oui"),"Dossier actif valorisable dans le cadre de la subvention",IF(AND(YEAR(I1037)&lt;'Récapitulatif des données RASH'!$B$2,'Données relatives aux bénéf.'!K1037="Oui",'Données relatives aux bénéf.'!L1037="Oui"),"Dossier actif valorisable dans le cadre de la subvention - dont cloturé au cours de l'année de référence",IF(AND(YEAR(I1037)&lt;'Récapitulatif des données RASH'!$B$2,'Données relatives aux bénéf.'!K1037="Non",'Données relatives aux bénéf.'!L1037="Non"),"Dossier actif non-valorisable dans le cadre de la subvention",IF(AND(YEAR(I1037)&lt;'Récapitulatif des données RASH'!$B$2,'Données relatives aux bénéf.'!K1037="Oui",'Données relatives aux bénéf.'!L1037="Non"),"Dossier actif non-valorisable dans le cadre de la subvention - dont cloturé au cours de l'année de référence","")))))))</f>
        <v/>
      </c>
      <c r="P1037" s="16" t="str">
        <f>IF(ISBLANK(F1037),"",'Récapitulatif des données RASH'!$B$2-YEAR('Données relatives aux bénéf.'!F1037))</f>
        <v/>
      </c>
    </row>
    <row r="1038" spans="1:16">
      <c r="A1038" s="50" t="str">
        <f t="shared" si="16"/>
        <v/>
      </c>
      <c r="B1038" s="51"/>
      <c r="C1038" s="52"/>
      <c r="D1038" s="52"/>
      <c r="E1038" s="53"/>
      <c r="F1038" s="52"/>
      <c r="G1038" s="52"/>
      <c r="H1038" s="52"/>
      <c r="I1038" s="52"/>
      <c r="J1038" s="52"/>
      <c r="K1038" s="52"/>
      <c r="L1038" s="52"/>
      <c r="M1038" s="52"/>
      <c r="N1038" s="52"/>
      <c r="O1038" s="55" t="str">
        <f>IF(J1038="Non","Demande d'information",IF(AND(YEAR(I1038)='Récapitulatif des données RASH'!$B$2,'Données relatives aux bénéf.'!J1038="Oui",'Données relatives aux bénéf.'!K1038="Non"),"Dossier ouvert au cours de l'année de référence",IF(AND(YEAR(I1038)='Récapitulatif des données RASH'!$B$2,'Données relatives aux bénéf.'!J1038="Oui",'Données relatives aux bénéf.'!K1038="Oui"),"Dossier ouvert au cours de l'année de référence - dont clôturé au cours de l'année de référence",IF(AND(YEAR(I1038)&lt;'Récapitulatif des données RASH'!$B$2,'Données relatives aux bénéf.'!K1038="Non",'Données relatives aux bénéf.'!L1038="Oui"),"Dossier actif valorisable dans le cadre de la subvention",IF(AND(YEAR(I1038)&lt;'Récapitulatif des données RASH'!$B$2,'Données relatives aux bénéf.'!K1038="Oui",'Données relatives aux bénéf.'!L1038="Oui"),"Dossier actif valorisable dans le cadre de la subvention - dont cloturé au cours de l'année de référence",IF(AND(YEAR(I1038)&lt;'Récapitulatif des données RASH'!$B$2,'Données relatives aux bénéf.'!K1038="Non",'Données relatives aux bénéf.'!L1038="Non"),"Dossier actif non-valorisable dans le cadre de la subvention",IF(AND(YEAR(I1038)&lt;'Récapitulatif des données RASH'!$B$2,'Données relatives aux bénéf.'!K1038="Oui",'Données relatives aux bénéf.'!L1038="Non"),"Dossier actif non-valorisable dans le cadre de la subvention - dont cloturé au cours de l'année de référence","")))))))</f>
        <v/>
      </c>
      <c r="P1038" s="16" t="str">
        <f>IF(ISBLANK(F1038),"",'Récapitulatif des données RASH'!$B$2-YEAR('Données relatives aux bénéf.'!F1038))</f>
        <v/>
      </c>
    </row>
    <row r="1039" spans="1:16">
      <c r="A1039" s="50" t="str">
        <f t="shared" si="16"/>
        <v/>
      </c>
      <c r="B1039" s="51"/>
      <c r="C1039" s="52"/>
      <c r="D1039" s="52"/>
      <c r="E1039" s="53"/>
      <c r="F1039" s="52"/>
      <c r="G1039" s="52"/>
      <c r="H1039" s="52"/>
      <c r="I1039" s="52"/>
      <c r="J1039" s="52"/>
      <c r="K1039" s="52"/>
      <c r="L1039" s="52"/>
      <c r="M1039" s="52"/>
      <c r="N1039" s="52"/>
      <c r="O1039" s="55" t="str">
        <f>IF(J1039="Non","Demande d'information",IF(AND(YEAR(I1039)='Récapitulatif des données RASH'!$B$2,'Données relatives aux bénéf.'!J1039="Oui",'Données relatives aux bénéf.'!K1039="Non"),"Dossier ouvert au cours de l'année de référence",IF(AND(YEAR(I1039)='Récapitulatif des données RASH'!$B$2,'Données relatives aux bénéf.'!J1039="Oui",'Données relatives aux bénéf.'!K1039="Oui"),"Dossier ouvert au cours de l'année de référence - dont clôturé au cours de l'année de référence",IF(AND(YEAR(I1039)&lt;'Récapitulatif des données RASH'!$B$2,'Données relatives aux bénéf.'!K1039="Non",'Données relatives aux bénéf.'!L1039="Oui"),"Dossier actif valorisable dans le cadre de la subvention",IF(AND(YEAR(I1039)&lt;'Récapitulatif des données RASH'!$B$2,'Données relatives aux bénéf.'!K1039="Oui",'Données relatives aux bénéf.'!L1039="Oui"),"Dossier actif valorisable dans le cadre de la subvention - dont cloturé au cours de l'année de référence",IF(AND(YEAR(I1039)&lt;'Récapitulatif des données RASH'!$B$2,'Données relatives aux bénéf.'!K1039="Non",'Données relatives aux bénéf.'!L1039="Non"),"Dossier actif non-valorisable dans le cadre de la subvention",IF(AND(YEAR(I1039)&lt;'Récapitulatif des données RASH'!$B$2,'Données relatives aux bénéf.'!K1039="Oui",'Données relatives aux bénéf.'!L1039="Non"),"Dossier actif non-valorisable dans le cadre de la subvention - dont cloturé au cours de l'année de référence","")))))))</f>
        <v/>
      </c>
      <c r="P1039" s="16" t="str">
        <f>IF(ISBLANK(F1039),"",'Récapitulatif des données RASH'!$B$2-YEAR('Données relatives aux bénéf.'!F1039))</f>
        <v/>
      </c>
    </row>
    <row r="1040" spans="1:16">
      <c r="A1040" s="50" t="str">
        <f t="shared" si="16"/>
        <v/>
      </c>
      <c r="B1040" s="51"/>
      <c r="C1040" s="52"/>
      <c r="D1040" s="52"/>
      <c r="E1040" s="53"/>
      <c r="F1040" s="52"/>
      <c r="G1040" s="52"/>
      <c r="H1040" s="52"/>
      <c r="I1040" s="52"/>
      <c r="J1040" s="52"/>
      <c r="K1040" s="52"/>
      <c r="L1040" s="52"/>
      <c r="M1040" s="52"/>
      <c r="N1040" s="52"/>
      <c r="O1040" s="55" t="str">
        <f>IF(J1040="Non","Demande d'information",IF(AND(YEAR(I1040)='Récapitulatif des données RASH'!$B$2,'Données relatives aux bénéf.'!J1040="Oui",'Données relatives aux bénéf.'!K1040="Non"),"Dossier ouvert au cours de l'année de référence",IF(AND(YEAR(I1040)='Récapitulatif des données RASH'!$B$2,'Données relatives aux bénéf.'!J1040="Oui",'Données relatives aux bénéf.'!K1040="Oui"),"Dossier ouvert au cours de l'année de référence - dont clôturé au cours de l'année de référence",IF(AND(YEAR(I1040)&lt;'Récapitulatif des données RASH'!$B$2,'Données relatives aux bénéf.'!K1040="Non",'Données relatives aux bénéf.'!L1040="Oui"),"Dossier actif valorisable dans le cadre de la subvention",IF(AND(YEAR(I1040)&lt;'Récapitulatif des données RASH'!$B$2,'Données relatives aux bénéf.'!K1040="Oui",'Données relatives aux bénéf.'!L1040="Oui"),"Dossier actif valorisable dans le cadre de la subvention - dont cloturé au cours de l'année de référence",IF(AND(YEAR(I1040)&lt;'Récapitulatif des données RASH'!$B$2,'Données relatives aux bénéf.'!K1040="Non",'Données relatives aux bénéf.'!L1040="Non"),"Dossier actif non-valorisable dans le cadre de la subvention",IF(AND(YEAR(I1040)&lt;'Récapitulatif des données RASH'!$B$2,'Données relatives aux bénéf.'!K1040="Oui",'Données relatives aux bénéf.'!L1040="Non"),"Dossier actif non-valorisable dans le cadre de la subvention - dont cloturé au cours de l'année de référence","")))))))</f>
        <v/>
      </c>
      <c r="P1040" s="16" t="str">
        <f>IF(ISBLANK(F1040),"",'Récapitulatif des données RASH'!$B$2-YEAR('Données relatives aux bénéf.'!F1040))</f>
        <v/>
      </c>
    </row>
    <row r="1041" spans="1:16">
      <c r="A1041" s="50" t="str">
        <f t="shared" si="16"/>
        <v/>
      </c>
      <c r="B1041" s="51"/>
      <c r="C1041" s="52"/>
      <c r="D1041" s="52"/>
      <c r="E1041" s="53"/>
      <c r="F1041" s="52"/>
      <c r="G1041" s="52"/>
      <c r="H1041" s="52"/>
      <c r="I1041" s="52"/>
      <c r="J1041" s="52"/>
      <c r="K1041" s="52"/>
      <c r="L1041" s="52"/>
      <c r="M1041" s="52"/>
      <c r="N1041" s="52"/>
      <c r="O1041" s="55" t="str">
        <f>IF(J1041="Non","Demande d'information",IF(AND(YEAR(I1041)='Récapitulatif des données RASH'!$B$2,'Données relatives aux bénéf.'!J1041="Oui",'Données relatives aux bénéf.'!K1041="Non"),"Dossier ouvert au cours de l'année de référence",IF(AND(YEAR(I1041)='Récapitulatif des données RASH'!$B$2,'Données relatives aux bénéf.'!J1041="Oui",'Données relatives aux bénéf.'!K1041="Oui"),"Dossier ouvert au cours de l'année de référence - dont clôturé au cours de l'année de référence",IF(AND(YEAR(I1041)&lt;'Récapitulatif des données RASH'!$B$2,'Données relatives aux bénéf.'!K1041="Non",'Données relatives aux bénéf.'!L1041="Oui"),"Dossier actif valorisable dans le cadre de la subvention",IF(AND(YEAR(I1041)&lt;'Récapitulatif des données RASH'!$B$2,'Données relatives aux bénéf.'!K1041="Oui",'Données relatives aux bénéf.'!L1041="Oui"),"Dossier actif valorisable dans le cadre de la subvention - dont cloturé au cours de l'année de référence",IF(AND(YEAR(I1041)&lt;'Récapitulatif des données RASH'!$B$2,'Données relatives aux bénéf.'!K1041="Non",'Données relatives aux bénéf.'!L1041="Non"),"Dossier actif non-valorisable dans le cadre de la subvention",IF(AND(YEAR(I1041)&lt;'Récapitulatif des données RASH'!$B$2,'Données relatives aux bénéf.'!K1041="Oui",'Données relatives aux bénéf.'!L1041="Non"),"Dossier actif non-valorisable dans le cadre de la subvention - dont cloturé au cours de l'année de référence","")))))))</f>
        <v/>
      </c>
      <c r="P1041" s="16" t="str">
        <f>IF(ISBLANK(F1041),"",'Récapitulatif des données RASH'!$B$2-YEAR('Données relatives aux bénéf.'!F1041))</f>
        <v/>
      </c>
    </row>
    <row r="1042" spans="1:16">
      <c r="A1042" s="50" t="str">
        <f t="shared" si="16"/>
        <v/>
      </c>
      <c r="B1042" s="51"/>
      <c r="C1042" s="52"/>
      <c r="D1042" s="52"/>
      <c r="E1042" s="53"/>
      <c r="F1042" s="52"/>
      <c r="G1042" s="52"/>
      <c r="H1042" s="52"/>
      <c r="I1042" s="52"/>
      <c r="J1042" s="52"/>
      <c r="K1042" s="52"/>
      <c r="L1042" s="52"/>
      <c r="M1042" s="52"/>
      <c r="N1042" s="52"/>
      <c r="O1042" s="55" t="str">
        <f>IF(J1042="Non","Demande d'information",IF(AND(YEAR(I1042)='Récapitulatif des données RASH'!$B$2,'Données relatives aux bénéf.'!J1042="Oui",'Données relatives aux bénéf.'!K1042="Non"),"Dossier ouvert au cours de l'année de référence",IF(AND(YEAR(I1042)='Récapitulatif des données RASH'!$B$2,'Données relatives aux bénéf.'!J1042="Oui",'Données relatives aux bénéf.'!K1042="Oui"),"Dossier ouvert au cours de l'année de référence - dont clôturé au cours de l'année de référence",IF(AND(YEAR(I1042)&lt;'Récapitulatif des données RASH'!$B$2,'Données relatives aux bénéf.'!K1042="Non",'Données relatives aux bénéf.'!L1042="Oui"),"Dossier actif valorisable dans le cadre de la subvention",IF(AND(YEAR(I1042)&lt;'Récapitulatif des données RASH'!$B$2,'Données relatives aux bénéf.'!K1042="Oui",'Données relatives aux bénéf.'!L1042="Oui"),"Dossier actif valorisable dans le cadre de la subvention - dont cloturé au cours de l'année de référence",IF(AND(YEAR(I1042)&lt;'Récapitulatif des données RASH'!$B$2,'Données relatives aux bénéf.'!K1042="Non",'Données relatives aux bénéf.'!L1042="Non"),"Dossier actif non-valorisable dans le cadre de la subvention",IF(AND(YEAR(I1042)&lt;'Récapitulatif des données RASH'!$B$2,'Données relatives aux bénéf.'!K1042="Oui",'Données relatives aux bénéf.'!L1042="Non"),"Dossier actif non-valorisable dans le cadre de la subvention - dont cloturé au cours de l'année de référence","")))))))</f>
        <v/>
      </c>
      <c r="P1042" s="16" t="str">
        <f>IF(ISBLANK(F1042),"",'Récapitulatif des données RASH'!$B$2-YEAR('Données relatives aux bénéf.'!F1042))</f>
        <v/>
      </c>
    </row>
    <row r="1043" spans="1:16">
      <c r="A1043" s="50" t="str">
        <f t="shared" si="16"/>
        <v/>
      </c>
      <c r="B1043" s="51"/>
      <c r="C1043" s="52"/>
      <c r="D1043" s="52"/>
      <c r="E1043" s="53"/>
      <c r="F1043" s="52"/>
      <c r="G1043" s="52"/>
      <c r="H1043" s="52"/>
      <c r="I1043" s="52"/>
      <c r="J1043" s="52"/>
      <c r="K1043" s="52"/>
      <c r="L1043" s="52"/>
      <c r="M1043" s="52"/>
      <c r="N1043" s="52"/>
      <c r="O1043" s="55" t="str">
        <f>IF(J1043="Non","Demande d'information",IF(AND(YEAR(I1043)='Récapitulatif des données RASH'!$B$2,'Données relatives aux bénéf.'!J1043="Oui",'Données relatives aux bénéf.'!K1043="Non"),"Dossier ouvert au cours de l'année de référence",IF(AND(YEAR(I1043)='Récapitulatif des données RASH'!$B$2,'Données relatives aux bénéf.'!J1043="Oui",'Données relatives aux bénéf.'!K1043="Oui"),"Dossier ouvert au cours de l'année de référence - dont clôturé au cours de l'année de référence",IF(AND(YEAR(I1043)&lt;'Récapitulatif des données RASH'!$B$2,'Données relatives aux bénéf.'!K1043="Non",'Données relatives aux bénéf.'!L1043="Oui"),"Dossier actif valorisable dans le cadre de la subvention",IF(AND(YEAR(I1043)&lt;'Récapitulatif des données RASH'!$B$2,'Données relatives aux bénéf.'!K1043="Oui",'Données relatives aux bénéf.'!L1043="Oui"),"Dossier actif valorisable dans le cadre de la subvention - dont cloturé au cours de l'année de référence",IF(AND(YEAR(I1043)&lt;'Récapitulatif des données RASH'!$B$2,'Données relatives aux bénéf.'!K1043="Non",'Données relatives aux bénéf.'!L1043="Non"),"Dossier actif non-valorisable dans le cadre de la subvention",IF(AND(YEAR(I1043)&lt;'Récapitulatif des données RASH'!$B$2,'Données relatives aux bénéf.'!K1043="Oui",'Données relatives aux bénéf.'!L1043="Non"),"Dossier actif non-valorisable dans le cadre de la subvention - dont cloturé au cours de l'année de référence","")))))))</f>
        <v/>
      </c>
      <c r="P1043" s="16" t="str">
        <f>IF(ISBLANK(F1043),"",'Récapitulatif des données RASH'!$B$2-YEAR('Données relatives aux bénéf.'!F1043))</f>
        <v/>
      </c>
    </row>
    <row r="1044" spans="1:16">
      <c r="A1044" s="50" t="str">
        <f t="shared" si="16"/>
        <v/>
      </c>
      <c r="B1044" s="51"/>
      <c r="C1044" s="52"/>
      <c r="D1044" s="52"/>
      <c r="E1044" s="53"/>
      <c r="F1044" s="52"/>
      <c r="G1044" s="52"/>
      <c r="H1044" s="52"/>
      <c r="I1044" s="52"/>
      <c r="J1044" s="52"/>
      <c r="K1044" s="52"/>
      <c r="L1044" s="52"/>
      <c r="M1044" s="52"/>
      <c r="N1044" s="52"/>
      <c r="O1044" s="55" t="str">
        <f>IF(J1044="Non","Demande d'information",IF(AND(YEAR(I1044)='Récapitulatif des données RASH'!$B$2,'Données relatives aux bénéf.'!J1044="Oui",'Données relatives aux bénéf.'!K1044="Non"),"Dossier ouvert au cours de l'année de référence",IF(AND(YEAR(I1044)='Récapitulatif des données RASH'!$B$2,'Données relatives aux bénéf.'!J1044="Oui",'Données relatives aux bénéf.'!K1044="Oui"),"Dossier ouvert au cours de l'année de référence - dont clôturé au cours de l'année de référence",IF(AND(YEAR(I1044)&lt;'Récapitulatif des données RASH'!$B$2,'Données relatives aux bénéf.'!K1044="Non",'Données relatives aux bénéf.'!L1044="Oui"),"Dossier actif valorisable dans le cadre de la subvention",IF(AND(YEAR(I1044)&lt;'Récapitulatif des données RASH'!$B$2,'Données relatives aux bénéf.'!K1044="Oui",'Données relatives aux bénéf.'!L1044="Oui"),"Dossier actif valorisable dans le cadre de la subvention - dont cloturé au cours de l'année de référence",IF(AND(YEAR(I1044)&lt;'Récapitulatif des données RASH'!$B$2,'Données relatives aux bénéf.'!K1044="Non",'Données relatives aux bénéf.'!L1044="Non"),"Dossier actif non-valorisable dans le cadre de la subvention",IF(AND(YEAR(I1044)&lt;'Récapitulatif des données RASH'!$B$2,'Données relatives aux bénéf.'!K1044="Oui",'Données relatives aux bénéf.'!L1044="Non"),"Dossier actif non-valorisable dans le cadre de la subvention - dont cloturé au cours de l'année de référence","")))))))</f>
        <v/>
      </c>
      <c r="P1044" s="16" t="str">
        <f>IF(ISBLANK(F1044),"",'Récapitulatif des données RASH'!$B$2-YEAR('Données relatives aux bénéf.'!F1044))</f>
        <v/>
      </c>
    </row>
    <row r="1045" spans="1:16">
      <c r="A1045" s="50" t="str">
        <f t="shared" si="16"/>
        <v/>
      </c>
      <c r="B1045" s="51"/>
      <c r="C1045" s="52"/>
      <c r="D1045" s="52"/>
      <c r="E1045" s="53"/>
      <c r="F1045" s="52"/>
      <c r="G1045" s="52"/>
      <c r="H1045" s="52"/>
      <c r="I1045" s="52"/>
      <c r="J1045" s="52"/>
      <c r="K1045" s="52"/>
      <c r="L1045" s="52"/>
      <c r="M1045" s="52"/>
      <c r="N1045" s="52"/>
      <c r="O1045" s="55" t="str">
        <f>IF(J1045="Non","Demande d'information",IF(AND(YEAR(I1045)='Récapitulatif des données RASH'!$B$2,'Données relatives aux bénéf.'!J1045="Oui",'Données relatives aux bénéf.'!K1045="Non"),"Dossier ouvert au cours de l'année de référence",IF(AND(YEAR(I1045)='Récapitulatif des données RASH'!$B$2,'Données relatives aux bénéf.'!J1045="Oui",'Données relatives aux bénéf.'!K1045="Oui"),"Dossier ouvert au cours de l'année de référence - dont clôturé au cours de l'année de référence",IF(AND(YEAR(I1045)&lt;'Récapitulatif des données RASH'!$B$2,'Données relatives aux bénéf.'!K1045="Non",'Données relatives aux bénéf.'!L1045="Oui"),"Dossier actif valorisable dans le cadre de la subvention",IF(AND(YEAR(I1045)&lt;'Récapitulatif des données RASH'!$B$2,'Données relatives aux bénéf.'!K1045="Oui",'Données relatives aux bénéf.'!L1045="Oui"),"Dossier actif valorisable dans le cadre de la subvention - dont cloturé au cours de l'année de référence",IF(AND(YEAR(I1045)&lt;'Récapitulatif des données RASH'!$B$2,'Données relatives aux bénéf.'!K1045="Non",'Données relatives aux bénéf.'!L1045="Non"),"Dossier actif non-valorisable dans le cadre de la subvention",IF(AND(YEAR(I1045)&lt;'Récapitulatif des données RASH'!$B$2,'Données relatives aux bénéf.'!K1045="Oui",'Données relatives aux bénéf.'!L1045="Non"),"Dossier actif non-valorisable dans le cadre de la subvention - dont cloturé au cours de l'année de référence","")))))))</f>
        <v/>
      </c>
      <c r="P1045" s="16" t="str">
        <f>IF(ISBLANK(F1045),"",'Récapitulatif des données RASH'!$B$2-YEAR('Données relatives aux bénéf.'!F1045))</f>
        <v/>
      </c>
    </row>
    <row r="1046" spans="1:16">
      <c r="A1046" s="50" t="str">
        <f t="shared" si="16"/>
        <v/>
      </c>
      <c r="B1046" s="51"/>
      <c r="C1046" s="52"/>
      <c r="D1046" s="52"/>
      <c r="E1046" s="53"/>
      <c r="F1046" s="52"/>
      <c r="G1046" s="52"/>
      <c r="H1046" s="52"/>
      <c r="I1046" s="52"/>
      <c r="J1046" s="52"/>
      <c r="K1046" s="52"/>
      <c r="L1046" s="52"/>
      <c r="M1046" s="52"/>
      <c r="N1046" s="52"/>
      <c r="O1046" s="55" t="str">
        <f>IF(J1046="Non","Demande d'information",IF(AND(YEAR(I1046)='Récapitulatif des données RASH'!$B$2,'Données relatives aux bénéf.'!J1046="Oui",'Données relatives aux bénéf.'!K1046="Non"),"Dossier ouvert au cours de l'année de référence",IF(AND(YEAR(I1046)='Récapitulatif des données RASH'!$B$2,'Données relatives aux bénéf.'!J1046="Oui",'Données relatives aux bénéf.'!K1046="Oui"),"Dossier ouvert au cours de l'année de référence - dont clôturé au cours de l'année de référence",IF(AND(YEAR(I1046)&lt;'Récapitulatif des données RASH'!$B$2,'Données relatives aux bénéf.'!K1046="Non",'Données relatives aux bénéf.'!L1046="Oui"),"Dossier actif valorisable dans le cadre de la subvention",IF(AND(YEAR(I1046)&lt;'Récapitulatif des données RASH'!$B$2,'Données relatives aux bénéf.'!K1046="Oui",'Données relatives aux bénéf.'!L1046="Oui"),"Dossier actif valorisable dans le cadre de la subvention - dont cloturé au cours de l'année de référence",IF(AND(YEAR(I1046)&lt;'Récapitulatif des données RASH'!$B$2,'Données relatives aux bénéf.'!K1046="Non",'Données relatives aux bénéf.'!L1046="Non"),"Dossier actif non-valorisable dans le cadre de la subvention",IF(AND(YEAR(I1046)&lt;'Récapitulatif des données RASH'!$B$2,'Données relatives aux bénéf.'!K1046="Oui",'Données relatives aux bénéf.'!L1046="Non"),"Dossier actif non-valorisable dans le cadre de la subvention - dont cloturé au cours de l'année de référence","")))))))</f>
        <v/>
      </c>
      <c r="P1046" s="16" t="str">
        <f>IF(ISBLANK(F1046),"",'Récapitulatif des données RASH'!$B$2-YEAR('Données relatives aux bénéf.'!F1046))</f>
        <v/>
      </c>
    </row>
    <row r="1047" spans="1:16">
      <c r="A1047" s="50" t="str">
        <f t="shared" si="16"/>
        <v/>
      </c>
      <c r="B1047" s="51"/>
      <c r="C1047" s="52"/>
      <c r="D1047" s="52"/>
      <c r="E1047" s="53"/>
      <c r="F1047" s="52"/>
      <c r="G1047" s="52"/>
      <c r="H1047" s="52"/>
      <c r="I1047" s="52"/>
      <c r="J1047" s="52"/>
      <c r="K1047" s="52"/>
      <c r="L1047" s="52"/>
      <c r="M1047" s="52"/>
      <c r="N1047" s="52"/>
      <c r="O1047" s="55" t="str">
        <f>IF(J1047="Non","Demande d'information",IF(AND(YEAR(I1047)='Récapitulatif des données RASH'!$B$2,'Données relatives aux bénéf.'!J1047="Oui",'Données relatives aux bénéf.'!K1047="Non"),"Dossier ouvert au cours de l'année de référence",IF(AND(YEAR(I1047)='Récapitulatif des données RASH'!$B$2,'Données relatives aux bénéf.'!J1047="Oui",'Données relatives aux bénéf.'!K1047="Oui"),"Dossier ouvert au cours de l'année de référence - dont clôturé au cours de l'année de référence",IF(AND(YEAR(I1047)&lt;'Récapitulatif des données RASH'!$B$2,'Données relatives aux bénéf.'!K1047="Non",'Données relatives aux bénéf.'!L1047="Oui"),"Dossier actif valorisable dans le cadre de la subvention",IF(AND(YEAR(I1047)&lt;'Récapitulatif des données RASH'!$B$2,'Données relatives aux bénéf.'!K1047="Oui",'Données relatives aux bénéf.'!L1047="Oui"),"Dossier actif valorisable dans le cadre de la subvention - dont cloturé au cours de l'année de référence",IF(AND(YEAR(I1047)&lt;'Récapitulatif des données RASH'!$B$2,'Données relatives aux bénéf.'!K1047="Non",'Données relatives aux bénéf.'!L1047="Non"),"Dossier actif non-valorisable dans le cadre de la subvention",IF(AND(YEAR(I1047)&lt;'Récapitulatif des données RASH'!$B$2,'Données relatives aux bénéf.'!K1047="Oui",'Données relatives aux bénéf.'!L1047="Non"),"Dossier actif non-valorisable dans le cadre de la subvention - dont cloturé au cours de l'année de référence","")))))))</f>
        <v/>
      </c>
      <c r="P1047" s="16" t="str">
        <f>IF(ISBLANK(F1047),"",'Récapitulatif des données RASH'!$B$2-YEAR('Données relatives aux bénéf.'!F1047))</f>
        <v/>
      </c>
    </row>
    <row r="1048" spans="1:16">
      <c r="A1048" s="50" t="str">
        <f t="shared" si="16"/>
        <v/>
      </c>
      <c r="B1048" s="51"/>
      <c r="C1048" s="52"/>
      <c r="D1048" s="52"/>
      <c r="E1048" s="53"/>
      <c r="F1048" s="52"/>
      <c r="G1048" s="52"/>
      <c r="H1048" s="52"/>
      <c r="I1048" s="52"/>
      <c r="J1048" s="52"/>
      <c r="K1048" s="52"/>
      <c r="L1048" s="52"/>
      <c r="M1048" s="52"/>
      <c r="N1048" s="52"/>
      <c r="O1048" s="55" t="str">
        <f>IF(J1048="Non","Demande d'information",IF(AND(YEAR(I1048)='Récapitulatif des données RASH'!$B$2,'Données relatives aux bénéf.'!J1048="Oui",'Données relatives aux bénéf.'!K1048="Non"),"Dossier ouvert au cours de l'année de référence",IF(AND(YEAR(I1048)='Récapitulatif des données RASH'!$B$2,'Données relatives aux bénéf.'!J1048="Oui",'Données relatives aux bénéf.'!K1048="Oui"),"Dossier ouvert au cours de l'année de référence - dont clôturé au cours de l'année de référence",IF(AND(YEAR(I1048)&lt;'Récapitulatif des données RASH'!$B$2,'Données relatives aux bénéf.'!K1048="Non",'Données relatives aux bénéf.'!L1048="Oui"),"Dossier actif valorisable dans le cadre de la subvention",IF(AND(YEAR(I1048)&lt;'Récapitulatif des données RASH'!$B$2,'Données relatives aux bénéf.'!K1048="Oui",'Données relatives aux bénéf.'!L1048="Oui"),"Dossier actif valorisable dans le cadre de la subvention - dont cloturé au cours de l'année de référence",IF(AND(YEAR(I1048)&lt;'Récapitulatif des données RASH'!$B$2,'Données relatives aux bénéf.'!K1048="Non",'Données relatives aux bénéf.'!L1048="Non"),"Dossier actif non-valorisable dans le cadre de la subvention",IF(AND(YEAR(I1048)&lt;'Récapitulatif des données RASH'!$B$2,'Données relatives aux bénéf.'!K1048="Oui",'Données relatives aux bénéf.'!L1048="Non"),"Dossier actif non-valorisable dans le cadre de la subvention - dont cloturé au cours de l'année de référence","")))))))</f>
        <v/>
      </c>
      <c r="P1048" s="16" t="str">
        <f>IF(ISBLANK(F1048),"",'Récapitulatif des données RASH'!$B$2-YEAR('Données relatives aux bénéf.'!F1048))</f>
        <v/>
      </c>
    </row>
    <row r="1049" spans="1:16">
      <c r="A1049" s="50" t="str">
        <f t="shared" si="16"/>
        <v/>
      </c>
      <c r="B1049" s="51"/>
      <c r="C1049" s="52"/>
      <c r="D1049" s="52"/>
      <c r="E1049" s="53"/>
      <c r="F1049" s="52"/>
      <c r="G1049" s="52"/>
      <c r="H1049" s="52"/>
      <c r="I1049" s="52"/>
      <c r="J1049" s="52"/>
      <c r="K1049" s="52"/>
      <c r="L1049" s="52"/>
      <c r="M1049" s="52"/>
      <c r="N1049" s="52"/>
      <c r="O1049" s="55" t="str">
        <f>IF(J1049="Non","Demande d'information",IF(AND(YEAR(I1049)='Récapitulatif des données RASH'!$B$2,'Données relatives aux bénéf.'!J1049="Oui",'Données relatives aux bénéf.'!K1049="Non"),"Dossier ouvert au cours de l'année de référence",IF(AND(YEAR(I1049)='Récapitulatif des données RASH'!$B$2,'Données relatives aux bénéf.'!J1049="Oui",'Données relatives aux bénéf.'!K1049="Oui"),"Dossier ouvert au cours de l'année de référence - dont clôturé au cours de l'année de référence",IF(AND(YEAR(I1049)&lt;'Récapitulatif des données RASH'!$B$2,'Données relatives aux bénéf.'!K1049="Non",'Données relatives aux bénéf.'!L1049="Oui"),"Dossier actif valorisable dans le cadre de la subvention",IF(AND(YEAR(I1049)&lt;'Récapitulatif des données RASH'!$B$2,'Données relatives aux bénéf.'!K1049="Oui",'Données relatives aux bénéf.'!L1049="Oui"),"Dossier actif valorisable dans le cadre de la subvention - dont cloturé au cours de l'année de référence",IF(AND(YEAR(I1049)&lt;'Récapitulatif des données RASH'!$B$2,'Données relatives aux bénéf.'!K1049="Non",'Données relatives aux bénéf.'!L1049="Non"),"Dossier actif non-valorisable dans le cadre de la subvention",IF(AND(YEAR(I1049)&lt;'Récapitulatif des données RASH'!$B$2,'Données relatives aux bénéf.'!K1049="Oui",'Données relatives aux bénéf.'!L1049="Non"),"Dossier actif non-valorisable dans le cadre de la subvention - dont cloturé au cours de l'année de référence","")))))))</f>
        <v/>
      </c>
      <c r="P1049" s="16" t="str">
        <f>IF(ISBLANK(F1049),"",'Récapitulatif des données RASH'!$B$2-YEAR('Données relatives aux bénéf.'!F1049))</f>
        <v/>
      </c>
    </row>
    <row r="1050" spans="1:16">
      <c r="A1050" s="50" t="str">
        <f t="shared" si="16"/>
        <v/>
      </c>
      <c r="B1050" s="51"/>
      <c r="C1050" s="52"/>
      <c r="D1050" s="52"/>
      <c r="E1050" s="53"/>
      <c r="F1050" s="52"/>
      <c r="G1050" s="52"/>
      <c r="H1050" s="52"/>
      <c r="I1050" s="52"/>
      <c r="J1050" s="52"/>
      <c r="K1050" s="52"/>
      <c r="L1050" s="52"/>
      <c r="M1050" s="52"/>
      <c r="N1050" s="52"/>
      <c r="O1050" s="55" t="str">
        <f>IF(J1050="Non","Demande d'information",IF(AND(YEAR(I1050)='Récapitulatif des données RASH'!$B$2,'Données relatives aux bénéf.'!J1050="Oui",'Données relatives aux bénéf.'!K1050="Non"),"Dossier ouvert au cours de l'année de référence",IF(AND(YEAR(I1050)='Récapitulatif des données RASH'!$B$2,'Données relatives aux bénéf.'!J1050="Oui",'Données relatives aux bénéf.'!K1050="Oui"),"Dossier ouvert au cours de l'année de référence - dont clôturé au cours de l'année de référence",IF(AND(YEAR(I1050)&lt;'Récapitulatif des données RASH'!$B$2,'Données relatives aux bénéf.'!K1050="Non",'Données relatives aux bénéf.'!L1050="Oui"),"Dossier actif valorisable dans le cadre de la subvention",IF(AND(YEAR(I1050)&lt;'Récapitulatif des données RASH'!$B$2,'Données relatives aux bénéf.'!K1050="Oui",'Données relatives aux bénéf.'!L1050="Oui"),"Dossier actif valorisable dans le cadre de la subvention - dont cloturé au cours de l'année de référence",IF(AND(YEAR(I1050)&lt;'Récapitulatif des données RASH'!$B$2,'Données relatives aux bénéf.'!K1050="Non",'Données relatives aux bénéf.'!L1050="Non"),"Dossier actif non-valorisable dans le cadre de la subvention",IF(AND(YEAR(I1050)&lt;'Récapitulatif des données RASH'!$B$2,'Données relatives aux bénéf.'!K1050="Oui",'Données relatives aux bénéf.'!L1050="Non"),"Dossier actif non-valorisable dans le cadre de la subvention - dont cloturé au cours de l'année de référence","")))))))</f>
        <v/>
      </c>
      <c r="P1050" s="16" t="str">
        <f>IF(ISBLANK(F1050),"",'Récapitulatif des données RASH'!$B$2-YEAR('Données relatives aux bénéf.'!F1050))</f>
        <v/>
      </c>
    </row>
    <row r="1051" spans="1:16">
      <c r="A1051" s="50" t="str">
        <f t="shared" si="16"/>
        <v/>
      </c>
      <c r="B1051" s="51"/>
      <c r="C1051" s="52"/>
      <c r="D1051" s="52"/>
      <c r="E1051" s="53"/>
      <c r="F1051" s="52"/>
      <c r="G1051" s="52"/>
      <c r="H1051" s="52"/>
      <c r="I1051" s="52"/>
      <c r="J1051" s="52"/>
      <c r="K1051" s="52"/>
      <c r="L1051" s="52"/>
      <c r="M1051" s="52"/>
      <c r="N1051" s="52"/>
      <c r="O1051" s="55" t="str">
        <f>IF(J1051="Non","Demande d'information",IF(AND(YEAR(I1051)='Récapitulatif des données RASH'!$B$2,'Données relatives aux bénéf.'!J1051="Oui",'Données relatives aux bénéf.'!K1051="Non"),"Dossier ouvert au cours de l'année de référence",IF(AND(YEAR(I1051)='Récapitulatif des données RASH'!$B$2,'Données relatives aux bénéf.'!J1051="Oui",'Données relatives aux bénéf.'!K1051="Oui"),"Dossier ouvert au cours de l'année de référence - dont clôturé au cours de l'année de référence",IF(AND(YEAR(I1051)&lt;'Récapitulatif des données RASH'!$B$2,'Données relatives aux bénéf.'!K1051="Non",'Données relatives aux bénéf.'!L1051="Oui"),"Dossier actif valorisable dans le cadre de la subvention",IF(AND(YEAR(I1051)&lt;'Récapitulatif des données RASH'!$B$2,'Données relatives aux bénéf.'!K1051="Oui",'Données relatives aux bénéf.'!L1051="Oui"),"Dossier actif valorisable dans le cadre de la subvention - dont cloturé au cours de l'année de référence",IF(AND(YEAR(I1051)&lt;'Récapitulatif des données RASH'!$B$2,'Données relatives aux bénéf.'!K1051="Non",'Données relatives aux bénéf.'!L1051="Non"),"Dossier actif non-valorisable dans le cadre de la subvention",IF(AND(YEAR(I1051)&lt;'Récapitulatif des données RASH'!$B$2,'Données relatives aux bénéf.'!K1051="Oui",'Données relatives aux bénéf.'!L1051="Non"),"Dossier actif non-valorisable dans le cadre de la subvention - dont cloturé au cours de l'année de référence","")))))))</f>
        <v/>
      </c>
      <c r="P1051" s="16" t="str">
        <f>IF(ISBLANK(F1051),"",'Récapitulatif des données RASH'!$B$2-YEAR('Données relatives aux bénéf.'!F1051))</f>
        <v/>
      </c>
    </row>
    <row r="1052" spans="1:16">
      <c r="A1052" s="50" t="str">
        <f t="shared" si="16"/>
        <v/>
      </c>
      <c r="B1052" s="51"/>
      <c r="C1052" s="52"/>
      <c r="D1052" s="52"/>
      <c r="E1052" s="53"/>
      <c r="F1052" s="52"/>
      <c r="G1052" s="52"/>
      <c r="H1052" s="52"/>
      <c r="I1052" s="52"/>
      <c r="J1052" s="52"/>
      <c r="K1052" s="52"/>
      <c r="L1052" s="52"/>
      <c r="M1052" s="52"/>
      <c r="N1052" s="52"/>
      <c r="O1052" s="55" t="str">
        <f>IF(J1052="Non","Demande d'information",IF(AND(YEAR(I1052)='Récapitulatif des données RASH'!$B$2,'Données relatives aux bénéf.'!J1052="Oui",'Données relatives aux bénéf.'!K1052="Non"),"Dossier ouvert au cours de l'année de référence",IF(AND(YEAR(I1052)='Récapitulatif des données RASH'!$B$2,'Données relatives aux bénéf.'!J1052="Oui",'Données relatives aux bénéf.'!K1052="Oui"),"Dossier ouvert au cours de l'année de référence - dont clôturé au cours de l'année de référence",IF(AND(YEAR(I1052)&lt;'Récapitulatif des données RASH'!$B$2,'Données relatives aux bénéf.'!K1052="Non",'Données relatives aux bénéf.'!L1052="Oui"),"Dossier actif valorisable dans le cadre de la subvention",IF(AND(YEAR(I1052)&lt;'Récapitulatif des données RASH'!$B$2,'Données relatives aux bénéf.'!K1052="Oui",'Données relatives aux bénéf.'!L1052="Oui"),"Dossier actif valorisable dans le cadre de la subvention - dont cloturé au cours de l'année de référence",IF(AND(YEAR(I1052)&lt;'Récapitulatif des données RASH'!$B$2,'Données relatives aux bénéf.'!K1052="Non",'Données relatives aux bénéf.'!L1052="Non"),"Dossier actif non-valorisable dans le cadre de la subvention",IF(AND(YEAR(I1052)&lt;'Récapitulatif des données RASH'!$B$2,'Données relatives aux bénéf.'!K1052="Oui",'Données relatives aux bénéf.'!L1052="Non"),"Dossier actif non-valorisable dans le cadre de la subvention - dont cloturé au cours de l'année de référence","")))))))</f>
        <v/>
      </c>
      <c r="P1052" s="16" t="str">
        <f>IF(ISBLANK(F1052),"",'Récapitulatif des données RASH'!$B$2-YEAR('Données relatives aux bénéf.'!F1052))</f>
        <v/>
      </c>
    </row>
    <row r="1053" spans="1:16">
      <c r="A1053" s="50" t="str">
        <f t="shared" si="16"/>
        <v/>
      </c>
      <c r="B1053" s="51"/>
      <c r="C1053" s="52"/>
      <c r="D1053" s="52"/>
      <c r="E1053" s="53"/>
      <c r="F1053" s="52"/>
      <c r="G1053" s="52"/>
      <c r="H1053" s="52"/>
      <c r="I1053" s="52"/>
      <c r="J1053" s="52"/>
      <c r="K1053" s="52"/>
      <c r="L1053" s="52"/>
      <c r="M1053" s="52"/>
      <c r="N1053" s="52"/>
      <c r="O1053" s="55" t="str">
        <f>IF(J1053="Non","Demande d'information",IF(AND(YEAR(I1053)='Récapitulatif des données RASH'!$B$2,'Données relatives aux bénéf.'!J1053="Oui",'Données relatives aux bénéf.'!K1053="Non"),"Dossier ouvert au cours de l'année de référence",IF(AND(YEAR(I1053)='Récapitulatif des données RASH'!$B$2,'Données relatives aux bénéf.'!J1053="Oui",'Données relatives aux bénéf.'!K1053="Oui"),"Dossier ouvert au cours de l'année de référence - dont clôturé au cours de l'année de référence",IF(AND(YEAR(I1053)&lt;'Récapitulatif des données RASH'!$B$2,'Données relatives aux bénéf.'!K1053="Non",'Données relatives aux bénéf.'!L1053="Oui"),"Dossier actif valorisable dans le cadre de la subvention",IF(AND(YEAR(I1053)&lt;'Récapitulatif des données RASH'!$B$2,'Données relatives aux bénéf.'!K1053="Oui",'Données relatives aux bénéf.'!L1053="Oui"),"Dossier actif valorisable dans le cadre de la subvention - dont cloturé au cours de l'année de référence",IF(AND(YEAR(I1053)&lt;'Récapitulatif des données RASH'!$B$2,'Données relatives aux bénéf.'!K1053="Non",'Données relatives aux bénéf.'!L1053="Non"),"Dossier actif non-valorisable dans le cadre de la subvention",IF(AND(YEAR(I1053)&lt;'Récapitulatif des données RASH'!$B$2,'Données relatives aux bénéf.'!K1053="Oui",'Données relatives aux bénéf.'!L1053="Non"),"Dossier actif non-valorisable dans le cadre de la subvention - dont cloturé au cours de l'année de référence","")))))))</f>
        <v/>
      </c>
      <c r="P1053" s="16" t="str">
        <f>IF(ISBLANK(F1053),"",'Récapitulatif des données RASH'!$B$2-YEAR('Données relatives aux bénéf.'!F1053))</f>
        <v/>
      </c>
    </row>
    <row r="1054" spans="1:16">
      <c r="A1054" s="50" t="str">
        <f t="shared" si="16"/>
        <v/>
      </c>
      <c r="B1054" s="51"/>
      <c r="C1054" s="52"/>
      <c r="D1054" s="52"/>
      <c r="E1054" s="53"/>
      <c r="F1054" s="52"/>
      <c r="G1054" s="52"/>
      <c r="H1054" s="52"/>
      <c r="I1054" s="52"/>
      <c r="J1054" s="52"/>
      <c r="K1054" s="52"/>
      <c r="L1054" s="52"/>
      <c r="M1054" s="52"/>
      <c r="N1054" s="52"/>
      <c r="O1054" s="55" t="str">
        <f>IF(J1054="Non","Demande d'information",IF(AND(YEAR(I1054)='Récapitulatif des données RASH'!$B$2,'Données relatives aux bénéf.'!J1054="Oui",'Données relatives aux bénéf.'!K1054="Non"),"Dossier ouvert au cours de l'année de référence",IF(AND(YEAR(I1054)='Récapitulatif des données RASH'!$B$2,'Données relatives aux bénéf.'!J1054="Oui",'Données relatives aux bénéf.'!K1054="Oui"),"Dossier ouvert au cours de l'année de référence - dont clôturé au cours de l'année de référence",IF(AND(YEAR(I1054)&lt;'Récapitulatif des données RASH'!$B$2,'Données relatives aux bénéf.'!K1054="Non",'Données relatives aux bénéf.'!L1054="Oui"),"Dossier actif valorisable dans le cadre de la subvention",IF(AND(YEAR(I1054)&lt;'Récapitulatif des données RASH'!$B$2,'Données relatives aux bénéf.'!K1054="Oui",'Données relatives aux bénéf.'!L1054="Oui"),"Dossier actif valorisable dans le cadre de la subvention - dont cloturé au cours de l'année de référence",IF(AND(YEAR(I1054)&lt;'Récapitulatif des données RASH'!$B$2,'Données relatives aux bénéf.'!K1054="Non",'Données relatives aux bénéf.'!L1054="Non"),"Dossier actif non-valorisable dans le cadre de la subvention",IF(AND(YEAR(I1054)&lt;'Récapitulatif des données RASH'!$B$2,'Données relatives aux bénéf.'!K1054="Oui",'Données relatives aux bénéf.'!L1054="Non"),"Dossier actif non-valorisable dans le cadre de la subvention - dont cloturé au cours de l'année de référence","")))))))</f>
        <v/>
      </c>
      <c r="P1054" s="16" t="str">
        <f>IF(ISBLANK(F1054),"",'Récapitulatif des données RASH'!$B$2-YEAR('Données relatives aux bénéf.'!F1054))</f>
        <v/>
      </c>
    </row>
    <row r="1055" spans="1:16">
      <c r="A1055" s="50" t="str">
        <f t="shared" si="16"/>
        <v/>
      </c>
      <c r="B1055" s="51"/>
      <c r="C1055" s="52"/>
      <c r="D1055" s="52"/>
      <c r="E1055" s="53"/>
      <c r="F1055" s="52"/>
      <c r="G1055" s="52"/>
      <c r="H1055" s="52"/>
      <c r="I1055" s="52"/>
      <c r="J1055" s="52"/>
      <c r="K1055" s="52"/>
      <c r="L1055" s="52"/>
      <c r="M1055" s="52"/>
      <c r="N1055" s="52"/>
      <c r="O1055" s="55" t="str">
        <f>IF(J1055="Non","Demande d'information",IF(AND(YEAR(I1055)='Récapitulatif des données RASH'!$B$2,'Données relatives aux bénéf.'!J1055="Oui",'Données relatives aux bénéf.'!K1055="Non"),"Dossier ouvert au cours de l'année de référence",IF(AND(YEAR(I1055)='Récapitulatif des données RASH'!$B$2,'Données relatives aux bénéf.'!J1055="Oui",'Données relatives aux bénéf.'!K1055="Oui"),"Dossier ouvert au cours de l'année de référence - dont clôturé au cours de l'année de référence",IF(AND(YEAR(I1055)&lt;'Récapitulatif des données RASH'!$B$2,'Données relatives aux bénéf.'!K1055="Non",'Données relatives aux bénéf.'!L1055="Oui"),"Dossier actif valorisable dans le cadre de la subvention",IF(AND(YEAR(I1055)&lt;'Récapitulatif des données RASH'!$B$2,'Données relatives aux bénéf.'!K1055="Oui",'Données relatives aux bénéf.'!L1055="Oui"),"Dossier actif valorisable dans le cadre de la subvention - dont cloturé au cours de l'année de référence",IF(AND(YEAR(I1055)&lt;'Récapitulatif des données RASH'!$B$2,'Données relatives aux bénéf.'!K1055="Non",'Données relatives aux bénéf.'!L1055="Non"),"Dossier actif non-valorisable dans le cadre de la subvention",IF(AND(YEAR(I1055)&lt;'Récapitulatif des données RASH'!$B$2,'Données relatives aux bénéf.'!K1055="Oui",'Données relatives aux bénéf.'!L1055="Non"),"Dossier actif non-valorisable dans le cadre de la subvention - dont cloturé au cours de l'année de référence","")))))))</f>
        <v/>
      </c>
      <c r="P1055" s="16" t="str">
        <f>IF(ISBLANK(F1055),"",'Récapitulatif des données RASH'!$B$2-YEAR('Données relatives aux bénéf.'!F1055))</f>
        <v/>
      </c>
    </row>
    <row r="1056" spans="1:16">
      <c r="A1056" s="50" t="str">
        <f t="shared" si="16"/>
        <v/>
      </c>
      <c r="B1056" s="51"/>
      <c r="C1056" s="52"/>
      <c r="D1056" s="52"/>
      <c r="E1056" s="53"/>
      <c r="F1056" s="52"/>
      <c r="G1056" s="52"/>
      <c r="H1056" s="52"/>
      <c r="I1056" s="52"/>
      <c r="J1056" s="52"/>
      <c r="K1056" s="52"/>
      <c r="L1056" s="52"/>
      <c r="M1056" s="52"/>
      <c r="N1056" s="52"/>
      <c r="O1056" s="55" t="str">
        <f>IF(J1056="Non","Demande d'information",IF(AND(YEAR(I1056)='Récapitulatif des données RASH'!$B$2,'Données relatives aux bénéf.'!J1056="Oui",'Données relatives aux bénéf.'!K1056="Non"),"Dossier ouvert au cours de l'année de référence",IF(AND(YEAR(I1056)='Récapitulatif des données RASH'!$B$2,'Données relatives aux bénéf.'!J1056="Oui",'Données relatives aux bénéf.'!K1056="Oui"),"Dossier ouvert au cours de l'année de référence - dont clôturé au cours de l'année de référence",IF(AND(YEAR(I1056)&lt;'Récapitulatif des données RASH'!$B$2,'Données relatives aux bénéf.'!K1056="Non",'Données relatives aux bénéf.'!L1056="Oui"),"Dossier actif valorisable dans le cadre de la subvention",IF(AND(YEAR(I1056)&lt;'Récapitulatif des données RASH'!$B$2,'Données relatives aux bénéf.'!K1056="Oui",'Données relatives aux bénéf.'!L1056="Oui"),"Dossier actif valorisable dans le cadre de la subvention - dont cloturé au cours de l'année de référence",IF(AND(YEAR(I1056)&lt;'Récapitulatif des données RASH'!$B$2,'Données relatives aux bénéf.'!K1056="Non",'Données relatives aux bénéf.'!L1056="Non"),"Dossier actif non-valorisable dans le cadre de la subvention",IF(AND(YEAR(I1056)&lt;'Récapitulatif des données RASH'!$B$2,'Données relatives aux bénéf.'!K1056="Oui",'Données relatives aux bénéf.'!L1056="Non"),"Dossier actif non-valorisable dans le cadre de la subvention - dont cloturé au cours de l'année de référence","")))))))</f>
        <v/>
      </c>
      <c r="P1056" s="16" t="str">
        <f>IF(ISBLANK(F1056),"",'Récapitulatif des données RASH'!$B$2-YEAR('Données relatives aux bénéf.'!F1056))</f>
        <v/>
      </c>
    </row>
    <row r="1057" spans="1:16">
      <c r="A1057" s="50" t="str">
        <f t="shared" si="16"/>
        <v/>
      </c>
      <c r="B1057" s="51"/>
      <c r="C1057" s="52"/>
      <c r="D1057" s="52"/>
      <c r="E1057" s="53"/>
      <c r="F1057" s="52"/>
      <c r="G1057" s="52"/>
      <c r="H1057" s="52"/>
      <c r="I1057" s="52"/>
      <c r="J1057" s="52"/>
      <c r="K1057" s="52"/>
      <c r="L1057" s="52"/>
      <c r="M1057" s="52"/>
      <c r="N1057" s="52"/>
      <c r="O1057" s="55" t="str">
        <f>IF(J1057="Non","Demande d'information",IF(AND(YEAR(I1057)='Récapitulatif des données RASH'!$B$2,'Données relatives aux bénéf.'!J1057="Oui",'Données relatives aux bénéf.'!K1057="Non"),"Dossier ouvert au cours de l'année de référence",IF(AND(YEAR(I1057)='Récapitulatif des données RASH'!$B$2,'Données relatives aux bénéf.'!J1057="Oui",'Données relatives aux bénéf.'!K1057="Oui"),"Dossier ouvert au cours de l'année de référence - dont clôturé au cours de l'année de référence",IF(AND(YEAR(I1057)&lt;'Récapitulatif des données RASH'!$B$2,'Données relatives aux bénéf.'!K1057="Non",'Données relatives aux bénéf.'!L1057="Oui"),"Dossier actif valorisable dans le cadre de la subvention",IF(AND(YEAR(I1057)&lt;'Récapitulatif des données RASH'!$B$2,'Données relatives aux bénéf.'!K1057="Oui",'Données relatives aux bénéf.'!L1057="Oui"),"Dossier actif valorisable dans le cadre de la subvention - dont cloturé au cours de l'année de référence",IF(AND(YEAR(I1057)&lt;'Récapitulatif des données RASH'!$B$2,'Données relatives aux bénéf.'!K1057="Non",'Données relatives aux bénéf.'!L1057="Non"),"Dossier actif non-valorisable dans le cadre de la subvention",IF(AND(YEAR(I1057)&lt;'Récapitulatif des données RASH'!$B$2,'Données relatives aux bénéf.'!K1057="Oui",'Données relatives aux bénéf.'!L1057="Non"),"Dossier actif non-valorisable dans le cadre de la subvention - dont cloturé au cours de l'année de référence","")))))))</f>
        <v/>
      </c>
      <c r="P1057" s="16" t="str">
        <f>IF(ISBLANK(F1057),"",'Récapitulatif des données RASH'!$B$2-YEAR('Données relatives aux bénéf.'!F1057))</f>
        <v/>
      </c>
    </row>
    <row r="1058" spans="1:16">
      <c r="A1058" s="50" t="str">
        <f t="shared" si="16"/>
        <v/>
      </c>
      <c r="B1058" s="51"/>
      <c r="C1058" s="52"/>
      <c r="D1058" s="52"/>
      <c r="E1058" s="53"/>
      <c r="F1058" s="52"/>
      <c r="G1058" s="52"/>
      <c r="H1058" s="52"/>
      <c r="I1058" s="52"/>
      <c r="J1058" s="52"/>
      <c r="K1058" s="52"/>
      <c r="L1058" s="52"/>
      <c r="M1058" s="52"/>
      <c r="N1058" s="52"/>
      <c r="O1058" s="55" t="str">
        <f>IF(J1058="Non","Demande d'information",IF(AND(YEAR(I1058)='Récapitulatif des données RASH'!$B$2,'Données relatives aux bénéf.'!J1058="Oui",'Données relatives aux bénéf.'!K1058="Non"),"Dossier ouvert au cours de l'année de référence",IF(AND(YEAR(I1058)='Récapitulatif des données RASH'!$B$2,'Données relatives aux bénéf.'!J1058="Oui",'Données relatives aux bénéf.'!K1058="Oui"),"Dossier ouvert au cours de l'année de référence - dont clôturé au cours de l'année de référence",IF(AND(YEAR(I1058)&lt;'Récapitulatif des données RASH'!$B$2,'Données relatives aux bénéf.'!K1058="Non",'Données relatives aux bénéf.'!L1058="Oui"),"Dossier actif valorisable dans le cadre de la subvention",IF(AND(YEAR(I1058)&lt;'Récapitulatif des données RASH'!$B$2,'Données relatives aux bénéf.'!K1058="Oui",'Données relatives aux bénéf.'!L1058="Oui"),"Dossier actif valorisable dans le cadre de la subvention - dont cloturé au cours de l'année de référence",IF(AND(YEAR(I1058)&lt;'Récapitulatif des données RASH'!$B$2,'Données relatives aux bénéf.'!K1058="Non",'Données relatives aux bénéf.'!L1058="Non"),"Dossier actif non-valorisable dans le cadre de la subvention",IF(AND(YEAR(I1058)&lt;'Récapitulatif des données RASH'!$B$2,'Données relatives aux bénéf.'!K1058="Oui",'Données relatives aux bénéf.'!L1058="Non"),"Dossier actif non-valorisable dans le cadre de la subvention - dont cloturé au cours de l'année de référence","")))))))</f>
        <v/>
      </c>
      <c r="P1058" s="16" t="str">
        <f>IF(ISBLANK(F1058),"",'Récapitulatif des données RASH'!$B$2-YEAR('Données relatives aux bénéf.'!F1058))</f>
        <v/>
      </c>
    </row>
    <row r="1059" spans="1:16">
      <c r="A1059" s="50" t="str">
        <f t="shared" si="16"/>
        <v/>
      </c>
      <c r="B1059" s="51"/>
      <c r="C1059" s="52"/>
      <c r="D1059" s="52"/>
      <c r="E1059" s="53"/>
      <c r="F1059" s="52"/>
      <c r="G1059" s="52"/>
      <c r="H1059" s="52"/>
      <c r="I1059" s="52"/>
      <c r="J1059" s="52"/>
      <c r="K1059" s="52"/>
      <c r="L1059" s="52"/>
      <c r="M1059" s="52"/>
      <c r="N1059" s="52"/>
      <c r="O1059" s="55" t="str">
        <f>IF(J1059="Non","Demande d'information",IF(AND(YEAR(I1059)='Récapitulatif des données RASH'!$B$2,'Données relatives aux bénéf.'!J1059="Oui",'Données relatives aux bénéf.'!K1059="Non"),"Dossier ouvert au cours de l'année de référence",IF(AND(YEAR(I1059)='Récapitulatif des données RASH'!$B$2,'Données relatives aux bénéf.'!J1059="Oui",'Données relatives aux bénéf.'!K1059="Oui"),"Dossier ouvert au cours de l'année de référence - dont clôturé au cours de l'année de référence",IF(AND(YEAR(I1059)&lt;'Récapitulatif des données RASH'!$B$2,'Données relatives aux bénéf.'!K1059="Non",'Données relatives aux bénéf.'!L1059="Oui"),"Dossier actif valorisable dans le cadre de la subvention",IF(AND(YEAR(I1059)&lt;'Récapitulatif des données RASH'!$B$2,'Données relatives aux bénéf.'!K1059="Oui",'Données relatives aux bénéf.'!L1059="Oui"),"Dossier actif valorisable dans le cadre de la subvention - dont cloturé au cours de l'année de référence",IF(AND(YEAR(I1059)&lt;'Récapitulatif des données RASH'!$B$2,'Données relatives aux bénéf.'!K1059="Non",'Données relatives aux bénéf.'!L1059="Non"),"Dossier actif non-valorisable dans le cadre de la subvention",IF(AND(YEAR(I1059)&lt;'Récapitulatif des données RASH'!$B$2,'Données relatives aux bénéf.'!K1059="Oui",'Données relatives aux bénéf.'!L1059="Non"),"Dossier actif non-valorisable dans le cadre de la subvention - dont cloturé au cours de l'année de référence","")))))))</f>
        <v/>
      </c>
      <c r="P1059" s="16" t="str">
        <f>IF(ISBLANK(F1059),"",'Récapitulatif des données RASH'!$B$2-YEAR('Données relatives aux bénéf.'!F1059))</f>
        <v/>
      </c>
    </row>
    <row r="1060" spans="1:16">
      <c r="A1060" s="50" t="str">
        <f t="shared" si="16"/>
        <v/>
      </c>
      <c r="B1060" s="51"/>
      <c r="C1060" s="52"/>
      <c r="D1060" s="52"/>
      <c r="E1060" s="53"/>
      <c r="F1060" s="52"/>
      <c r="G1060" s="52"/>
      <c r="H1060" s="52"/>
      <c r="I1060" s="52"/>
      <c r="J1060" s="52"/>
      <c r="K1060" s="52"/>
      <c r="L1060" s="52"/>
      <c r="M1060" s="52"/>
      <c r="N1060" s="52"/>
      <c r="O1060" s="55" t="str">
        <f>IF(J1060="Non","Demande d'information",IF(AND(YEAR(I1060)='Récapitulatif des données RASH'!$B$2,'Données relatives aux bénéf.'!J1060="Oui",'Données relatives aux bénéf.'!K1060="Non"),"Dossier ouvert au cours de l'année de référence",IF(AND(YEAR(I1060)='Récapitulatif des données RASH'!$B$2,'Données relatives aux bénéf.'!J1060="Oui",'Données relatives aux bénéf.'!K1060="Oui"),"Dossier ouvert au cours de l'année de référence - dont clôturé au cours de l'année de référence",IF(AND(YEAR(I1060)&lt;'Récapitulatif des données RASH'!$B$2,'Données relatives aux bénéf.'!K1060="Non",'Données relatives aux bénéf.'!L1060="Oui"),"Dossier actif valorisable dans le cadre de la subvention",IF(AND(YEAR(I1060)&lt;'Récapitulatif des données RASH'!$B$2,'Données relatives aux bénéf.'!K1060="Oui",'Données relatives aux bénéf.'!L1060="Oui"),"Dossier actif valorisable dans le cadre de la subvention - dont cloturé au cours de l'année de référence",IF(AND(YEAR(I1060)&lt;'Récapitulatif des données RASH'!$B$2,'Données relatives aux bénéf.'!K1060="Non",'Données relatives aux bénéf.'!L1060="Non"),"Dossier actif non-valorisable dans le cadre de la subvention",IF(AND(YEAR(I1060)&lt;'Récapitulatif des données RASH'!$B$2,'Données relatives aux bénéf.'!K1060="Oui",'Données relatives aux bénéf.'!L1060="Non"),"Dossier actif non-valorisable dans le cadre de la subvention - dont cloturé au cours de l'année de référence","")))))))</f>
        <v/>
      </c>
      <c r="P1060" s="16" t="str">
        <f>IF(ISBLANK(F1060),"",'Récapitulatif des données RASH'!$B$2-YEAR('Données relatives aux bénéf.'!F1060))</f>
        <v/>
      </c>
    </row>
    <row r="1061" spans="1:16">
      <c r="A1061" s="50" t="str">
        <f t="shared" si="16"/>
        <v/>
      </c>
      <c r="B1061" s="51"/>
      <c r="C1061" s="52"/>
      <c r="D1061" s="52"/>
      <c r="E1061" s="53"/>
      <c r="F1061" s="52"/>
      <c r="G1061" s="52"/>
      <c r="H1061" s="52"/>
      <c r="I1061" s="52"/>
      <c r="J1061" s="52"/>
      <c r="K1061" s="52"/>
      <c r="L1061" s="52"/>
      <c r="M1061" s="52"/>
      <c r="N1061" s="52"/>
      <c r="O1061" s="55" t="str">
        <f>IF(J1061="Non","Demande d'information",IF(AND(YEAR(I1061)='Récapitulatif des données RASH'!$B$2,'Données relatives aux bénéf.'!J1061="Oui",'Données relatives aux bénéf.'!K1061="Non"),"Dossier ouvert au cours de l'année de référence",IF(AND(YEAR(I1061)='Récapitulatif des données RASH'!$B$2,'Données relatives aux bénéf.'!J1061="Oui",'Données relatives aux bénéf.'!K1061="Oui"),"Dossier ouvert au cours de l'année de référence - dont clôturé au cours de l'année de référence",IF(AND(YEAR(I1061)&lt;'Récapitulatif des données RASH'!$B$2,'Données relatives aux bénéf.'!K1061="Non",'Données relatives aux bénéf.'!L1061="Oui"),"Dossier actif valorisable dans le cadre de la subvention",IF(AND(YEAR(I1061)&lt;'Récapitulatif des données RASH'!$B$2,'Données relatives aux bénéf.'!K1061="Oui",'Données relatives aux bénéf.'!L1061="Oui"),"Dossier actif valorisable dans le cadre de la subvention - dont cloturé au cours de l'année de référence",IF(AND(YEAR(I1061)&lt;'Récapitulatif des données RASH'!$B$2,'Données relatives aux bénéf.'!K1061="Non",'Données relatives aux bénéf.'!L1061="Non"),"Dossier actif non-valorisable dans le cadre de la subvention",IF(AND(YEAR(I1061)&lt;'Récapitulatif des données RASH'!$B$2,'Données relatives aux bénéf.'!K1061="Oui",'Données relatives aux bénéf.'!L1061="Non"),"Dossier actif non-valorisable dans le cadre de la subvention - dont cloturé au cours de l'année de référence","")))))))</f>
        <v/>
      </c>
      <c r="P1061" s="16" t="str">
        <f>IF(ISBLANK(F1061),"",'Récapitulatif des données RASH'!$B$2-YEAR('Données relatives aux bénéf.'!F1061))</f>
        <v/>
      </c>
    </row>
    <row r="1062" spans="1:16">
      <c r="A1062" s="50" t="str">
        <f t="shared" si="16"/>
        <v/>
      </c>
      <c r="B1062" s="51"/>
      <c r="C1062" s="52"/>
      <c r="D1062" s="52"/>
      <c r="E1062" s="53"/>
      <c r="F1062" s="52"/>
      <c r="G1062" s="52"/>
      <c r="H1062" s="52"/>
      <c r="I1062" s="52"/>
      <c r="J1062" s="52"/>
      <c r="K1062" s="52"/>
      <c r="L1062" s="52"/>
      <c r="M1062" s="52"/>
      <c r="N1062" s="52"/>
      <c r="O1062" s="55" t="str">
        <f>IF(J1062="Non","Demande d'information",IF(AND(YEAR(I1062)='Récapitulatif des données RASH'!$B$2,'Données relatives aux bénéf.'!J1062="Oui",'Données relatives aux bénéf.'!K1062="Non"),"Dossier ouvert au cours de l'année de référence",IF(AND(YEAR(I1062)='Récapitulatif des données RASH'!$B$2,'Données relatives aux bénéf.'!J1062="Oui",'Données relatives aux bénéf.'!K1062="Oui"),"Dossier ouvert au cours de l'année de référence - dont clôturé au cours de l'année de référence",IF(AND(YEAR(I1062)&lt;'Récapitulatif des données RASH'!$B$2,'Données relatives aux bénéf.'!K1062="Non",'Données relatives aux bénéf.'!L1062="Oui"),"Dossier actif valorisable dans le cadre de la subvention",IF(AND(YEAR(I1062)&lt;'Récapitulatif des données RASH'!$B$2,'Données relatives aux bénéf.'!K1062="Oui",'Données relatives aux bénéf.'!L1062="Oui"),"Dossier actif valorisable dans le cadre de la subvention - dont cloturé au cours de l'année de référence",IF(AND(YEAR(I1062)&lt;'Récapitulatif des données RASH'!$B$2,'Données relatives aux bénéf.'!K1062="Non",'Données relatives aux bénéf.'!L1062="Non"),"Dossier actif non-valorisable dans le cadre de la subvention",IF(AND(YEAR(I1062)&lt;'Récapitulatif des données RASH'!$B$2,'Données relatives aux bénéf.'!K1062="Oui",'Données relatives aux bénéf.'!L1062="Non"),"Dossier actif non-valorisable dans le cadre de la subvention - dont cloturé au cours de l'année de référence","")))))))</f>
        <v/>
      </c>
      <c r="P1062" s="16" t="str">
        <f>IF(ISBLANK(F1062),"",'Récapitulatif des données RASH'!$B$2-YEAR('Données relatives aux bénéf.'!F1062))</f>
        <v/>
      </c>
    </row>
    <row r="1063" spans="1:16">
      <c r="A1063" s="50" t="str">
        <f t="shared" si="16"/>
        <v/>
      </c>
      <c r="B1063" s="51"/>
      <c r="C1063" s="52"/>
      <c r="D1063" s="52"/>
      <c r="E1063" s="53"/>
      <c r="F1063" s="52"/>
      <c r="G1063" s="52"/>
      <c r="H1063" s="52"/>
      <c r="I1063" s="52"/>
      <c r="J1063" s="52"/>
      <c r="K1063" s="52"/>
      <c r="L1063" s="52"/>
      <c r="M1063" s="52"/>
      <c r="N1063" s="52"/>
      <c r="O1063" s="55" t="str">
        <f>IF(J1063="Non","Demande d'information",IF(AND(YEAR(I1063)='Récapitulatif des données RASH'!$B$2,'Données relatives aux bénéf.'!J1063="Oui",'Données relatives aux bénéf.'!K1063="Non"),"Dossier ouvert au cours de l'année de référence",IF(AND(YEAR(I1063)='Récapitulatif des données RASH'!$B$2,'Données relatives aux bénéf.'!J1063="Oui",'Données relatives aux bénéf.'!K1063="Oui"),"Dossier ouvert au cours de l'année de référence - dont clôturé au cours de l'année de référence",IF(AND(YEAR(I1063)&lt;'Récapitulatif des données RASH'!$B$2,'Données relatives aux bénéf.'!K1063="Non",'Données relatives aux bénéf.'!L1063="Oui"),"Dossier actif valorisable dans le cadre de la subvention",IF(AND(YEAR(I1063)&lt;'Récapitulatif des données RASH'!$B$2,'Données relatives aux bénéf.'!K1063="Oui",'Données relatives aux bénéf.'!L1063="Oui"),"Dossier actif valorisable dans le cadre de la subvention - dont cloturé au cours de l'année de référence",IF(AND(YEAR(I1063)&lt;'Récapitulatif des données RASH'!$B$2,'Données relatives aux bénéf.'!K1063="Non",'Données relatives aux bénéf.'!L1063="Non"),"Dossier actif non-valorisable dans le cadre de la subvention",IF(AND(YEAR(I1063)&lt;'Récapitulatif des données RASH'!$B$2,'Données relatives aux bénéf.'!K1063="Oui",'Données relatives aux bénéf.'!L1063="Non"),"Dossier actif non-valorisable dans le cadre de la subvention - dont cloturé au cours de l'année de référence","")))))))</f>
        <v/>
      </c>
      <c r="P1063" s="16" t="str">
        <f>IF(ISBLANK(F1063),"",'Récapitulatif des données RASH'!$B$2-YEAR('Données relatives aux bénéf.'!F1063))</f>
        <v/>
      </c>
    </row>
    <row r="1064" spans="1:16">
      <c r="A1064" s="50" t="str">
        <f t="shared" si="16"/>
        <v/>
      </c>
      <c r="B1064" s="51"/>
      <c r="C1064" s="52"/>
      <c r="D1064" s="52"/>
      <c r="E1064" s="53"/>
      <c r="F1064" s="52"/>
      <c r="G1064" s="52"/>
      <c r="H1064" s="52"/>
      <c r="I1064" s="52"/>
      <c r="J1064" s="52"/>
      <c r="K1064" s="52"/>
      <c r="L1064" s="52"/>
      <c r="M1064" s="52"/>
      <c r="N1064" s="52"/>
      <c r="O1064" s="55" t="str">
        <f>IF(J1064="Non","Demande d'information",IF(AND(YEAR(I1064)='Récapitulatif des données RASH'!$B$2,'Données relatives aux bénéf.'!J1064="Oui",'Données relatives aux bénéf.'!K1064="Non"),"Dossier ouvert au cours de l'année de référence",IF(AND(YEAR(I1064)='Récapitulatif des données RASH'!$B$2,'Données relatives aux bénéf.'!J1064="Oui",'Données relatives aux bénéf.'!K1064="Oui"),"Dossier ouvert au cours de l'année de référence - dont clôturé au cours de l'année de référence",IF(AND(YEAR(I1064)&lt;'Récapitulatif des données RASH'!$B$2,'Données relatives aux bénéf.'!K1064="Non",'Données relatives aux bénéf.'!L1064="Oui"),"Dossier actif valorisable dans le cadre de la subvention",IF(AND(YEAR(I1064)&lt;'Récapitulatif des données RASH'!$B$2,'Données relatives aux bénéf.'!K1064="Oui",'Données relatives aux bénéf.'!L1064="Oui"),"Dossier actif valorisable dans le cadre de la subvention - dont cloturé au cours de l'année de référence",IF(AND(YEAR(I1064)&lt;'Récapitulatif des données RASH'!$B$2,'Données relatives aux bénéf.'!K1064="Non",'Données relatives aux bénéf.'!L1064="Non"),"Dossier actif non-valorisable dans le cadre de la subvention",IF(AND(YEAR(I1064)&lt;'Récapitulatif des données RASH'!$B$2,'Données relatives aux bénéf.'!K1064="Oui",'Données relatives aux bénéf.'!L1064="Non"),"Dossier actif non-valorisable dans le cadre de la subvention - dont cloturé au cours de l'année de référence","")))))))</f>
        <v/>
      </c>
      <c r="P1064" s="16" t="str">
        <f>IF(ISBLANK(F1064),"",'Récapitulatif des données RASH'!$B$2-YEAR('Données relatives aux bénéf.'!F1064))</f>
        <v/>
      </c>
    </row>
    <row r="1065" spans="1:16">
      <c r="A1065" s="50" t="str">
        <f t="shared" ref="A1065:A1128" si="17">IF(ISBLANK(C1065),"",A1064+1)</f>
        <v/>
      </c>
      <c r="B1065" s="51"/>
      <c r="C1065" s="52"/>
      <c r="D1065" s="52"/>
      <c r="E1065" s="53"/>
      <c r="F1065" s="52"/>
      <c r="G1065" s="52"/>
      <c r="H1065" s="52"/>
      <c r="I1065" s="52"/>
      <c r="J1065" s="52"/>
      <c r="K1065" s="52"/>
      <c r="L1065" s="52"/>
      <c r="M1065" s="52"/>
      <c r="N1065" s="52"/>
      <c r="O1065" s="55" t="str">
        <f>IF(J1065="Non","Demande d'information",IF(AND(YEAR(I1065)='Récapitulatif des données RASH'!$B$2,'Données relatives aux bénéf.'!J1065="Oui",'Données relatives aux bénéf.'!K1065="Non"),"Dossier ouvert au cours de l'année de référence",IF(AND(YEAR(I1065)='Récapitulatif des données RASH'!$B$2,'Données relatives aux bénéf.'!J1065="Oui",'Données relatives aux bénéf.'!K1065="Oui"),"Dossier ouvert au cours de l'année de référence - dont clôturé au cours de l'année de référence",IF(AND(YEAR(I1065)&lt;'Récapitulatif des données RASH'!$B$2,'Données relatives aux bénéf.'!K1065="Non",'Données relatives aux bénéf.'!L1065="Oui"),"Dossier actif valorisable dans le cadre de la subvention",IF(AND(YEAR(I1065)&lt;'Récapitulatif des données RASH'!$B$2,'Données relatives aux bénéf.'!K1065="Oui",'Données relatives aux bénéf.'!L1065="Oui"),"Dossier actif valorisable dans le cadre de la subvention - dont cloturé au cours de l'année de référence",IF(AND(YEAR(I1065)&lt;'Récapitulatif des données RASH'!$B$2,'Données relatives aux bénéf.'!K1065="Non",'Données relatives aux bénéf.'!L1065="Non"),"Dossier actif non-valorisable dans le cadre de la subvention",IF(AND(YEAR(I1065)&lt;'Récapitulatif des données RASH'!$B$2,'Données relatives aux bénéf.'!K1065="Oui",'Données relatives aux bénéf.'!L1065="Non"),"Dossier actif non-valorisable dans le cadre de la subvention - dont cloturé au cours de l'année de référence","")))))))</f>
        <v/>
      </c>
      <c r="P1065" s="16" t="str">
        <f>IF(ISBLANK(F1065),"",'Récapitulatif des données RASH'!$B$2-YEAR('Données relatives aux bénéf.'!F1065))</f>
        <v/>
      </c>
    </row>
    <row r="1066" spans="1:16">
      <c r="A1066" s="50" t="str">
        <f t="shared" si="17"/>
        <v/>
      </c>
      <c r="B1066" s="51"/>
      <c r="C1066" s="52"/>
      <c r="D1066" s="52"/>
      <c r="E1066" s="53"/>
      <c r="F1066" s="52"/>
      <c r="G1066" s="52"/>
      <c r="H1066" s="52"/>
      <c r="I1066" s="52"/>
      <c r="J1066" s="52"/>
      <c r="K1066" s="52"/>
      <c r="L1066" s="52"/>
      <c r="M1066" s="52"/>
      <c r="N1066" s="52"/>
      <c r="O1066" s="55" t="str">
        <f>IF(J1066="Non","Demande d'information",IF(AND(YEAR(I1066)='Récapitulatif des données RASH'!$B$2,'Données relatives aux bénéf.'!J1066="Oui",'Données relatives aux bénéf.'!K1066="Non"),"Dossier ouvert au cours de l'année de référence",IF(AND(YEAR(I1066)='Récapitulatif des données RASH'!$B$2,'Données relatives aux bénéf.'!J1066="Oui",'Données relatives aux bénéf.'!K1066="Oui"),"Dossier ouvert au cours de l'année de référence - dont clôturé au cours de l'année de référence",IF(AND(YEAR(I1066)&lt;'Récapitulatif des données RASH'!$B$2,'Données relatives aux bénéf.'!K1066="Non",'Données relatives aux bénéf.'!L1066="Oui"),"Dossier actif valorisable dans le cadre de la subvention",IF(AND(YEAR(I1066)&lt;'Récapitulatif des données RASH'!$B$2,'Données relatives aux bénéf.'!K1066="Oui",'Données relatives aux bénéf.'!L1066="Oui"),"Dossier actif valorisable dans le cadre de la subvention - dont cloturé au cours de l'année de référence",IF(AND(YEAR(I1066)&lt;'Récapitulatif des données RASH'!$B$2,'Données relatives aux bénéf.'!K1066="Non",'Données relatives aux bénéf.'!L1066="Non"),"Dossier actif non-valorisable dans le cadre de la subvention",IF(AND(YEAR(I1066)&lt;'Récapitulatif des données RASH'!$B$2,'Données relatives aux bénéf.'!K1066="Oui",'Données relatives aux bénéf.'!L1066="Non"),"Dossier actif non-valorisable dans le cadre de la subvention - dont cloturé au cours de l'année de référence","")))))))</f>
        <v/>
      </c>
      <c r="P1066" s="16" t="str">
        <f>IF(ISBLANK(F1066),"",'Récapitulatif des données RASH'!$B$2-YEAR('Données relatives aux bénéf.'!F1066))</f>
        <v/>
      </c>
    </row>
    <row r="1067" spans="1:16">
      <c r="A1067" s="50" t="str">
        <f t="shared" si="17"/>
        <v/>
      </c>
      <c r="B1067" s="51"/>
      <c r="C1067" s="52"/>
      <c r="D1067" s="52"/>
      <c r="E1067" s="53"/>
      <c r="F1067" s="52"/>
      <c r="G1067" s="52"/>
      <c r="H1067" s="52"/>
      <c r="I1067" s="52"/>
      <c r="J1067" s="52"/>
      <c r="K1067" s="52"/>
      <c r="L1067" s="52"/>
      <c r="M1067" s="52"/>
      <c r="N1067" s="52"/>
      <c r="O1067" s="55" t="str">
        <f>IF(J1067="Non","Demande d'information",IF(AND(YEAR(I1067)='Récapitulatif des données RASH'!$B$2,'Données relatives aux bénéf.'!J1067="Oui",'Données relatives aux bénéf.'!K1067="Non"),"Dossier ouvert au cours de l'année de référence",IF(AND(YEAR(I1067)='Récapitulatif des données RASH'!$B$2,'Données relatives aux bénéf.'!J1067="Oui",'Données relatives aux bénéf.'!K1067="Oui"),"Dossier ouvert au cours de l'année de référence - dont clôturé au cours de l'année de référence",IF(AND(YEAR(I1067)&lt;'Récapitulatif des données RASH'!$B$2,'Données relatives aux bénéf.'!K1067="Non",'Données relatives aux bénéf.'!L1067="Oui"),"Dossier actif valorisable dans le cadre de la subvention",IF(AND(YEAR(I1067)&lt;'Récapitulatif des données RASH'!$B$2,'Données relatives aux bénéf.'!K1067="Oui",'Données relatives aux bénéf.'!L1067="Oui"),"Dossier actif valorisable dans le cadre de la subvention - dont cloturé au cours de l'année de référence",IF(AND(YEAR(I1067)&lt;'Récapitulatif des données RASH'!$B$2,'Données relatives aux bénéf.'!K1067="Non",'Données relatives aux bénéf.'!L1067="Non"),"Dossier actif non-valorisable dans le cadre de la subvention",IF(AND(YEAR(I1067)&lt;'Récapitulatif des données RASH'!$B$2,'Données relatives aux bénéf.'!K1067="Oui",'Données relatives aux bénéf.'!L1067="Non"),"Dossier actif non-valorisable dans le cadre de la subvention - dont cloturé au cours de l'année de référence","")))))))</f>
        <v/>
      </c>
      <c r="P1067" s="16" t="str">
        <f>IF(ISBLANK(F1067),"",'Récapitulatif des données RASH'!$B$2-YEAR('Données relatives aux bénéf.'!F1067))</f>
        <v/>
      </c>
    </row>
    <row r="1068" spans="1:16">
      <c r="A1068" s="50" t="str">
        <f t="shared" si="17"/>
        <v/>
      </c>
      <c r="B1068" s="51"/>
      <c r="C1068" s="52"/>
      <c r="D1068" s="52"/>
      <c r="E1068" s="53"/>
      <c r="F1068" s="52"/>
      <c r="G1068" s="52"/>
      <c r="H1068" s="52"/>
      <c r="I1068" s="52"/>
      <c r="J1068" s="52"/>
      <c r="K1068" s="52"/>
      <c r="L1068" s="52"/>
      <c r="M1068" s="52"/>
      <c r="N1068" s="52"/>
      <c r="O1068" s="55" t="str">
        <f>IF(J1068="Non","Demande d'information",IF(AND(YEAR(I1068)='Récapitulatif des données RASH'!$B$2,'Données relatives aux bénéf.'!J1068="Oui",'Données relatives aux bénéf.'!K1068="Non"),"Dossier ouvert au cours de l'année de référence",IF(AND(YEAR(I1068)='Récapitulatif des données RASH'!$B$2,'Données relatives aux bénéf.'!J1068="Oui",'Données relatives aux bénéf.'!K1068="Oui"),"Dossier ouvert au cours de l'année de référence - dont clôturé au cours de l'année de référence",IF(AND(YEAR(I1068)&lt;'Récapitulatif des données RASH'!$B$2,'Données relatives aux bénéf.'!K1068="Non",'Données relatives aux bénéf.'!L1068="Oui"),"Dossier actif valorisable dans le cadre de la subvention",IF(AND(YEAR(I1068)&lt;'Récapitulatif des données RASH'!$B$2,'Données relatives aux bénéf.'!K1068="Oui",'Données relatives aux bénéf.'!L1068="Oui"),"Dossier actif valorisable dans le cadre de la subvention - dont cloturé au cours de l'année de référence",IF(AND(YEAR(I1068)&lt;'Récapitulatif des données RASH'!$B$2,'Données relatives aux bénéf.'!K1068="Non",'Données relatives aux bénéf.'!L1068="Non"),"Dossier actif non-valorisable dans le cadre de la subvention",IF(AND(YEAR(I1068)&lt;'Récapitulatif des données RASH'!$B$2,'Données relatives aux bénéf.'!K1068="Oui",'Données relatives aux bénéf.'!L1068="Non"),"Dossier actif non-valorisable dans le cadre de la subvention - dont cloturé au cours de l'année de référence","")))))))</f>
        <v/>
      </c>
      <c r="P1068" s="16" t="str">
        <f>IF(ISBLANK(F1068),"",'Récapitulatif des données RASH'!$B$2-YEAR('Données relatives aux bénéf.'!F1068))</f>
        <v/>
      </c>
    </row>
    <row r="1069" spans="1:16">
      <c r="A1069" s="50" t="str">
        <f t="shared" si="17"/>
        <v/>
      </c>
      <c r="B1069" s="51"/>
      <c r="C1069" s="52"/>
      <c r="D1069" s="52"/>
      <c r="E1069" s="53"/>
      <c r="F1069" s="52"/>
      <c r="G1069" s="52"/>
      <c r="H1069" s="52"/>
      <c r="I1069" s="52"/>
      <c r="J1069" s="52"/>
      <c r="K1069" s="52"/>
      <c r="L1069" s="52"/>
      <c r="M1069" s="52"/>
      <c r="N1069" s="52"/>
      <c r="O1069" s="55" t="str">
        <f>IF(J1069="Non","Demande d'information",IF(AND(YEAR(I1069)='Récapitulatif des données RASH'!$B$2,'Données relatives aux bénéf.'!J1069="Oui",'Données relatives aux bénéf.'!K1069="Non"),"Dossier ouvert au cours de l'année de référence",IF(AND(YEAR(I1069)='Récapitulatif des données RASH'!$B$2,'Données relatives aux bénéf.'!J1069="Oui",'Données relatives aux bénéf.'!K1069="Oui"),"Dossier ouvert au cours de l'année de référence - dont clôturé au cours de l'année de référence",IF(AND(YEAR(I1069)&lt;'Récapitulatif des données RASH'!$B$2,'Données relatives aux bénéf.'!K1069="Non",'Données relatives aux bénéf.'!L1069="Oui"),"Dossier actif valorisable dans le cadre de la subvention",IF(AND(YEAR(I1069)&lt;'Récapitulatif des données RASH'!$B$2,'Données relatives aux bénéf.'!K1069="Oui",'Données relatives aux bénéf.'!L1069="Oui"),"Dossier actif valorisable dans le cadre de la subvention - dont cloturé au cours de l'année de référence",IF(AND(YEAR(I1069)&lt;'Récapitulatif des données RASH'!$B$2,'Données relatives aux bénéf.'!K1069="Non",'Données relatives aux bénéf.'!L1069="Non"),"Dossier actif non-valorisable dans le cadre de la subvention",IF(AND(YEAR(I1069)&lt;'Récapitulatif des données RASH'!$B$2,'Données relatives aux bénéf.'!K1069="Oui",'Données relatives aux bénéf.'!L1069="Non"),"Dossier actif non-valorisable dans le cadre de la subvention - dont cloturé au cours de l'année de référence","")))))))</f>
        <v/>
      </c>
      <c r="P1069" s="16" t="str">
        <f>IF(ISBLANK(F1069),"",'Récapitulatif des données RASH'!$B$2-YEAR('Données relatives aux bénéf.'!F1069))</f>
        <v/>
      </c>
    </row>
    <row r="1070" spans="1:16">
      <c r="A1070" s="50" t="str">
        <f t="shared" si="17"/>
        <v/>
      </c>
      <c r="B1070" s="51"/>
      <c r="C1070" s="52"/>
      <c r="D1070" s="52"/>
      <c r="E1070" s="53"/>
      <c r="F1070" s="52"/>
      <c r="G1070" s="52"/>
      <c r="H1070" s="52"/>
      <c r="I1070" s="52"/>
      <c r="J1070" s="52"/>
      <c r="K1070" s="52"/>
      <c r="L1070" s="52"/>
      <c r="M1070" s="52"/>
      <c r="N1070" s="52"/>
      <c r="O1070" s="55" t="str">
        <f>IF(J1070="Non","Demande d'information",IF(AND(YEAR(I1070)='Récapitulatif des données RASH'!$B$2,'Données relatives aux bénéf.'!J1070="Oui",'Données relatives aux bénéf.'!K1070="Non"),"Dossier ouvert au cours de l'année de référence",IF(AND(YEAR(I1070)='Récapitulatif des données RASH'!$B$2,'Données relatives aux bénéf.'!J1070="Oui",'Données relatives aux bénéf.'!K1070="Oui"),"Dossier ouvert au cours de l'année de référence - dont clôturé au cours de l'année de référence",IF(AND(YEAR(I1070)&lt;'Récapitulatif des données RASH'!$B$2,'Données relatives aux bénéf.'!K1070="Non",'Données relatives aux bénéf.'!L1070="Oui"),"Dossier actif valorisable dans le cadre de la subvention",IF(AND(YEAR(I1070)&lt;'Récapitulatif des données RASH'!$B$2,'Données relatives aux bénéf.'!K1070="Oui",'Données relatives aux bénéf.'!L1070="Oui"),"Dossier actif valorisable dans le cadre de la subvention - dont cloturé au cours de l'année de référence",IF(AND(YEAR(I1070)&lt;'Récapitulatif des données RASH'!$B$2,'Données relatives aux bénéf.'!K1070="Non",'Données relatives aux bénéf.'!L1070="Non"),"Dossier actif non-valorisable dans le cadre de la subvention",IF(AND(YEAR(I1070)&lt;'Récapitulatif des données RASH'!$B$2,'Données relatives aux bénéf.'!K1070="Oui",'Données relatives aux bénéf.'!L1070="Non"),"Dossier actif non-valorisable dans le cadre de la subvention - dont cloturé au cours de l'année de référence","")))))))</f>
        <v/>
      </c>
      <c r="P1070" s="16" t="str">
        <f>IF(ISBLANK(F1070),"",'Récapitulatif des données RASH'!$B$2-YEAR('Données relatives aux bénéf.'!F1070))</f>
        <v/>
      </c>
    </row>
    <row r="1071" spans="1:16">
      <c r="A1071" s="50" t="str">
        <f t="shared" si="17"/>
        <v/>
      </c>
      <c r="B1071" s="51"/>
      <c r="C1071" s="52"/>
      <c r="D1071" s="52"/>
      <c r="E1071" s="53"/>
      <c r="F1071" s="52"/>
      <c r="G1071" s="52"/>
      <c r="H1071" s="52"/>
      <c r="I1071" s="52"/>
      <c r="J1071" s="52"/>
      <c r="K1071" s="52"/>
      <c r="L1071" s="52"/>
      <c r="M1071" s="52"/>
      <c r="N1071" s="52"/>
      <c r="O1071" s="55" t="str">
        <f>IF(J1071="Non","Demande d'information",IF(AND(YEAR(I1071)='Récapitulatif des données RASH'!$B$2,'Données relatives aux bénéf.'!J1071="Oui",'Données relatives aux bénéf.'!K1071="Non"),"Dossier ouvert au cours de l'année de référence",IF(AND(YEAR(I1071)='Récapitulatif des données RASH'!$B$2,'Données relatives aux bénéf.'!J1071="Oui",'Données relatives aux bénéf.'!K1071="Oui"),"Dossier ouvert au cours de l'année de référence - dont clôturé au cours de l'année de référence",IF(AND(YEAR(I1071)&lt;'Récapitulatif des données RASH'!$B$2,'Données relatives aux bénéf.'!K1071="Non",'Données relatives aux bénéf.'!L1071="Oui"),"Dossier actif valorisable dans le cadre de la subvention",IF(AND(YEAR(I1071)&lt;'Récapitulatif des données RASH'!$B$2,'Données relatives aux bénéf.'!K1071="Oui",'Données relatives aux bénéf.'!L1071="Oui"),"Dossier actif valorisable dans le cadre de la subvention - dont cloturé au cours de l'année de référence",IF(AND(YEAR(I1071)&lt;'Récapitulatif des données RASH'!$B$2,'Données relatives aux bénéf.'!K1071="Non",'Données relatives aux bénéf.'!L1071="Non"),"Dossier actif non-valorisable dans le cadre de la subvention",IF(AND(YEAR(I1071)&lt;'Récapitulatif des données RASH'!$B$2,'Données relatives aux bénéf.'!K1071="Oui",'Données relatives aux bénéf.'!L1071="Non"),"Dossier actif non-valorisable dans le cadre de la subvention - dont cloturé au cours de l'année de référence","")))))))</f>
        <v/>
      </c>
      <c r="P1071" s="16" t="str">
        <f>IF(ISBLANK(F1071),"",'Récapitulatif des données RASH'!$B$2-YEAR('Données relatives aux bénéf.'!F1071))</f>
        <v/>
      </c>
    </row>
    <row r="1072" spans="1:16">
      <c r="A1072" s="50" t="str">
        <f t="shared" si="17"/>
        <v/>
      </c>
      <c r="B1072" s="51"/>
      <c r="C1072" s="52"/>
      <c r="D1072" s="52"/>
      <c r="E1072" s="53"/>
      <c r="F1072" s="52"/>
      <c r="G1072" s="52"/>
      <c r="H1072" s="52"/>
      <c r="I1072" s="52"/>
      <c r="J1072" s="52"/>
      <c r="K1072" s="52"/>
      <c r="L1072" s="52"/>
      <c r="M1072" s="52"/>
      <c r="N1072" s="52"/>
      <c r="O1072" s="55" t="str">
        <f>IF(J1072="Non","Demande d'information",IF(AND(YEAR(I1072)='Récapitulatif des données RASH'!$B$2,'Données relatives aux bénéf.'!J1072="Oui",'Données relatives aux bénéf.'!K1072="Non"),"Dossier ouvert au cours de l'année de référence",IF(AND(YEAR(I1072)='Récapitulatif des données RASH'!$B$2,'Données relatives aux bénéf.'!J1072="Oui",'Données relatives aux bénéf.'!K1072="Oui"),"Dossier ouvert au cours de l'année de référence - dont clôturé au cours de l'année de référence",IF(AND(YEAR(I1072)&lt;'Récapitulatif des données RASH'!$B$2,'Données relatives aux bénéf.'!K1072="Non",'Données relatives aux bénéf.'!L1072="Oui"),"Dossier actif valorisable dans le cadre de la subvention",IF(AND(YEAR(I1072)&lt;'Récapitulatif des données RASH'!$B$2,'Données relatives aux bénéf.'!K1072="Oui",'Données relatives aux bénéf.'!L1072="Oui"),"Dossier actif valorisable dans le cadre de la subvention - dont cloturé au cours de l'année de référence",IF(AND(YEAR(I1072)&lt;'Récapitulatif des données RASH'!$B$2,'Données relatives aux bénéf.'!K1072="Non",'Données relatives aux bénéf.'!L1072="Non"),"Dossier actif non-valorisable dans le cadre de la subvention",IF(AND(YEAR(I1072)&lt;'Récapitulatif des données RASH'!$B$2,'Données relatives aux bénéf.'!K1072="Oui",'Données relatives aux bénéf.'!L1072="Non"),"Dossier actif non-valorisable dans le cadre de la subvention - dont cloturé au cours de l'année de référence","")))))))</f>
        <v/>
      </c>
      <c r="P1072" s="16" t="str">
        <f>IF(ISBLANK(F1072),"",'Récapitulatif des données RASH'!$B$2-YEAR('Données relatives aux bénéf.'!F1072))</f>
        <v/>
      </c>
    </row>
    <row r="1073" spans="1:16">
      <c r="A1073" s="50" t="str">
        <f t="shared" si="17"/>
        <v/>
      </c>
      <c r="B1073" s="51"/>
      <c r="C1073" s="52"/>
      <c r="D1073" s="52"/>
      <c r="E1073" s="53"/>
      <c r="F1073" s="52"/>
      <c r="G1073" s="52"/>
      <c r="H1073" s="52"/>
      <c r="I1073" s="52"/>
      <c r="J1073" s="52"/>
      <c r="K1073" s="52"/>
      <c r="L1073" s="52"/>
      <c r="M1073" s="52"/>
      <c r="N1073" s="52"/>
      <c r="O1073" s="55" t="str">
        <f>IF(J1073="Non","Demande d'information",IF(AND(YEAR(I1073)='Récapitulatif des données RASH'!$B$2,'Données relatives aux bénéf.'!J1073="Oui",'Données relatives aux bénéf.'!K1073="Non"),"Dossier ouvert au cours de l'année de référence",IF(AND(YEAR(I1073)='Récapitulatif des données RASH'!$B$2,'Données relatives aux bénéf.'!J1073="Oui",'Données relatives aux bénéf.'!K1073="Oui"),"Dossier ouvert au cours de l'année de référence - dont clôturé au cours de l'année de référence",IF(AND(YEAR(I1073)&lt;'Récapitulatif des données RASH'!$B$2,'Données relatives aux bénéf.'!K1073="Non",'Données relatives aux bénéf.'!L1073="Oui"),"Dossier actif valorisable dans le cadre de la subvention",IF(AND(YEAR(I1073)&lt;'Récapitulatif des données RASH'!$B$2,'Données relatives aux bénéf.'!K1073="Oui",'Données relatives aux bénéf.'!L1073="Oui"),"Dossier actif valorisable dans le cadre de la subvention - dont cloturé au cours de l'année de référence",IF(AND(YEAR(I1073)&lt;'Récapitulatif des données RASH'!$B$2,'Données relatives aux bénéf.'!K1073="Non",'Données relatives aux bénéf.'!L1073="Non"),"Dossier actif non-valorisable dans le cadre de la subvention",IF(AND(YEAR(I1073)&lt;'Récapitulatif des données RASH'!$B$2,'Données relatives aux bénéf.'!K1073="Oui",'Données relatives aux bénéf.'!L1073="Non"),"Dossier actif non-valorisable dans le cadre de la subvention - dont cloturé au cours de l'année de référence","")))))))</f>
        <v/>
      </c>
      <c r="P1073" s="16" t="str">
        <f>IF(ISBLANK(F1073),"",'Récapitulatif des données RASH'!$B$2-YEAR('Données relatives aux bénéf.'!F1073))</f>
        <v/>
      </c>
    </row>
    <row r="1074" spans="1:16">
      <c r="A1074" s="50" t="str">
        <f t="shared" si="17"/>
        <v/>
      </c>
      <c r="B1074" s="51"/>
      <c r="C1074" s="52"/>
      <c r="D1074" s="52"/>
      <c r="E1074" s="53"/>
      <c r="F1074" s="52"/>
      <c r="G1074" s="52"/>
      <c r="H1074" s="52"/>
      <c r="I1074" s="52"/>
      <c r="J1074" s="52"/>
      <c r="K1074" s="52"/>
      <c r="L1074" s="52"/>
      <c r="M1074" s="52"/>
      <c r="N1074" s="52"/>
      <c r="O1074" s="55" t="str">
        <f>IF(J1074="Non","Demande d'information",IF(AND(YEAR(I1074)='Récapitulatif des données RASH'!$B$2,'Données relatives aux bénéf.'!J1074="Oui",'Données relatives aux bénéf.'!K1074="Non"),"Dossier ouvert au cours de l'année de référence",IF(AND(YEAR(I1074)='Récapitulatif des données RASH'!$B$2,'Données relatives aux bénéf.'!J1074="Oui",'Données relatives aux bénéf.'!K1074="Oui"),"Dossier ouvert au cours de l'année de référence - dont clôturé au cours de l'année de référence",IF(AND(YEAR(I1074)&lt;'Récapitulatif des données RASH'!$B$2,'Données relatives aux bénéf.'!K1074="Non",'Données relatives aux bénéf.'!L1074="Oui"),"Dossier actif valorisable dans le cadre de la subvention",IF(AND(YEAR(I1074)&lt;'Récapitulatif des données RASH'!$B$2,'Données relatives aux bénéf.'!K1074="Oui",'Données relatives aux bénéf.'!L1074="Oui"),"Dossier actif valorisable dans le cadre de la subvention - dont cloturé au cours de l'année de référence",IF(AND(YEAR(I1074)&lt;'Récapitulatif des données RASH'!$B$2,'Données relatives aux bénéf.'!K1074="Non",'Données relatives aux bénéf.'!L1074="Non"),"Dossier actif non-valorisable dans le cadre de la subvention",IF(AND(YEAR(I1074)&lt;'Récapitulatif des données RASH'!$B$2,'Données relatives aux bénéf.'!K1074="Oui",'Données relatives aux bénéf.'!L1074="Non"),"Dossier actif non-valorisable dans le cadre de la subvention - dont cloturé au cours de l'année de référence","")))))))</f>
        <v/>
      </c>
      <c r="P1074" s="16" t="str">
        <f>IF(ISBLANK(F1074),"",'Récapitulatif des données RASH'!$B$2-YEAR('Données relatives aux bénéf.'!F1074))</f>
        <v/>
      </c>
    </row>
    <row r="1075" spans="1:16">
      <c r="A1075" s="50" t="str">
        <f t="shared" si="17"/>
        <v/>
      </c>
      <c r="B1075" s="51"/>
      <c r="C1075" s="52"/>
      <c r="D1075" s="52"/>
      <c r="E1075" s="53"/>
      <c r="F1075" s="52"/>
      <c r="G1075" s="52"/>
      <c r="H1075" s="52"/>
      <c r="I1075" s="52"/>
      <c r="J1075" s="52"/>
      <c r="K1075" s="52"/>
      <c r="L1075" s="52"/>
      <c r="M1075" s="52"/>
      <c r="N1075" s="52"/>
      <c r="O1075" s="55" t="str">
        <f>IF(J1075="Non","Demande d'information",IF(AND(YEAR(I1075)='Récapitulatif des données RASH'!$B$2,'Données relatives aux bénéf.'!J1075="Oui",'Données relatives aux bénéf.'!K1075="Non"),"Dossier ouvert au cours de l'année de référence",IF(AND(YEAR(I1075)='Récapitulatif des données RASH'!$B$2,'Données relatives aux bénéf.'!J1075="Oui",'Données relatives aux bénéf.'!K1075="Oui"),"Dossier ouvert au cours de l'année de référence - dont clôturé au cours de l'année de référence",IF(AND(YEAR(I1075)&lt;'Récapitulatif des données RASH'!$B$2,'Données relatives aux bénéf.'!K1075="Non",'Données relatives aux bénéf.'!L1075="Oui"),"Dossier actif valorisable dans le cadre de la subvention",IF(AND(YEAR(I1075)&lt;'Récapitulatif des données RASH'!$B$2,'Données relatives aux bénéf.'!K1075="Oui",'Données relatives aux bénéf.'!L1075="Oui"),"Dossier actif valorisable dans le cadre de la subvention - dont cloturé au cours de l'année de référence",IF(AND(YEAR(I1075)&lt;'Récapitulatif des données RASH'!$B$2,'Données relatives aux bénéf.'!K1075="Non",'Données relatives aux bénéf.'!L1075="Non"),"Dossier actif non-valorisable dans le cadre de la subvention",IF(AND(YEAR(I1075)&lt;'Récapitulatif des données RASH'!$B$2,'Données relatives aux bénéf.'!K1075="Oui",'Données relatives aux bénéf.'!L1075="Non"),"Dossier actif non-valorisable dans le cadre de la subvention - dont cloturé au cours de l'année de référence","")))))))</f>
        <v/>
      </c>
      <c r="P1075" s="16" t="str">
        <f>IF(ISBLANK(F1075),"",'Récapitulatif des données RASH'!$B$2-YEAR('Données relatives aux bénéf.'!F1075))</f>
        <v/>
      </c>
    </row>
    <row r="1076" spans="1:16">
      <c r="A1076" s="50" t="str">
        <f t="shared" si="17"/>
        <v/>
      </c>
      <c r="B1076" s="51"/>
      <c r="C1076" s="52"/>
      <c r="D1076" s="52"/>
      <c r="E1076" s="53"/>
      <c r="F1076" s="52"/>
      <c r="G1076" s="52"/>
      <c r="H1076" s="52"/>
      <c r="I1076" s="52"/>
      <c r="J1076" s="52"/>
      <c r="K1076" s="52"/>
      <c r="L1076" s="52"/>
      <c r="M1076" s="52"/>
      <c r="N1076" s="52"/>
      <c r="O1076" s="55" t="str">
        <f>IF(J1076="Non","Demande d'information",IF(AND(YEAR(I1076)='Récapitulatif des données RASH'!$B$2,'Données relatives aux bénéf.'!J1076="Oui",'Données relatives aux bénéf.'!K1076="Non"),"Dossier ouvert au cours de l'année de référence",IF(AND(YEAR(I1076)='Récapitulatif des données RASH'!$B$2,'Données relatives aux bénéf.'!J1076="Oui",'Données relatives aux bénéf.'!K1076="Oui"),"Dossier ouvert au cours de l'année de référence - dont clôturé au cours de l'année de référence",IF(AND(YEAR(I1076)&lt;'Récapitulatif des données RASH'!$B$2,'Données relatives aux bénéf.'!K1076="Non",'Données relatives aux bénéf.'!L1076="Oui"),"Dossier actif valorisable dans le cadre de la subvention",IF(AND(YEAR(I1076)&lt;'Récapitulatif des données RASH'!$B$2,'Données relatives aux bénéf.'!K1076="Oui",'Données relatives aux bénéf.'!L1076="Oui"),"Dossier actif valorisable dans le cadre de la subvention - dont cloturé au cours de l'année de référence",IF(AND(YEAR(I1076)&lt;'Récapitulatif des données RASH'!$B$2,'Données relatives aux bénéf.'!K1076="Non",'Données relatives aux bénéf.'!L1076="Non"),"Dossier actif non-valorisable dans le cadre de la subvention",IF(AND(YEAR(I1076)&lt;'Récapitulatif des données RASH'!$B$2,'Données relatives aux bénéf.'!K1076="Oui",'Données relatives aux bénéf.'!L1076="Non"),"Dossier actif non-valorisable dans le cadre de la subvention - dont cloturé au cours de l'année de référence","")))))))</f>
        <v/>
      </c>
      <c r="P1076" s="16" t="str">
        <f>IF(ISBLANK(F1076),"",'Récapitulatif des données RASH'!$B$2-YEAR('Données relatives aux bénéf.'!F1076))</f>
        <v/>
      </c>
    </row>
    <row r="1077" spans="1:16">
      <c r="A1077" s="50" t="str">
        <f t="shared" si="17"/>
        <v/>
      </c>
      <c r="B1077" s="51"/>
      <c r="C1077" s="52"/>
      <c r="D1077" s="52"/>
      <c r="E1077" s="53"/>
      <c r="F1077" s="52"/>
      <c r="G1077" s="52"/>
      <c r="H1077" s="52"/>
      <c r="I1077" s="52"/>
      <c r="J1077" s="52"/>
      <c r="K1077" s="52"/>
      <c r="L1077" s="52"/>
      <c r="M1077" s="52"/>
      <c r="N1077" s="52"/>
      <c r="O1077" s="55" t="str">
        <f>IF(J1077="Non","Demande d'information",IF(AND(YEAR(I1077)='Récapitulatif des données RASH'!$B$2,'Données relatives aux bénéf.'!J1077="Oui",'Données relatives aux bénéf.'!K1077="Non"),"Dossier ouvert au cours de l'année de référence",IF(AND(YEAR(I1077)='Récapitulatif des données RASH'!$B$2,'Données relatives aux bénéf.'!J1077="Oui",'Données relatives aux bénéf.'!K1077="Oui"),"Dossier ouvert au cours de l'année de référence - dont clôturé au cours de l'année de référence",IF(AND(YEAR(I1077)&lt;'Récapitulatif des données RASH'!$B$2,'Données relatives aux bénéf.'!K1077="Non",'Données relatives aux bénéf.'!L1077="Oui"),"Dossier actif valorisable dans le cadre de la subvention",IF(AND(YEAR(I1077)&lt;'Récapitulatif des données RASH'!$B$2,'Données relatives aux bénéf.'!K1077="Oui",'Données relatives aux bénéf.'!L1077="Oui"),"Dossier actif valorisable dans le cadre de la subvention - dont cloturé au cours de l'année de référence",IF(AND(YEAR(I1077)&lt;'Récapitulatif des données RASH'!$B$2,'Données relatives aux bénéf.'!K1077="Non",'Données relatives aux bénéf.'!L1077="Non"),"Dossier actif non-valorisable dans le cadre de la subvention",IF(AND(YEAR(I1077)&lt;'Récapitulatif des données RASH'!$B$2,'Données relatives aux bénéf.'!K1077="Oui",'Données relatives aux bénéf.'!L1077="Non"),"Dossier actif non-valorisable dans le cadre de la subvention - dont cloturé au cours de l'année de référence","")))))))</f>
        <v/>
      </c>
      <c r="P1077" s="16" t="str">
        <f>IF(ISBLANK(F1077),"",'Récapitulatif des données RASH'!$B$2-YEAR('Données relatives aux bénéf.'!F1077))</f>
        <v/>
      </c>
    </row>
    <row r="1078" spans="1:16">
      <c r="A1078" s="50" t="str">
        <f t="shared" si="17"/>
        <v/>
      </c>
      <c r="B1078" s="51"/>
      <c r="C1078" s="52"/>
      <c r="D1078" s="52"/>
      <c r="E1078" s="53"/>
      <c r="F1078" s="52"/>
      <c r="G1078" s="52"/>
      <c r="H1078" s="52"/>
      <c r="I1078" s="52"/>
      <c r="J1078" s="52"/>
      <c r="K1078" s="52"/>
      <c r="L1078" s="52"/>
      <c r="M1078" s="52"/>
      <c r="N1078" s="52"/>
      <c r="O1078" s="55" t="str">
        <f>IF(J1078="Non","Demande d'information",IF(AND(YEAR(I1078)='Récapitulatif des données RASH'!$B$2,'Données relatives aux bénéf.'!J1078="Oui",'Données relatives aux bénéf.'!K1078="Non"),"Dossier ouvert au cours de l'année de référence",IF(AND(YEAR(I1078)='Récapitulatif des données RASH'!$B$2,'Données relatives aux bénéf.'!J1078="Oui",'Données relatives aux bénéf.'!K1078="Oui"),"Dossier ouvert au cours de l'année de référence - dont clôturé au cours de l'année de référence",IF(AND(YEAR(I1078)&lt;'Récapitulatif des données RASH'!$B$2,'Données relatives aux bénéf.'!K1078="Non",'Données relatives aux bénéf.'!L1078="Oui"),"Dossier actif valorisable dans le cadre de la subvention",IF(AND(YEAR(I1078)&lt;'Récapitulatif des données RASH'!$B$2,'Données relatives aux bénéf.'!K1078="Oui",'Données relatives aux bénéf.'!L1078="Oui"),"Dossier actif valorisable dans le cadre de la subvention - dont cloturé au cours de l'année de référence",IF(AND(YEAR(I1078)&lt;'Récapitulatif des données RASH'!$B$2,'Données relatives aux bénéf.'!K1078="Non",'Données relatives aux bénéf.'!L1078="Non"),"Dossier actif non-valorisable dans le cadre de la subvention",IF(AND(YEAR(I1078)&lt;'Récapitulatif des données RASH'!$B$2,'Données relatives aux bénéf.'!K1078="Oui",'Données relatives aux bénéf.'!L1078="Non"),"Dossier actif non-valorisable dans le cadre de la subvention - dont cloturé au cours de l'année de référence","")))))))</f>
        <v/>
      </c>
      <c r="P1078" s="16" t="str">
        <f>IF(ISBLANK(F1078),"",'Récapitulatif des données RASH'!$B$2-YEAR('Données relatives aux bénéf.'!F1078))</f>
        <v/>
      </c>
    </row>
    <row r="1079" spans="1:16">
      <c r="A1079" s="50" t="str">
        <f t="shared" si="17"/>
        <v/>
      </c>
      <c r="B1079" s="51"/>
      <c r="C1079" s="52"/>
      <c r="D1079" s="52"/>
      <c r="E1079" s="53"/>
      <c r="F1079" s="52"/>
      <c r="G1079" s="52"/>
      <c r="H1079" s="52"/>
      <c r="I1079" s="52"/>
      <c r="J1079" s="52"/>
      <c r="K1079" s="52"/>
      <c r="L1079" s="52"/>
      <c r="M1079" s="52"/>
      <c r="N1079" s="52"/>
      <c r="O1079" s="55" t="str">
        <f>IF(J1079="Non","Demande d'information",IF(AND(YEAR(I1079)='Récapitulatif des données RASH'!$B$2,'Données relatives aux bénéf.'!J1079="Oui",'Données relatives aux bénéf.'!K1079="Non"),"Dossier ouvert au cours de l'année de référence",IF(AND(YEAR(I1079)='Récapitulatif des données RASH'!$B$2,'Données relatives aux bénéf.'!J1079="Oui",'Données relatives aux bénéf.'!K1079="Oui"),"Dossier ouvert au cours de l'année de référence - dont clôturé au cours de l'année de référence",IF(AND(YEAR(I1079)&lt;'Récapitulatif des données RASH'!$B$2,'Données relatives aux bénéf.'!K1079="Non",'Données relatives aux bénéf.'!L1079="Oui"),"Dossier actif valorisable dans le cadre de la subvention",IF(AND(YEAR(I1079)&lt;'Récapitulatif des données RASH'!$B$2,'Données relatives aux bénéf.'!K1079="Oui",'Données relatives aux bénéf.'!L1079="Oui"),"Dossier actif valorisable dans le cadre de la subvention - dont cloturé au cours de l'année de référence",IF(AND(YEAR(I1079)&lt;'Récapitulatif des données RASH'!$B$2,'Données relatives aux bénéf.'!K1079="Non",'Données relatives aux bénéf.'!L1079="Non"),"Dossier actif non-valorisable dans le cadre de la subvention",IF(AND(YEAR(I1079)&lt;'Récapitulatif des données RASH'!$B$2,'Données relatives aux bénéf.'!K1079="Oui",'Données relatives aux bénéf.'!L1079="Non"),"Dossier actif non-valorisable dans le cadre de la subvention - dont cloturé au cours de l'année de référence","")))))))</f>
        <v/>
      </c>
      <c r="P1079" s="16" t="str">
        <f>IF(ISBLANK(F1079),"",'Récapitulatif des données RASH'!$B$2-YEAR('Données relatives aux bénéf.'!F1079))</f>
        <v/>
      </c>
    </row>
    <row r="1080" spans="1:16">
      <c r="A1080" s="50" t="str">
        <f t="shared" si="17"/>
        <v/>
      </c>
      <c r="B1080" s="51"/>
      <c r="C1080" s="52"/>
      <c r="D1080" s="52"/>
      <c r="E1080" s="53"/>
      <c r="F1080" s="52"/>
      <c r="G1080" s="52"/>
      <c r="H1080" s="52"/>
      <c r="I1080" s="52"/>
      <c r="J1080" s="52"/>
      <c r="K1080" s="52"/>
      <c r="L1080" s="52"/>
      <c r="M1080" s="52"/>
      <c r="N1080" s="52"/>
      <c r="O1080" s="55" t="str">
        <f>IF(J1080="Non","Demande d'information",IF(AND(YEAR(I1080)='Récapitulatif des données RASH'!$B$2,'Données relatives aux bénéf.'!J1080="Oui",'Données relatives aux bénéf.'!K1080="Non"),"Dossier ouvert au cours de l'année de référence",IF(AND(YEAR(I1080)='Récapitulatif des données RASH'!$B$2,'Données relatives aux bénéf.'!J1080="Oui",'Données relatives aux bénéf.'!K1080="Oui"),"Dossier ouvert au cours de l'année de référence - dont clôturé au cours de l'année de référence",IF(AND(YEAR(I1080)&lt;'Récapitulatif des données RASH'!$B$2,'Données relatives aux bénéf.'!K1080="Non",'Données relatives aux bénéf.'!L1080="Oui"),"Dossier actif valorisable dans le cadre de la subvention",IF(AND(YEAR(I1080)&lt;'Récapitulatif des données RASH'!$B$2,'Données relatives aux bénéf.'!K1080="Oui",'Données relatives aux bénéf.'!L1080="Oui"),"Dossier actif valorisable dans le cadre de la subvention - dont cloturé au cours de l'année de référence",IF(AND(YEAR(I1080)&lt;'Récapitulatif des données RASH'!$B$2,'Données relatives aux bénéf.'!K1080="Non",'Données relatives aux bénéf.'!L1080="Non"),"Dossier actif non-valorisable dans le cadre de la subvention",IF(AND(YEAR(I1080)&lt;'Récapitulatif des données RASH'!$B$2,'Données relatives aux bénéf.'!K1080="Oui",'Données relatives aux bénéf.'!L1080="Non"),"Dossier actif non-valorisable dans le cadre de la subvention - dont cloturé au cours de l'année de référence","")))))))</f>
        <v/>
      </c>
      <c r="P1080" s="16" t="str">
        <f>IF(ISBLANK(F1080),"",'Récapitulatif des données RASH'!$B$2-YEAR('Données relatives aux bénéf.'!F1080))</f>
        <v/>
      </c>
    </row>
    <row r="1081" spans="1:16">
      <c r="A1081" s="50" t="str">
        <f t="shared" si="17"/>
        <v/>
      </c>
      <c r="B1081" s="51"/>
      <c r="C1081" s="52"/>
      <c r="D1081" s="52"/>
      <c r="E1081" s="53"/>
      <c r="F1081" s="52"/>
      <c r="G1081" s="52"/>
      <c r="H1081" s="52"/>
      <c r="I1081" s="52"/>
      <c r="J1081" s="52"/>
      <c r="K1081" s="52"/>
      <c r="L1081" s="52"/>
      <c r="M1081" s="52"/>
      <c r="N1081" s="52"/>
      <c r="O1081" s="55" t="str">
        <f>IF(J1081="Non","Demande d'information",IF(AND(YEAR(I1081)='Récapitulatif des données RASH'!$B$2,'Données relatives aux bénéf.'!J1081="Oui",'Données relatives aux bénéf.'!K1081="Non"),"Dossier ouvert au cours de l'année de référence",IF(AND(YEAR(I1081)='Récapitulatif des données RASH'!$B$2,'Données relatives aux bénéf.'!J1081="Oui",'Données relatives aux bénéf.'!K1081="Oui"),"Dossier ouvert au cours de l'année de référence - dont clôturé au cours de l'année de référence",IF(AND(YEAR(I1081)&lt;'Récapitulatif des données RASH'!$B$2,'Données relatives aux bénéf.'!K1081="Non",'Données relatives aux bénéf.'!L1081="Oui"),"Dossier actif valorisable dans le cadre de la subvention",IF(AND(YEAR(I1081)&lt;'Récapitulatif des données RASH'!$B$2,'Données relatives aux bénéf.'!K1081="Oui",'Données relatives aux bénéf.'!L1081="Oui"),"Dossier actif valorisable dans le cadre de la subvention - dont cloturé au cours de l'année de référence",IF(AND(YEAR(I1081)&lt;'Récapitulatif des données RASH'!$B$2,'Données relatives aux bénéf.'!K1081="Non",'Données relatives aux bénéf.'!L1081="Non"),"Dossier actif non-valorisable dans le cadre de la subvention",IF(AND(YEAR(I1081)&lt;'Récapitulatif des données RASH'!$B$2,'Données relatives aux bénéf.'!K1081="Oui",'Données relatives aux bénéf.'!L1081="Non"),"Dossier actif non-valorisable dans le cadre de la subvention - dont cloturé au cours de l'année de référence","")))))))</f>
        <v/>
      </c>
      <c r="P1081" s="16" t="str">
        <f>IF(ISBLANK(F1081),"",'Récapitulatif des données RASH'!$B$2-YEAR('Données relatives aux bénéf.'!F1081))</f>
        <v/>
      </c>
    </row>
    <row r="1082" spans="1:16">
      <c r="A1082" s="50" t="str">
        <f t="shared" si="17"/>
        <v/>
      </c>
      <c r="B1082" s="51"/>
      <c r="C1082" s="52"/>
      <c r="D1082" s="52"/>
      <c r="E1082" s="53"/>
      <c r="F1082" s="52"/>
      <c r="G1082" s="52"/>
      <c r="H1082" s="52"/>
      <c r="I1082" s="52"/>
      <c r="J1082" s="52"/>
      <c r="K1082" s="52"/>
      <c r="L1082" s="52"/>
      <c r="M1082" s="52"/>
      <c r="N1082" s="52"/>
      <c r="O1082" s="55" t="str">
        <f>IF(J1082="Non","Demande d'information",IF(AND(YEAR(I1082)='Récapitulatif des données RASH'!$B$2,'Données relatives aux bénéf.'!J1082="Oui",'Données relatives aux bénéf.'!K1082="Non"),"Dossier ouvert au cours de l'année de référence",IF(AND(YEAR(I1082)='Récapitulatif des données RASH'!$B$2,'Données relatives aux bénéf.'!J1082="Oui",'Données relatives aux bénéf.'!K1082="Oui"),"Dossier ouvert au cours de l'année de référence - dont clôturé au cours de l'année de référence",IF(AND(YEAR(I1082)&lt;'Récapitulatif des données RASH'!$B$2,'Données relatives aux bénéf.'!K1082="Non",'Données relatives aux bénéf.'!L1082="Oui"),"Dossier actif valorisable dans le cadre de la subvention",IF(AND(YEAR(I1082)&lt;'Récapitulatif des données RASH'!$B$2,'Données relatives aux bénéf.'!K1082="Oui",'Données relatives aux bénéf.'!L1082="Oui"),"Dossier actif valorisable dans le cadre de la subvention - dont cloturé au cours de l'année de référence",IF(AND(YEAR(I1082)&lt;'Récapitulatif des données RASH'!$B$2,'Données relatives aux bénéf.'!K1082="Non",'Données relatives aux bénéf.'!L1082="Non"),"Dossier actif non-valorisable dans le cadre de la subvention",IF(AND(YEAR(I1082)&lt;'Récapitulatif des données RASH'!$B$2,'Données relatives aux bénéf.'!K1082="Oui",'Données relatives aux bénéf.'!L1082="Non"),"Dossier actif non-valorisable dans le cadre de la subvention - dont cloturé au cours de l'année de référence","")))))))</f>
        <v/>
      </c>
      <c r="P1082" s="16" t="str">
        <f>IF(ISBLANK(F1082),"",'Récapitulatif des données RASH'!$B$2-YEAR('Données relatives aux bénéf.'!F1082))</f>
        <v/>
      </c>
    </row>
    <row r="1083" spans="1:16">
      <c r="A1083" s="50" t="str">
        <f t="shared" si="17"/>
        <v/>
      </c>
      <c r="B1083" s="51"/>
      <c r="C1083" s="52"/>
      <c r="D1083" s="52"/>
      <c r="E1083" s="53"/>
      <c r="F1083" s="52"/>
      <c r="G1083" s="52"/>
      <c r="H1083" s="52"/>
      <c r="I1083" s="52"/>
      <c r="J1083" s="52"/>
      <c r="K1083" s="52"/>
      <c r="L1083" s="52"/>
      <c r="M1083" s="52"/>
      <c r="N1083" s="52"/>
      <c r="O1083" s="55" t="str">
        <f>IF(J1083="Non","Demande d'information",IF(AND(YEAR(I1083)='Récapitulatif des données RASH'!$B$2,'Données relatives aux bénéf.'!J1083="Oui",'Données relatives aux bénéf.'!K1083="Non"),"Dossier ouvert au cours de l'année de référence",IF(AND(YEAR(I1083)='Récapitulatif des données RASH'!$B$2,'Données relatives aux bénéf.'!J1083="Oui",'Données relatives aux bénéf.'!K1083="Oui"),"Dossier ouvert au cours de l'année de référence - dont clôturé au cours de l'année de référence",IF(AND(YEAR(I1083)&lt;'Récapitulatif des données RASH'!$B$2,'Données relatives aux bénéf.'!K1083="Non",'Données relatives aux bénéf.'!L1083="Oui"),"Dossier actif valorisable dans le cadre de la subvention",IF(AND(YEAR(I1083)&lt;'Récapitulatif des données RASH'!$B$2,'Données relatives aux bénéf.'!K1083="Oui",'Données relatives aux bénéf.'!L1083="Oui"),"Dossier actif valorisable dans le cadre de la subvention - dont cloturé au cours de l'année de référence",IF(AND(YEAR(I1083)&lt;'Récapitulatif des données RASH'!$B$2,'Données relatives aux bénéf.'!K1083="Non",'Données relatives aux bénéf.'!L1083="Non"),"Dossier actif non-valorisable dans le cadre de la subvention",IF(AND(YEAR(I1083)&lt;'Récapitulatif des données RASH'!$B$2,'Données relatives aux bénéf.'!K1083="Oui",'Données relatives aux bénéf.'!L1083="Non"),"Dossier actif non-valorisable dans le cadre de la subvention - dont cloturé au cours de l'année de référence","")))))))</f>
        <v/>
      </c>
      <c r="P1083" s="16" t="str">
        <f>IF(ISBLANK(F1083),"",'Récapitulatif des données RASH'!$B$2-YEAR('Données relatives aux bénéf.'!F1083))</f>
        <v/>
      </c>
    </row>
    <row r="1084" spans="1:16">
      <c r="A1084" s="50" t="str">
        <f t="shared" si="17"/>
        <v/>
      </c>
      <c r="B1084" s="51"/>
      <c r="C1084" s="52"/>
      <c r="D1084" s="52"/>
      <c r="E1084" s="53"/>
      <c r="F1084" s="52"/>
      <c r="G1084" s="52"/>
      <c r="H1084" s="52"/>
      <c r="I1084" s="52"/>
      <c r="J1084" s="52"/>
      <c r="K1084" s="52"/>
      <c r="L1084" s="52"/>
      <c r="M1084" s="52"/>
      <c r="N1084" s="52"/>
      <c r="O1084" s="55" t="str">
        <f>IF(J1084="Non","Demande d'information",IF(AND(YEAR(I1084)='Récapitulatif des données RASH'!$B$2,'Données relatives aux bénéf.'!J1084="Oui",'Données relatives aux bénéf.'!K1084="Non"),"Dossier ouvert au cours de l'année de référence",IF(AND(YEAR(I1084)='Récapitulatif des données RASH'!$B$2,'Données relatives aux bénéf.'!J1084="Oui",'Données relatives aux bénéf.'!K1084="Oui"),"Dossier ouvert au cours de l'année de référence - dont clôturé au cours de l'année de référence",IF(AND(YEAR(I1084)&lt;'Récapitulatif des données RASH'!$B$2,'Données relatives aux bénéf.'!K1084="Non",'Données relatives aux bénéf.'!L1084="Oui"),"Dossier actif valorisable dans le cadre de la subvention",IF(AND(YEAR(I1084)&lt;'Récapitulatif des données RASH'!$B$2,'Données relatives aux bénéf.'!K1084="Oui",'Données relatives aux bénéf.'!L1084="Oui"),"Dossier actif valorisable dans le cadre de la subvention - dont cloturé au cours de l'année de référence",IF(AND(YEAR(I1084)&lt;'Récapitulatif des données RASH'!$B$2,'Données relatives aux bénéf.'!K1084="Non",'Données relatives aux bénéf.'!L1084="Non"),"Dossier actif non-valorisable dans le cadre de la subvention",IF(AND(YEAR(I1084)&lt;'Récapitulatif des données RASH'!$B$2,'Données relatives aux bénéf.'!K1084="Oui",'Données relatives aux bénéf.'!L1084="Non"),"Dossier actif non-valorisable dans le cadre de la subvention - dont cloturé au cours de l'année de référence","")))))))</f>
        <v/>
      </c>
      <c r="P1084" s="16" t="str">
        <f>IF(ISBLANK(F1084),"",'Récapitulatif des données RASH'!$B$2-YEAR('Données relatives aux bénéf.'!F1084))</f>
        <v/>
      </c>
    </row>
    <row r="1085" spans="1:16">
      <c r="A1085" s="50" t="str">
        <f t="shared" si="17"/>
        <v/>
      </c>
      <c r="B1085" s="51"/>
      <c r="C1085" s="52"/>
      <c r="D1085" s="52"/>
      <c r="E1085" s="53"/>
      <c r="F1085" s="52"/>
      <c r="G1085" s="52"/>
      <c r="H1085" s="52"/>
      <c r="I1085" s="52"/>
      <c r="J1085" s="52"/>
      <c r="K1085" s="52"/>
      <c r="L1085" s="52"/>
      <c r="M1085" s="52"/>
      <c r="N1085" s="52"/>
      <c r="O1085" s="55" t="str">
        <f>IF(J1085="Non","Demande d'information",IF(AND(YEAR(I1085)='Récapitulatif des données RASH'!$B$2,'Données relatives aux bénéf.'!J1085="Oui",'Données relatives aux bénéf.'!K1085="Non"),"Dossier ouvert au cours de l'année de référence",IF(AND(YEAR(I1085)='Récapitulatif des données RASH'!$B$2,'Données relatives aux bénéf.'!J1085="Oui",'Données relatives aux bénéf.'!K1085="Oui"),"Dossier ouvert au cours de l'année de référence - dont clôturé au cours de l'année de référence",IF(AND(YEAR(I1085)&lt;'Récapitulatif des données RASH'!$B$2,'Données relatives aux bénéf.'!K1085="Non",'Données relatives aux bénéf.'!L1085="Oui"),"Dossier actif valorisable dans le cadre de la subvention",IF(AND(YEAR(I1085)&lt;'Récapitulatif des données RASH'!$B$2,'Données relatives aux bénéf.'!K1085="Oui",'Données relatives aux bénéf.'!L1085="Oui"),"Dossier actif valorisable dans le cadre de la subvention - dont cloturé au cours de l'année de référence",IF(AND(YEAR(I1085)&lt;'Récapitulatif des données RASH'!$B$2,'Données relatives aux bénéf.'!K1085="Non",'Données relatives aux bénéf.'!L1085="Non"),"Dossier actif non-valorisable dans le cadre de la subvention",IF(AND(YEAR(I1085)&lt;'Récapitulatif des données RASH'!$B$2,'Données relatives aux bénéf.'!K1085="Oui",'Données relatives aux bénéf.'!L1085="Non"),"Dossier actif non-valorisable dans le cadre de la subvention - dont cloturé au cours de l'année de référence","")))))))</f>
        <v/>
      </c>
      <c r="P1085" s="16" t="str">
        <f>IF(ISBLANK(F1085),"",'Récapitulatif des données RASH'!$B$2-YEAR('Données relatives aux bénéf.'!F1085))</f>
        <v/>
      </c>
    </row>
    <row r="1086" spans="1:16">
      <c r="A1086" s="50" t="str">
        <f t="shared" si="17"/>
        <v/>
      </c>
      <c r="B1086" s="51"/>
      <c r="C1086" s="52"/>
      <c r="D1086" s="52"/>
      <c r="E1086" s="53"/>
      <c r="F1086" s="52"/>
      <c r="G1086" s="52"/>
      <c r="H1086" s="52"/>
      <c r="I1086" s="52"/>
      <c r="J1086" s="52"/>
      <c r="K1086" s="52"/>
      <c r="L1086" s="52"/>
      <c r="M1086" s="52"/>
      <c r="N1086" s="52"/>
      <c r="O1086" s="55" t="str">
        <f>IF(J1086="Non","Demande d'information",IF(AND(YEAR(I1086)='Récapitulatif des données RASH'!$B$2,'Données relatives aux bénéf.'!J1086="Oui",'Données relatives aux bénéf.'!K1086="Non"),"Dossier ouvert au cours de l'année de référence",IF(AND(YEAR(I1086)='Récapitulatif des données RASH'!$B$2,'Données relatives aux bénéf.'!J1086="Oui",'Données relatives aux bénéf.'!K1086="Oui"),"Dossier ouvert au cours de l'année de référence - dont clôturé au cours de l'année de référence",IF(AND(YEAR(I1086)&lt;'Récapitulatif des données RASH'!$B$2,'Données relatives aux bénéf.'!K1086="Non",'Données relatives aux bénéf.'!L1086="Oui"),"Dossier actif valorisable dans le cadre de la subvention",IF(AND(YEAR(I1086)&lt;'Récapitulatif des données RASH'!$B$2,'Données relatives aux bénéf.'!K1086="Oui",'Données relatives aux bénéf.'!L1086="Oui"),"Dossier actif valorisable dans le cadre de la subvention - dont cloturé au cours de l'année de référence",IF(AND(YEAR(I1086)&lt;'Récapitulatif des données RASH'!$B$2,'Données relatives aux bénéf.'!K1086="Non",'Données relatives aux bénéf.'!L1086="Non"),"Dossier actif non-valorisable dans le cadre de la subvention",IF(AND(YEAR(I1086)&lt;'Récapitulatif des données RASH'!$B$2,'Données relatives aux bénéf.'!K1086="Oui",'Données relatives aux bénéf.'!L1086="Non"),"Dossier actif non-valorisable dans le cadre de la subvention - dont cloturé au cours de l'année de référence","")))))))</f>
        <v/>
      </c>
      <c r="P1086" s="16" t="str">
        <f>IF(ISBLANK(F1086),"",'Récapitulatif des données RASH'!$B$2-YEAR('Données relatives aux bénéf.'!F1086))</f>
        <v/>
      </c>
    </row>
    <row r="1087" spans="1:16">
      <c r="A1087" s="50" t="str">
        <f t="shared" si="17"/>
        <v/>
      </c>
      <c r="B1087" s="51"/>
      <c r="C1087" s="52"/>
      <c r="D1087" s="52"/>
      <c r="E1087" s="53"/>
      <c r="F1087" s="52"/>
      <c r="G1087" s="52"/>
      <c r="H1087" s="52"/>
      <c r="I1087" s="52"/>
      <c r="J1087" s="52"/>
      <c r="K1087" s="52"/>
      <c r="L1087" s="52"/>
      <c r="M1087" s="52"/>
      <c r="N1087" s="52"/>
      <c r="O1087" s="55" t="str">
        <f>IF(J1087="Non","Demande d'information",IF(AND(YEAR(I1087)='Récapitulatif des données RASH'!$B$2,'Données relatives aux bénéf.'!J1087="Oui",'Données relatives aux bénéf.'!K1087="Non"),"Dossier ouvert au cours de l'année de référence",IF(AND(YEAR(I1087)='Récapitulatif des données RASH'!$B$2,'Données relatives aux bénéf.'!J1087="Oui",'Données relatives aux bénéf.'!K1087="Oui"),"Dossier ouvert au cours de l'année de référence - dont clôturé au cours de l'année de référence",IF(AND(YEAR(I1087)&lt;'Récapitulatif des données RASH'!$B$2,'Données relatives aux bénéf.'!K1087="Non",'Données relatives aux bénéf.'!L1087="Oui"),"Dossier actif valorisable dans le cadre de la subvention",IF(AND(YEAR(I1087)&lt;'Récapitulatif des données RASH'!$B$2,'Données relatives aux bénéf.'!K1087="Oui",'Données relatives aux bénéf.'!L1087="Oui"),"Dossier actif valorisable dans le cadre de la subvention - dont cloturé au cours de l'année de référence",IF(AND(YEAR(I1087)&lt;'Récapitulatif des données RASH'!$B$2,'Données relatives aux bénéf.'!K1087="Non",'Données relatives aux bénéf.'!L1087="Non"),"Dossier actif non-valorisable dans le cadre de la subvention",IF(AND(YEAR(I1087)&lt;'Récapitulatif des données RASH'!$B$2,'Données relatives aux bénéf.'!K1087="Oui",'Données relatives aux bénéf.'!L1087="Non"),"Dossier actif non-valorisable dans le cadre de la subvention - dont cloturé au cours de l'année de référence","")))))))</f>
        <v/>
      </c>
      <c r="P1087" s="16" t="str">
        <f>IF(ISBLANK(F1087),"",'Récapitulatif des données RASH'!$B$2-YEAR('Données relatives aux bénéf.'!F1087))</f>
        <v/>
      </c>
    </row>
    <row r="1088" spans="1:16">
      <c r="A1088" s="50" t="str">
        <f t="shared" si="17"/>
        <v/>
      </c>
      <c r="B1088" s="51"/>
      <c r="C1088" s="52"/>
      <c r="D1088" s="52"/>
      <c r="E1088" s="53"/>
      <c r="F1088" s="52"/>
      <c r="G1088" s="52"/>
      <c r="H1088" s="52"/>
      <c r="I1088" s="52"/>
      <c r="J1088" s="52"/>
      <c r="K1088" s="52"/>
      <c r="L1088" s="52"/>
      <c r="M1088" s="52"/>
      <c r="N1088" s="52"/>
      <c r="O1088" s="55" t="str">
        <f>IF(J1088="Non","Demande d'information",IF(AND(YEAR(I1088)='Récapitulatif des données RASH'!$B$2,'Données relatives aux bénéf.'!J1088="Oui",'Données relatives aux bénéf.'!K1088="Non"),"Dossier ouvert au cours de l'année de référence",IF(AND(YEAR(I1088)='Récapitulatif des données RASH'!$B$2,'Données relatives aux bénéf.'!J1088="Oui",'Données relatives aux bénéf.'!K1088="Oui"),"Dossier ouvert au cours de l'année de référence - dont clôturé au cours de l'année de référence",IF(AND(YEAR(I1088)&lt;'Récapitulatif des données RASH'!$B$2,'Données relatives aux bénéf.'!K1088="Non",'Données relatives aux bénéf.'!L1088="Oui"),"Dossier actif valorisable dans le cadre de la subvention",IF(AND(YEAR(I1088)&lt;'Récapitulatif des données RASH'!$B$2,'Données relatives aux bénéf.'!K1088="Oui",'Données relatives aux bénéf.'!L1088="Oui"),"Dossier actif valorisable dans le cadre de la subvention - dont cloturé au cours de l'année de référence",IF(AND(YEAR(I1088)&lt;'Récapitulatif des données RASH'!$B$2,'Données relatives aux bénéf.'!K1088="Non",'Données relatives aux bénéf.'!L1088="Non"),"Dossier actif non-valorisable dans le cadre de la subvention",IF(AND(YEAR(I1088)&lt;'Récapitulatif des données RASH'!$B$2,'Données relatives aux bénéf.'!K1088="Oui",'Données relatives aux bénéf.'!L1088="Non"),"Dossier actif non-valorisable dans le cadre de la subvention - dont cloturé au cours de l'année de référence","")))))))</f>
        <v/>
      </c>
      <c r="P1088" s="16" t="str">
        <f>IF(ISBLANK(F1088),"",'Récapitulatif des données RASH'!$B$2-YEAR('Données relatives aux bénéf.'!F1088))</f>
        <v/>
      </c>
    </row>
    <row r="1089" spans="1:16">
      <c r="A1089" s="50" t="str">
        <f t="shared" si="17"/>
        <v/>
      </c>
      <c r="B1089" s="51"/>
      <c r="C1089" s="52"/>
      <c r="D1089" s="52"/>
      <c r="E1089" s="53"/>
      <c r="F1089" s="52"/>
      <c r="G1089" s="52"/>
      <c r="H1089" s="52"/>
      <c r="I1089" s="52"/>
      <c r="J1089" s="52"/>
      <c r="K1089" s="52"/>
      <c r="L1089" s="52"/>
      <c r="M1089" s="52"/>
      <c r="N1089" s="52"/>
      <c r="O1089" s="55" t="str">
        <f>IF(J1089="Non","Demande d'information",IF(AND(YEAR(I1089)='Récapitulatif des données RASH'!$B$2,'Données relatives aux bénéf.'!J1089="Oui",'Données relatives aux bénéf.'!K1089="Non"),"Dossier ouvert au cours de l'année de référence",IF(AND(YEAR(I1089)='Récapitulatif des données RASH'!$B$2,'Données relatives aux bénéf.'!J1089="Oui",'Données relatives aux bénéf.'!K1089="Oui"),"Dossier ouvert au cours de l'année de référence - dont clôturé au cours de l'année de référence",IF(AND(YEAR(I1089)&lt;'Récapitulatif des données RASH'!$B$2,'Données relatives aux bénéf.'!K1089="Non",'Données relatives aux bénéf.'!L1089="Oui"),"Dossier actif valorisable dans le cadre de la subvention",IF(AND(YEAR(I1089)&lt;'Récapitulatif des données RASH'!$B$2,'Données relatives aux bénéf.'!K1089="Oui",'Données relatives aux bénéf.'!L1089="Oui"),"Dossier actif valorisable dans le cadre de la subvention - dont cloturé au cours de l'année de référence",IF(AND(YEAR(I1089)&lt;'Récapitulatif des données RASH'!$B$2,'Données relatives aux bénéf.'!K1089="Non",'Données relatives aux bénéf.'!L1089="Non"),"Dossier actif non-valorisable dans le cadre de la subvention",IF(AND(YEAR(I1089)&lt;'Récapitulatif des données RASH'!$B$2,'Données relatives aux bénéf.'!K1089="Oui",'Données relatives aux bénéf.'!L1089="Non"),"Dossier actif non-valorisable dans le cadre de la subvention - dont cloturé au cours de l'année de référence","")))))))</f>
        <v/>
      </c>
      <c r="P1089" s="16" t="str">
        <f>IF(ISBLANK(F1089),"",'Récapitulatif des données RASH'!$B$2-YEAR('Données relatives aux bénéf.'!F1089))</f>
        <v/>
      </c>
    </row>
    <row r="1090" spans="1:16">
      <c r="A1090" s="50" t="str">
        <f t="shared" si="17"/>
        <v/>
      </c>
      <c r="B1090" s="51"/>
      <c r="C1090" s="52"/>
      <c r="D1090" s="52"/>
      <c r="E1090" s="53"/>
      <c r="F1090" s="52"/>
      <c r="G1090" s="52"/>
      <c r="H1090" s="52"/>
      <c r="I1090" s="52"/>
      <c r="J1090" s="52"/>
      <c r="K1090" s="52"/>
      <c r="L1090" s="52"/>
      <c r="M1090" s="52"/>
      <c r="N1090" s="52"/>
      <c r="O1090" s="55" t="str">
        <f>IF(J1090="Non","Demande d'information",IF(AND(YEAR(I1090)='Récapitulatif des données RASH'!$B$2,'Données relatives aux bénéf.'!J1090="Oui",'Données relatives aux bénéf.'!K1090="Non"),"Dossier ouvert au cours de l'année de référence",IF(AND(YEAR(I1090)='Récapitulatif des données RASH'!$B$2,'Données relatives aux bénéf.'!J1090="Oui",'Données relatives aux bénéf.'!K1090="Oui"),"Dossier ouvert au cours de l'année de référence - dont clôturé au cours de l'année de référence",IF(AND(YEAR(I1090)&lt;'Récapitulatif des données RASH'!$B$2,'Données relatives aux bénéf.'!K1090="Non",'Données relatives aux bénéf.'!L1090="Oui"),"Dossier actif valorisable dans le cadre de la subvention",IF(AND(YEAR(I1090)&lt;'Récapitulatif des données RASH'!$B$2,'Données relatives aux bénéf.'!K1090="Oui",'Données relatives aux bénéf.'!L1090="Oui"),"Dossier actif valorisable dans le cadre de la subvention - dont cloturé au cours de l'année de référence",IF(AND(YEAR(I1090)&lt;'Récapitulatif des données RASH'!$B$2,'Données relatives aux bénéf.'!K1090="Non",'Données relatives aux bénéf.'!L1090="Non"),"Dossier actif non-valorisable dans le cadre de la subvention",IF(AND(YEAR(I1090)&lt;'Récapitulatif des données RASH'!$B$2,'Données relatives aux bénéf.'!K1090="Oui",'Données relatives aux bénéf.'!L1090="Non"),"Dossier actif non-valorisable dans le cadre de la subvention - dont cloturé au cours de l'année de référence","")))))))</f>
        <v/>
      </c>
      <c r="P1090" s="16" t="str">
        <f>IF(ISBLANK(F1090),"",'Récapitulatif des données RASH'!$B$2-YEAR('Données relatives aux bénéf.'!F1090))</f>
        <v/>
      </c>
    </row>
    <row r="1091" spans="1:16">
      <c r="A1091" s="50" t="str">
        <f t="shared" si="17"/>
        <v/>
      </c>
      <c r="B1091" s="51"/>
      <c r="C1091" s="52"/>
      <c r="D1091" s="52"/>
      <c r="E1091" s="53"/>
      <c r="F1091" s="52"/>
      <c r="G1091" s="52"/>
      <c r="H1091" s="52"/>
      <c r="I1091" s="52"/>
      <c r="J1091" s="52"/>
      <c r="K1091" s="52"/>
      <c r="L1091" s="52"/>
      <c r="M1091" s="52"/>
      <c r="N1091" s="52"/>
      <c r="O1091" s="55" t="str">
        <f>IF(J1091="Non","Demande d'information",IF(AND(YEAR(I1091)='Récapitulatif des données RASH'!$B$2,'Données relatives aux bénéf.'!J1091="Oui",'Données relatives aux bénéf.'!K1091="Non"),"Dossier ouvert au cours de l'année de référence",IF(AND(YEAR(I1091)='Récapitulatif des données RASH'!$B$2,'Données relatives aux bénéf.'!J1091="Oui",'Données relatives aux bénéf.'!K1091="Oui"),"Dossier ouvert au cours de l'année de référence - dont clôturé au cours de l'année de référence",IF(AND(YEAR(I1091)&lt;'Récapitulatif des données RASH'!$B$2,'Données relatives aux bénéf.'!K1091="Non",'Données relatives aux bénéf.'!L1091="Oui"),"Dossier actif valorisable dans le cadre de la subvention",IF(AND(YEAR(I1091)&lt;'Récapitulatif des données RASH'!$B$2,'Données relatives aux bénéf.'!K1091="Oui",'Données relatives aux bénéf.'!L1091="Oui"),"Dossier actif valorisable dans le cadre de la subvention - dont cloturé au cours de l'année de référence",IF(AND(YEAR(I1091)&lt;'Récapitulatif des données RASH'!$B$2,'Données relatives aux bénéf.'!K1091="Non",'Données relatives aux bénéf.'!L1091="Non"),"Dossier actif non-valorisable dans le cadre de la subvention",IF(AND(YEAR(I1091)&lt;'Récapitulatif des données RASH'!$B$2,'Données relatives aux bénéf.'!K1091="Oui",'Données relatives aux bénéf.'!L1091="Non"),"Dossier actif non-valorisable dans le cadre de la subvention - dont cloturé au cours de l'année de référence","")))))))</f>
        <v/>
      </c>
      <c r="P1091" s="16" t="str">
        <f>IF(ISBLANK(F1091),"",'Récapitulatif des données RASH'!$B$2-YEAR('Données relatives aux bénéf.'!F1091))</f>
        <v/>
      </c>
    </row>
    <row r="1092" spans="1:16">
      <c r="A1092" s="50" t="str">
        <f t="shared" si="17"/>
        <v/>
      </c>
      <c r="B1092" s="51"/>
      <c r="C1092" s="52"/>
      <c r="D1092" s="52"/>
      <c r="E1092" s="53"/>
      <c r="F1092" s="52"/>
      <c r="G1092" s="52"/>
      <c r="H1092" s="52"/>
      <c r="I1092" s="52"/>
      <c r="J1092" s="52"/>
      <c r="K1092" s="52"/>
      <c r="L1092" s="52"/>
      <c r="M1092" s="52"/>
      <c r="N1092" s="52"/>
      <c r="O1092" s="55" t="str">
        <f>IF(J1092="Non","Demande d'information",IF(AND(YEAR(I1092)='Récapitulatif des données RASH'!$B$2,'Données relatives aux bénéf.'!J1092="Oui",'Données relatives aux bénéf.'!K1092="Non"),"Dossier ouvert au cours de l'année de référence",IF(AND(YEAR(I1092)='Récapitulatif des données RASH'!$B$2,'Données relatives aux bénéf.'!J1092="Oui",'Données relatives aux bénéf.'!K1092="Oui"),"Dossier ouvert au cours de l'année de référence - dont clôturé au cours de l'année de référence",IF(AND(YEAR(I1092)&lt;'Récapitulatif des données RASH'!$B$2,'Données relatives aux bénéf.'!K1092="Non",'Données relatives aux bénéf.'!L1092="Oui"),"Dossier actif valorisable dans le cadre de la subvention",IF(AND(YEAR(I1092)&lt;'Récapitulatif des données RASH'!$B$2,'Données relatives aux bénéf.'!K1092="Oui",'Données relatives aux bénéf.'!L1092="Oui"),"Dossier actif valorisable dans le cadre de la subvention - dont cloturé au cours de l'année de référence",IF(AND(YEAR(I1092)&lt;'Récapitulatif des données RASH'!$B$2,'Données relatives aux bénéf.'!K1092="Non",'Données relatives aux bénéf.'!L1092="Non"),"Dossier actif non-valorisable dans le cadre de la subvention",IF(AND(YEAR(I1092)&lt;'Récapitulatif des données RASH'!$B$2,'Données relatives aux bénéf.'!K1092="Oui",'Données relatives aux bénéf.'!L1092="Non"),"Dossier actif non-valorisable dans le cadre de la subvention - dont cloturé au cours de l'année de référence","")))))))</f>
        <v/>
      </c>
      <c r="P1092" s="16" t="str">
        <f>IF(ISBLANK(F1092),"",'Récapitulatif des données RASH'!$B$2-YEAR('Données relatives aux bénéf.'!F1092))</f>
        <v/>
      </c>
    </row>
    <row r="1093" spans="1:16">
      <c r="A1093" s="50" t="str">
        <f t="shared" si="17"/>
        <v/>
      </c>
      <c r="B1093" s="51"/>
      <c r="C1093" s="52"/>
      <c r="D1093" s="52"/>
      <c r="E1093" s="53"/>
      <c r="F1093" s="52"/>
      <c r="G1093" s="52"/>
      <c r="H1093" s="52"/>
      <c r="I1093" s="52"/>
      <c r="J1093" s="52"/>
      <c r="K1093" s="52"/>
      <c r="L1093" s="52"/>
      <c r="M1093" s="52"/>
      <c r="N1093" s="52"/>
      <c r="O1093" s="55" t="str">
        <f>IF(J1093="Non","Demande d'information",IF(AND(YEAR(I1093)='Récapitulatif des données RASH'!$B$2,'Données relatives aux bénéf.'!J1093="Oui",'Données relatives aux bénéf.'!K1093="Non"),"Dossier ouvert au cours de l'année de référence",IF(AND(YEAR(I1093)='Récapitulatif des données RASH'!$B$2,'Données relatives aux bénéf.'!J1093="Oui",'Données relatives aux bénéf.'!K1093="Oui"),"Dossier ouvert au cours de l'année de référence - dont clôturé au cours de l'année de référence",IF(AND(YEAR(I1093)&lt;'Récapitulatif des données RASH'!$B$2,'Données relatives aux bénéf.'!K1093="Non",'Données relatives aux bénéf.'!L1093="Oui"),"Dossier actif valorisable dans le cadre de la subvention",IF(AND(YEAR(I1093)&lt;'Récapitulatif des données RASH'!$B$2,'Données relatives aux bénéf.'!K1093="Oui",'Données relatives aux bénéf.'!L1093="Oui"),"Dossier actif valorisable dans le cadre de la subvention - dont cloturé au cours de l'année de référence",IF(AND(YEAR(I1093)&lt;'Récapitulatif des données RASH'!$B$2,'Données relatives aux bénéf.'!K1093="Non",'Données relatives aux bénéf.'!L1093="Non"),"Dossier actif non-valorisable dans le cadre de la subvention",IF(AND(YEAR(I1093)&lt;'Récapitulatif des données RASH'!$B$2,'Données relatives aux bénéf.'!K1093="Oui",'Données relatives aux bénéf.'!L1093="Non"),"Dossier actif non-valorisable dans le cadre de la subvention - dont cloturé au cours de l'année de référence","")))))))</f>
        <v/>
      </c>
      <c r="P1093" s="16" t="str">
        <f>IF(ISBLANK(F1093),"",'Récapitulatif des données RASH'!$B$2-YEAR('Données relatives aux bénéf.'!F1093))</f>
        <v/>
      </c>
    </row>
    <row r="1094" spans="1:16">
      <c r="A1094" s="50" t="str">
        <f t="shared" si="17"/>
        <v/>
      </c>
      <c r="B1094" s="51"/>
      <c r="C1094" s="52"/>
      <c r="D1094" s="52"/>
      <c r="E1094" s="53"/>
      <c r="F1094" s="52"/>
      <c r="G1094" s="52"/>
      <c r="H1094" s="52"/>
      <c r="I1094" s="52"/>
      <c r="J1094" s="52"/>
      <c r="K1094" s="52"/>
      <c r="L1094" s="52"/>
      <c r="M1094" s="52"/>
      <c r="N1094" s="52"/>
      <c r="O1094" s="55" t="str">
        <f>IF(J1094="Non","Demande d'information",IF(AND(YEAR(I1094)='Récapitulatif des données RASH'!$B$2,'Données relatives aux bénéf.'!J1094="Oui",'Données relatives aux bénéf.'!K1094="Non"),"Dossier ouvert au cours de l'année de référence",IF(AND(YEAR(I1094)='Récapitulatif des données RASH'!$B$2,'Données relatives aux bénéf.'!J1094="Oui",'Données relatives aux bénéf.'!K1094="Oui"),"Dossier ouvert au cours de l'année de référence - dont clôturé au cours de l'année de référence",IF(AND(YEAR(I1094)&lt;'Récapitulatif des données RASH'!$B$2,'Données relatives aux bénéf.'!K1094="Non",'Données relatives aux bénéf.'!L1094="Oui"),"Dossier actif valorisable dans le cadre de la subvention",IF(AND(YEAR(I1094)&lt;'Récapitulatif des données RASH'!$B$2,'Données relatives aux bénéf.'!K1094="Oui",'Données relatives aux bénéf.'!L1094="Oui"),"Dossier actif valorisable dans le cadre de la subvention - dont cloturé au cours de l'année de référence",IF(AND(YEAR(I1094)&lt;'Récapitulatif des données RASH'!$B$2,'Données relatives aux bénéf.'!K1094="Non",'Données relatives aux bénéf.'!L1094="Non"),"Dossier actif non-valorisable dans le cadre de la subvention",IF(AND(YEAR(I1094)&lt;'Récapitulatif des données RASH'!$B$2,'Données relatives aux bénéf.'!K1094="Oui",'Données relatives aux bénéf.'!L1094="Non"),"Dossier actif non-valorisable dans le cadre de la subvention - dont cloturé au cours de l'année de référence","")))))))</f>
        <v/>
      </c>
      <c r="P1094" s="16" t="str">
        <f>IF(ISBLANK(F1094),"",'Récapitulatif des données RASH'!$B$2-YEAR('Données relatives aux bénéf.'!F1094))</f>
        <v/>
      </c>
    </row>
    <row r="1095" spans="1:16">
      <c r="A1095" s="50" t="str">
        <f t="shared" si="17"/>
        <v/>
      </c>
      <c r="B1095" s="51"/>
      <c r="C1095" s="52"/>
      <c r="D1095" s="52"/>
      <c r="E1095" s="53"/>
      <c r="F1095" s="52"/>
      <c r="G1095" s="52"/>
      <c r="H1095" s="52"/>
      <c r="I1095" s="52"/>
      <c r="J1095" s="52"/>
      <c r="K1095" s="52"/>
      <c r="L1095" s="52"/>
      <c r="M1095" s="52"/>
      <c r="N1095" s="52"/>
      <c r="O1095" s="55" t="str">
        <f>IF(J1095="Non","Demande d'information",IF(AND(YEAR(I1095)='Récapitulatif des données RASH'!$B$2,'Données relatives aux bénéf.'!J1095="Oui",'Données relatives aux bénéf.'!K1095="Non"),"Dossier ouvert au cours de l'année de référence",IF(AND(YEAR(I1095)='Récapitulatif des données RASH'!$B$2,'Données relatives aux bénéf.'!J1095="Oui",'Données relatives aux bénéf.'!K1095="Oui"),"Dossier ouvert au cours de l'année de référence - dont clôturé au cours de l'année de référence",IF(AND(YEAR(I1095)&lt;'Récapitulatif des données RASH'!$B$2,'Données relatives aux bénéf.'!K1095="Non",'Données relatives aux bénéf.'!L1095="Oui"),"Dossier actif valorisable dans le cadre de la subvention",IF(AND(YEAR(I1095)&lt;'Récapitulatif des données RASH'!$B$2,'Données relatives aux bénéf.'!K1095="Oui",'Données relatives aux bénéf.'!L1095="Oui"),"Dossier actif valorisable dans le cadre de la subvention - dont cloturé au cours de l'année de référence",IF(AND(YEAR(I1095)&lt;'Récapitulatif des données RASH'!$B$2,'Données relatives aux bénéf.'!K1095="Non",'Données relatives aux bénéf.'!L1095="Non"),"Dossier actif non-valorisable dans le cadre de la subvention",IF(AND(YEAR(I1095)&lt;'Récapitulatif des données RASH'!$B$2,'Données relatives aux bénéf.'!K1095="Oui",'Données relatives aux bénéf.'!L1095="Non"),"Dossier actif non-valorisable dans le cadre de la subvention - dont cloturé au cours de l'année de référence","")))))))</f>
        <v/>
      </c>
      <c r="P1095" s="16" t="str">
        <f>IF(ISBLANK(F1095),"",'Récapitulatif des données RASH'!$B$2-YEAR('Données relatives aux bénéf.'!F1095))</f>
        <v/>
      </c>
    </row>
    <row r="1096" spans="1:16">
      <c r="A1096" s="50" t="str">
        <f t="shared" si="17"/>
        <v/>
      </c>
      <c r="B1096" s="51"/>
      <c r="C1096" s="52"/>
      <c r="D1096" s="52"/>
      <c r="E1096" s="53"/>
      <c r="F1096" s="52"/>
      <c r="G1096" s="52"/>
      <c r="H1096" s="52"/>
      <c r="I1096" s="52"/>
      <c r="J1096" s="52"/>
      <c r="K1096" s="52"/>
      <c r="L1096" s="52"/>
      <c r="M1096" s="52"/>
      <c r="N1096" s="52"/>
      <c r="O1096" s="55" t="str">
        <f>IF(J1096="Non","Demande d'information",IF(AND(YEAR(I1096)='Récapitulatif des données RASH'!$B$2,'Données relatives aux bénéf.'!J1096="Oui",'Données relatives aux bénéf.'!K1096="Non"),"Dossier ouvert au cours de l'année de référence",IF(AND(YEAR(I1096)='Récapitulatif des données RASH'!$B$2,'Données relatives aux bénéf.'!J1096="Oui",'Données relatives aux bénéf.'!K1096="Oui"),"Dossier ouvert au cours de l'année de référence - dont clôturé au cours de l'année de référence",IF(AND(YEAR(I1096)&lt;'Récapitulatif des données RASH'!$B$2,'Données relatives aux bénéf.'!K1096="Non",'Données relatives aux bénéf.'!L1096="Oui"),"Dossier actif valorisable dans le cadre de la subvention",IF(AND(YEAR(I1096)&lt;'Récapitulatif des données RASH'!$B$2,'Données relatives aux bénéf.'!K1096="Oui",'Données relatives aux bénéf.'!L1096="Oui"),"Dossier actif valorisable dans le cadre de la subvention - dont cloturé au cours de l'année de référence",IF(AND(YEAR(I1096)&lt;'Récapitulatif des données RASH'!$B$2,'Données relatives aux bénéf.'!K1096="Non",'Données relatives aux bénéf.'!L1096="Non"),"Dossier actif non-valorisable dans le cadre de la subvention",IF(AND(YEAR(I1096)&lt;'Récapitulatif des données RASH'!$B$2,'Données relatives aux bénéf.'!K1096="Oui",'Données relatives aux bénéf.'!L1096="Non"),"Dossier actif non-valorisable dans le cadre de la subvention - dont cloturé au cours de l'année de référence","")))))))</f>
        <v/>
      </c>
      <c r="P1096" s="16" t="str">
        <f>IF(ISBLANK(F1096),"",'Récapitulatif des données RASH'!$B$2-YEAR('Données relatives aux bénéf.'!F1096))</f>
        <v/>
      </c>
    </row>
    <row r="1097" spans="1:16">
      <c r="A1097" s="50" t="str">
        <f t="shared" si="17"/>
        <v/>
      </c>
      <c r="B1097" s="51"/>
      <c r="C1097" s="52"/>
      <c r="D1097" s="52"/>
      <c r="E1097" s="53"/>
      <c r="F1097" s="52"/>
      <c r="G1097" s="52"/>
      <c r="H1097" s="52"/>
      <c r="I1097" s="52"/>
      <c r="J1097" s="52"/>
      <c r="K1097" s="52"/>
      <c r="L1097" s="52"/>
      <c r="M1097" s="52"/>
      <c r="N1097" s="52"/>
      <c r="O1097" s="55" t="str">
        <f>IF(J1097="Non","Demande d'information",IF(AND(YEAR(I1097)='Récapitulatif des données RASH'!$B$2,'Données relatives aux bénéf.'!J1097="Oui",'Données relatives aux bénéf.'!K1097="Non"),"Dossier ouvert au cours de l'année de référence",IF(AND(YEAR(I1097)='Récapitulatif des données RASH'!$B$2,'Données relatives aux bénéf.'!J1097="Oui",'Données relatives aux bénéf.'!K1097="Oui"),"Dossier ouvert au cours de l'année de référence - dont clôturé au cours de l'année de référence",IF(AND(YEAR(I1097)&lt;'Récapitulatif des données RASH'!$B$2,'Données relatives aux bénéf.'!K1097="Non",'Données relatives aux bénéf.'!L1097="Oui"),"Dossier actif valorisable dans le cadre de la subvention",IF(AND(YEAR(I1097)&lt;'Récapitulatif des données RASH'!$B$2,'Données relatives aux bénéf.'!K1097="Oui",'Données relatives aux bénéf.'!L1097="Oui"),"Dossier actif valorisable dans le cadre de la subvention - dont cloturé au cours de l'année de référence",IF(AND(YEAR(I1097)&lt;'Récapitulatif des données RASH'!$B$2,'Données relatives aux bénéf.'!K1097="Non",'Données relatives aux bénéf.'!L1097="Non"),"Dossier actif non-valorisable dans le cadre de la subvention",IF(AND(YEAR(I1097)&lt;'Récapitulatif des données RASH'!$B$2,'Données relatives aux bénéf.'!K1097="Oui",'Données relatives aux bénéf.'!L1097="Non"),"Dossier actif non-valorisable dans le cadre de la subvention - dont cloturé au cours de l'année de référence","")))))))</f>
        <v/>
      </c>
      <c r="P1097" s="16" t="str">
        <f>IF(ISBLANK(F1097),"",'Récapitulatif des données RASH'!$B$2-YEAR('Données relatives aux bénéf.'!F1097))</f>
        <v/>
      </c>
    </row>
    <row r="1098" spans="1:16">
      <c r="A1098" s="50" t="str">
        <f t="shared" si="17"/>
        <v/>
      </c>
      <c r="B1098" s="51"/>
      <c r="C1098" s="52"/>
      <c r="D1098" s="52"/>
      <c r="E1098" s="53"/>
      <c r="F1098" s="52"/>
      <c r="G1098" s="52"/>
      <c r="H1098" s="52"/>
      <c r="I1098" s="52"/>
      <c r="J1098" s="52"/>
      <c r="K1098" s="52"/>
      <c r="L1098" s="52"/>
      <c r="M1098" s="52"/>
      <c r="N1098" s="52"/>
      <c r="O1098" s="55" t="str">
        <f>IF(J1098="Non","Demande d'information",IF(AND(YEAR(I1098)='Récapitulatif des données RASH'!$B$2,'Données relatives aux bénéf.'!J1098="Oui",'Données relatives aux bénéf.'!K1098="Non"),"Dossier ouvert au cours de l'année de référence",IF(AND(YEAR(I1098)='Récapitulatif des données RASH'!$B$2,'Données relatives aux bénéf.'!J1098="Oui",'Données relatives aux bénéf.'!K1098="Oui"),"Dossier ouvert au cours de l'année de référence - dont clôturé au cours de l'année de référence",IF(AND(YEAR(I1098)&lt;'Récapitulatif des données RASH'!$B$2,'Données relatives aux bénéf.'!K1098="Non",'Données relatives aux bénéf.'!L1098="Oui"),"Dossier actif valorisable dans le cadre de la subvention",IF(AND(YEAR(I1098)&lt;'Récapitulatif des données RASH'!$B$2,'Données relatives aux bénéf.'!K1098="Oui",'Données relatives aux bénéf.'!L1098="Oui"),"Dossier actif valorisable dans le cadre de la subvention - dont cloturé au cours de l'année de référence",IF(AND(YEAR(I1098)&lt;'Récapitulatif des données RASH'!$B$2,'Données relatives aux bénéf.'!K1098="Non",'Données relatives aux bénéf.'!L1098="Non"),"Dossier actif non-valorisable dans le cadre de la subvention",IF(AND(YEAR(I1098)&lt;'Récapitulatif des données RASH'!$B$2,'Données relatives aux bénéf.'!K1098="Oui",'Données relatives aux bénéf.'!L1098="Non"),"Dossier actif non-valorisable dans le cadre de la subvention - dont cloturé au cours de l'année de référence","")))))))</f>
        <v/>
      </c>
      <c r="P1098" s="16" t="str">
        <f>IF(ISBLANK(F1098),"",'Récapitulatif des données RASH'!$B$2-YEAR('Données relatives aux bénéf.'!F1098))</f>
        <v/>
      </c>
    </row>
    <row r="1099" spans="1:16">
      <c r="A1099" s="50" t="str">
        <f t="shared" si="17"/>
        <v/>
      </c>
      <c r="B1099" s="51"/>
      <c r="C1099" s="52"/>
      <c r="D1099" s="52"/>
      <c r="E1099" s="53"/>
      <c r="F1099" s="52"/>
      <c r="G1099" s="52"/>
      <c r="H1099" s="52"/>
      <c r="I1099" s="52"/>
      <c r="J1099" s="52"/>
      <c r="K1099" s="52"/>
      <c r="L1099" s="52"/>
      <c r="M1099" s="52"/>
      <c r="N1099" s="52"/>
      <c r="O1099" s="55" t="str">
        <f>IF(J1099="Non","Demande d'information",IF(AND(YEAR(I1099)='Récapitulatif des données RASH'!$B$2,'Données relatives aux bénéf.'!J1099="Oui",'Données relatives aux bénéf.'!K1099="Non"),"Dossier ouvert au cours de l'année de référence",IF(AND(YEAR(I1099)='Récapitulatif des données RASH'!$B$2,'Données relatives aux bénéf.'!J1099="Oui",'Données relatives aux bénéf.'!K1099="Oui"),"Dossier ouvert au cours de l'année de référence - dont clôturé au cours de l'année de référence",IF(AND(YEAR(I1099)&lt;'Récapitulatif des données RASH'!$B$2,'Données relatives aux bénéf.'!K1099="Non",'Données relatives aux bénéf.'!L1099="Oui"),"Dossier actif valorisable dans le cadre de la subvention",IF(AND(YEAR(I1099)&lt;'Récapitulatif des données RASH'!$B$2,'Données relatives aux bénéf.'!K1099="Oui",'Données relatives aux bénéf.'!L1099="Oui"),"Dossier actif valorisable dans le cadre de la subvention - dont cloturé au cours de l'année de référence",IF(AND(YEAR(I1099)&lt;'Récapitulatif des données RASH'!$B$2,'Données relatives aux bénéf.'!K1099="Non",'Données relatives aux bénéf.'!L1099="Non"),"Dossier actif non-valorisable dans le cadre de la subvention",IF(AND(YEAR(I1099)&lt;'Récapitulatif des données RASH'!$B$2,'Données relatives aux bénéf.'!K1099="Oui",'Données relatives aux bénéf.'!L1099="Non"),"Dossier actif non-valorisable dans le cadre de la subvention - dont cloturé au cours de l'année de référence","")))))))</f>
        <v/>
      </c>
      <c r="P1099" s="16" t="str">
        <f>IF(ISBLANK(F1099),"",'Récapitulatif des données RASH'!$B$2-YEAR('Données relatives aux bénéf.'!F1099))</f>
        <v/>
      </c>
    </row>
    <row r="1100" spans="1:16">
      <c r="A1100" s="50" t="str">
        <f t="shared" si="17"/>
        <v/>
      </c>
      <c r="B1100" s="51"/>
      <c r="C1100" s="52"/>
      <c r="D1100" s="52"/>
      <c r="E1100" s="53"/>
      <c r="F1100" s="52"/>
      <c r="G1100" s="52"/>
      <c r="H1100" s="52"/>
      <c r="I1100" s="52"/>
      <c r="J1100" s="52"/>
      <c r="K1100" s="52"/>
      <c r="L1100" s="52"/>
      <c r="M1100" s="52"/>
      <c r="N1100" s="52"/>
      <c r="O1100" s="55" t="str">
        <f>IF(J1100="Non","Demande d'information",IF(AND(YEAR(I1100)='Récapitulatif des données RASH'!$B$2,'Données relatives aux bénéf.'!J1100="Oui",'Données relatives aux bénéf.'!K1100="Non"),"Dossier ouvert au cours de l'année de référence",IF(AND(YEAR(I1100)='Récapitulatif des données RASH'!$B$2,'Données relatives aux bénéf.'!J1100="Oui",'Données relatives aux bénéf.'!K1100="Oui"),"Dossier ouvert au cours de l'année de référence - dont clôturé au cours de l'année de référence",IF(AND(YEAR(I1100)&lt;'Récapitulatif des données RASH'!$B$2,'Données relatives aux bénéf.'!K1100="Non",'Données relatives aux bénéf.'!L1100="Oui"),"Dossier actif valorisable dans le cadre de la subvention",IF(AND(YEAR(I1100)&lt;'Récapitulatif des données RASH'!$B$2,'Données relatives aux bénéf.'!K1100="Oui",'Données relatives aux bénéf.'!L1100="Oui"),"Dossier actif valorisable dans le cadre de la subvention - dont cloturé au cours de l'année de référence",IF(AND(YEAR(I1100)&lt;'Récapitulatif des données RASH'!$B$2,'Données relatives aux bénéf.'!K1100="Non",'Données relatives aux bénéf.'!L1100="Non"),"Dossier actif non-valorisable dans le cadre de la subvention",IF(AND(YEAR(I1100)&lt;'Récapitulatif des données RASH'!$B$2,'Données relatives aux bénéf.'!K1100="Oui",'Données relatives aux bénéf.'!L1100="Non"),"Dossier actif non-valorisable dans le cadre de la subvention - dont cloturé au cours de l'année de référence","")))))))</f>
        <v/>
      </c>
      <c r="P1100" s="16" t="str">
        <f>IF(ISBLANK(F1100),"",'Récapitulatif des données RASH'!$B$2-YEAR('Données relatives aux bénéf.'!F1100))</f>
        <v/>
      </c>
    </row>
    <row r="1101" spans="1:16">
      <c r="A1101" s="50" t="str">
        <f t="shared" si="17"/>
        <v/>
      </c>
      <c r="B1101" s="51"/>
      <c r="C1101" s="52"/>
      <c r="D1101" s="52"/>
      <c r="E1101" s="53"/>
      <c r="F1101" s="52"/>
      <c r="G1101" s="52"/>
      <c r="H1101" s="52"/>
      <c r="I1101" s="52"/>
      <c r="J1101" s="52"/>
      <c r="K1101" s="52"/>
      <c r="L1101" s="52"/>
      <c r="M1101" s="52"/>
      <c r="N1101" s="52"/>
      <c r="O1101" s="55" t="str">
        <f>IF(J1101="Non","Demande d'information",IF(AND(YEAR(I1101)='Récapitulatif des données RASH'!$B$2,'Données relatives aux bénéf.'!J1101="Oui",'Données relatives aux bénéf.'!K1101="Non"),"Dossier ouvert au cours de l'année de référence",IF(AND(YEAR(I1101)='Récapitulatif des données RASH'!$B$2,'Données relatives aux bénéf.'!J1101="Oui",'Données relatives aux bénéf.'!K1101="Oui"),"Dossier ouvert au cours de l'année de référence - dont clôturé au cours de l'année de référence",IF(AND(YEAR(I1101)&lt;'Récapitulatif des données RASH'!$B$2,'Données relatives aux bénéf.'!K1101="Non",'Données relatives aux bénéf.'!L1101="Oui"),"Dossier actif valorisable dans le cadre de la subvention",IF(AND(YEAR(I1101)&lt;'Récapitulatif des données RASH'!$B$2,'Données relatives aux bénéf.'!K1101="Oui",'Données relatives aux bénéf.'!L1101="Oui"),"Dossier actif valorisable dans le cadre de la subvention - dont cloturé au cours de l'année de référence",IF(AND(YEAR(I1101)&lt;'Récapitulatif des données RASH'!$B$2,'Données relatives aux bénéf.'!K1101="Non",'Données relatives aux bénéf.'!L1101="Non"),"Dossier actif non-valorisable dans le cadre de la subvention",IF(AND(YEAR(I1101)&lt;'Récapitulatif des données RASH'!$B$2,'Données relatives aux bénéf.'!K1101="Oui",'Données relatives aux bénéf.'!L1101="Non"),"Dossier actif non-valorisable dans le cadre de la subvention - dont cloturé au cours de l'année de référence","")))))))</f>
        <v/>
      </c>
      <c r="P1101" s="16" t="str">
        <f>IF(ISBLANK(F1101),"",'Récapitulatif des données RASH'!$B$2-YEAR('Données relatives aux bénéf.'!F1101))</f>
        <v/>
      </c>
    </row>
    <row r="1102" spans="1:16">
      <c r="A1102" s="50" t="str">
        <f t="shared" si="17"/>
        <v/>
      </c>
      <c r="B1102" s="51"/>
      <c r="C1102" s="52"/>
      <c r="D1102" s="52"/>
      <c r="E1102" s="53"/>
      <c r="F1102" s="52"/>
      <c r="G1102" s="52"/>
      <c r="H1102" s="52"/>
      <c r="I1102" s="52"/>
      <c r="J1102" s="52"/>
      <c r="K1102" s="52"/>
      <c r="L1102" s="52"/>
      <c r="M1102" s="52"/>
      <c r="N1102" s="52"/>
      <c r="O1102" s="55" t="str">
        <f>IF(J1102="Non","Demande d'information",IF(AND(YEAR(I1102)='Récapitulatif des données RASH'!$B$2,'Données relatives aux bénéf.'!J1102="Oui",'Données relatives aux bénéf.'!K1102="Non"),"Dossier ouvert au cours de l'année de référence",IF(AND(YEAR(I1102)='Récapitulatif des données RASH'!$B$2,'Données relatives aux bénéf.'!J1102="Oui",'Données relatives aux bénéf.'!K1102="Oui"),"Dossier ouvert au cours de l'année de référence - dont clôturé au cours de l'année de référence",IF(AND(YEAR(I1102)&lt;'Récapitulatif des données RASH'!$B$2,'Données relatives aux bénéf.'!K1102="Non",'Données relatives aux bénéf.'!L1102="Oui"),"Dossier actif valorisable dans le cadre de la subvention",IF(AND(YEAR(I1102)&lt;'Récapitulatif des données RASH'!$B$2,'Données relatives aux bénéf.'!K1102="Oui",'Données relatives aux bénéf.'!L1102="Oui"),"Dossier actif valorisable dans le cadre de la subvention - dont cloturé au cours de l'année de référence",IF(AND(YEAR(I1102)&lt;'Récapitulatif des données RASH'!$B$2,'Données relatives aux bénéf.'!K1102="Non",'Données relatives aux bénéf.'!L1102="Non"),"Dossier actif non-valorisable dans le cadre de la subvention",IF(AND(YEAR(I1102)&lt;'Récapitulatif des données RASH'!$B$2,'Données relatives aux bénéf.'!K1102="Oui",'Données relatives aux bénéf.'!L1102="Non"),"Dossier actif non-valorisable dans le cadre de la subvention - dont cloturé au cours de l'année de référence","")))))))</f>
        <v/>
      </c>
      <c r="P1102" s="16" t="str">
        <f>IF(ISBLANK(F1102),"",'Récapitulatif des données RASH'!$B$2-YEAR('Données relatives aux bénéf.'!F1102))</f>
        <v/>
      </c>
    </row>
    <row r="1103" spans="1:16">
      <c r="A1103" s="50" t="str">
        <f t="shared" si="17"/>
        <v/>
      </c>
      <c r="B1103" s="51"/>
      <c r="C1103" s="52"/>
      <c r="D1103" s="52"/>
      <c r="E1103" s="53"/>
      <c r="F1103" s="52"/>
      <c r="G1103" s="52"/>
      <c r="H1103" s="52"/>
      <c r="I1103" s="52"/>
      <c r="J1103" s="52"/>
      <c r="K1103" s="52"/>
      <c r="L1103" s="52"/>
      <c r="M1103" s="52"/>
      <c r="N1103" s="52"/>
      <c r="O1103" s="55" t="str">
        <f>IF(J1103="Non","Demande d'information",IF(AND(YEAR(I1103)='Récapitulatif des données RASH'!$B$2,'Données relatives aux bénéf.'!J1103="Oui",'Données relatives aux bénéf.'!K1103="Non"),"Dossier ouvert au cours de l'année de référence",IF(AND(YEAR(I1103)='Récapitulatif des données RASH'!$B$2,'Données relatives aux bénéf.'!J1103="Oui",'Données relatives aux bénéf.'!K1103="Oui"),"Dossier ouvert au cours de l'année de référence - dont clôturé au cours de l'année de référence",IF(AND(YEAR(I1103)&lt;'Récapitulatif des données RASH'!$B$2,'Données relatives aux bénéf.'!K1103="Non",'Données relatives aux bénéf.'!L1103="Oui"),"Dossier actif valorisable dans le cadre de la subvention",IF(AND(YEAR(I1103)&lt;'Récapitulatif des données RASH'!$B$2,'Données relatives aux bénéf.'!K1103="Oui",'Données relatives aux bénéf.'!L1103="Oui"),"Dossier actif valorisable dans le cadre de la subvention - dont cloturé au cours de l'année de référence",IF(AND(YEAR(I1103)&lt;'Récapitulatif des données RASH'!$B$2,'Données relatives aux bénéf.'!K1103="Non",'Données relatives aux bénéf.'!L1103="Non"),"Dossier actif non-valorisable dans le cadre de la subvention",IF(AND(YEAR(I1103)&lt;'Récapitulatif des données RASH'!$B$2,'Données relatives aux bénéf.'!K1103="Oui",'Données relatives aux bénéf.'!L1103="Non"),"Dossier actif non-valorisable dans le cadre de la subvention - dont cloturé au cours de l'année de référence","")))))))</f>
        <v/>
      </c>
      <c r="P1103" s="16" t="str">
        <f>IF(ISBLANK(F1103),"",'Récapitulatif des données RASH'!$B$2-YEAR('Données relatives aux bénéf.'!F1103))</f>
        <v/>
      </c>
    </row>
    <row r="1104" spans="1:16">
      <c r="A1104" s="50" t="str">
        <f t="shared" si="17"/>
        <v/>
      </c>
      <c r="B1104" s="51"/>
      <c r="C1104" s="52"/>
      <c r="D1104" s="52"/>
      <c r="E1104" s="53"/>
      <c r="F1104" s="52"/>
      <c r="G1104" s="52"/>
      <c r="H1104" s="52"/>
      <c r="I1104" s="52"/>
      <c r="J1104" s="52"/>
      <c r="K1104" s="52"/>
      <c r="L1104" s="52"/>
      <c r="M1104" s="52"/>
      <c r="N1104" s="52"/>
      <c r="O1104" s="55" t="str">
        <f>IF(J1104="Non","Demande d'information",IF(AND(YEAR(I1104)='Récapitulatif des données RASH'!$B$2,'Données relatives aux bénéf.'!J1104="Oui",'Données relatives aux bénéf.'!K1104="Non"),"Dossier ouvert au cours de l'année de référence",IF(AND(YEAR(I1104)='Récapitulatif des données RASH'!$B$2,'Données relatives aux bénéf.'!J1104="Oui",'Données relatives aux bénéf.'!K1104="Oui"),"Dossier ouvert au cours de l'année de référence - dont clôturé au cours de l'année de référence",IF(AND(YEAR(I1104)&lt;'Récapitulatif des données RASH'!$B$2,'Données relatives aux bénéf.'!K1104="Non",'Données relatives aux bénéf.'!L1104="Oui"),"Dossier actif valorisable dans le cadre de la subvention",IF(AND(YEAR(I1104)&lt;'Récapitulatif des données RASH'!$B$2,'Données relatives aux bénéf.'!K1104="Oui",'Données relatives aux bénéf.'!L1104="Oui"),"Dossier actif valorisable dans le cadre de la subvention - dont cloturé au cours de l'année de référence",IF(AND(YEAR(I1104)&lt;'Récapitulatif des données RASH'!$B$2,'Données relatives aux bénéf.'!K1104="Non",'Données relatives aux bénéf.'!L1104="Non"),"Dossier actif non-valorisable dans le cadre de la subvention",IF(AND(YEAR(I1104)&lt;'Récapitulatif des données RASH'!$B$2,'Données relatives aux bénéf.'!K1104="Oui",'Données relatives aux bénéf.'!L1104="Non"),"Dossier actif non-valorisable dans le cadre de la subvention - dont cloturé au cours de l'année de référence","")))))))</f>
        <v/>
      </c>
      <c r="P1104" s="16" t="str">
        <f>IF(ISBLANK(F1104),"",'Récapitulatif des données RASH'!$B$2-YEAR('Données relatives aux bénéf.'!F1104))</f>
        <v/>
      </c>
    </row>
    <row r="1105" spans="1:16">
      <c r="A1105" s="50" t="str">
        <f t="shared" si="17"/>
        <v/>
      </c>
      <c r="B1105" s="51"/>
      <c r="C1105" s="52"/>
      <c r="D1105" s="52"/>
      <c r="E1105" s="53"/>
      <c r="F1105" s="52"/>
      <c r="G1105" s="52"/>
      <c r="H1105" s="52"/>
      <c r="I1105" s="52"/>
      <c r="J1105" s="52"/>
      <c r="K1105" s="52"/>
      <c r="L1105" s="52"/>
      <c r="M1105" s="52"/>
      <c r="N1105" s="52"/>
      <c r="O1105" s="55" t="str">
        <f>IF(J1105="Non","Demande d'information",IF(AND(YEAR(I1105)='Récapitulatif des données RASH'!$B$2,'Données relatives aux bénéf.'!J1105="Oui",'Données relatives aux bénéf.'!K1105="Non"),"Dossier ouvert au cours de l'année de référence",IF(AND(YEAR(I1105)='Récapitulatif des données RASH'!$B$2,'Données relatives aux bénéf.'!J1105="Oui",'Données relatives aux bénéf.'!K1105="Oui"),"Dossier ouvert au cours de l'année de référence - dont clôturé au cours de l'année de référence",IF(AND(YEAR(I1105)&lt;'Récapitulatif des données RASH'!$B$2,'Données relatives aux bénéf.'!K1105="Non",'Données relatives aux bénéf.'!L1105="Oui"),"Dossier actif valorisable dans le cadre de la subvention",IF(AND(YEAR(I1105)&lt;'Récapitulatif des données RASH'!$B$2,'Données relatives aux bénéf.'!K1105="Oui",'Données relatives aux bénéf.'!L1105="Oui"),"Dossier actif valorisable dans le cadre de la subvention - dont cloturé au cours de l'année de référence",IF(AND(YEAR(I1105)&lt;'Récapitulatif des données RASH'!$B$2,'Données relatives aux bénéf.'!K1105="Non",'Données relatives aux bénéf.'!L1105="Non"),"Dossier actif non-valorisable dans le cadre de la subvention",IF(AND(YEAR(I1105)&lt;'Récapitulatif des données RASH'!$B$2,'Données relatives aux bénéf.'!K1105="Oui",'Données relatives aux bénéf.'!L1105="Non"),"Dossier actif non-valorisable dans le cadre de la subvention - dont cloturé au cours de l'année de référence","")))))))</f>
        <v/>
      </c>
      <c r="P1105" s="16" t="str">
        <f>IF(ISBLANK(F1105),"",'Récapitulatif des données RASH'!$B$2-YEAR('Données relatives aux bénéf.'!F1105))</f>
        <v/>
      </c>
    </row>
    <row r="1106" spans="1:16">
      <c r="A1106" s="50" t="str">
        <f t="shared" si="17"/>
        <v/>
      </c>
      <c r="B1106" s="51"/>
      <c r="C1106" s="52"/>
      <c r="D1106" s="52"/>
      <c r="E1106" s="53"/>
      <c r="F1106" s="52"/>
      <c r="G1106" s="52"/>
      <c r="H1106" s="52"/>
      <c r="I1106" s="52"/>
      <c r="J1106" s="52"/>
      <c r="K1106" s="52"/>
      <c r="L1106" s="52"/>
      <c r="M1106" s="52"/>
      <c r="N1106" s="52"/>
      <c r="O1106" s="55" t="str">
        <f>IF(J1106="Non","Demande d'information",IF(AND(YEAR(I1106)='Récapitulatif des données RASH'!$B$2,'Données relatives aux bénéf.'!J1106="Oui",'Données relatives aux bénéf.'!K1106="Non"),"Dossier ouvert au cours de l'année de référence",IF(AND(YEAR(I1106)='Récapitulatif des données RASH'!$B$2,'Données relatives aux bénéf.'!J1106="Oui",'Données relatives aux bénéf.'!K1106="Oui"),"Dossier ouvert au cours de l'année de référence - dont clôturé au cours de l'année de référence",IF(AND(YEAR(I1106)&lt;'Récapitulatif des données RASH'!$B$2,'Données relatives aux bénéf.'!K1106="Non",'Données relatives aux bénéf.'!L1106="Oui"),"Dossier actif valorisable dans le cadre de la subvention",IF(AND(YEAR(I1106)&lt;'Récapitulatif des données RASH'!$B$2,'Données relatives aux bénéf.'!K1106="Oui",'Données relatives aux bénéf.'!L1106="Oui"),"Dossier actif valorisable dans le cadre de la subvention - dont cloturé au cours de l'année de référence",IF(AND(YEAR(I1106)&lt;'Récapitulatif des données RASH'!$B$2,'Données relatives aux bénéf.'!K1106="Non",'Données relatives aux bénéf.'!L1106="Non"),"Dossier actif non-valorisable dans le cadre de la subvention",IF(AND(YEAR(I1106)&lt;'Récapitulatif des données RASH'!$B$2,'Données relatives aux bénéf.'!K1106="Oui",'Données relatives aux bénéf.'!L1106="Non"),"Dossier actif non-valorisable dans le cadre de la subvention - dont cloturé au cours de l'année de référence","")))))))</f>
        <v/>
      </c>
      <c r="P1106" s="16" t="str">
        <f>IF(ISBLANK(F1106),"",'Récapitulatif des données RASH'!$B$2-YEAR('Données relatives aux bénéf.'!F1106))</f>
        <v/>
      </c>
    </row>
    <row r="1107" spans="1:16">
      <c r="A1107" s="50" t="str">
        <f t="shared" si="17"/>
        <v/>
      </c>
      <c r="B1107" s="51"/>
      <c r="C1107" s="52"/>
      <c r="D1107" s="52"/>
      <c r="E1107" s="53"/>
      <c r="F1107" s="52"/>
      <c r="G1107" s="52"/>
      <c r="H1107" s="52"/>
      <c r="I1107" s="52"/>
      <c r="J1107" s="52"/>
      <c r="K1107" s="52"/>
      <c r="L1107" s="52"/>
      <c r="M1107" s="52"/>
      <c r="N1107" s="52"/>
      <c r="O1107" s="55" t="str">
        <f>IF(J1107="Non","Demande d'information",IF(AND(YEAR(I1107)='Récapitulatif des données RASH'!$B$2,'Données relatives aux bénéf.'!J1107="Oui",'Données relatives aux bénéf.'!K1107="Non"),"Dossier ouvert au cours de l'année de référence",IF(AND(YEAR(I1107)='Récapitulatif des données RASH'!$B$2,'Données relatives aux bénéf.'!J1107="Oui",'Données relatives aux bénéf.'!K1107="Oui"),"Dossier ouvert au cours de l'année de référence - dont clôturé au cours de l'année de référence",IF(AND(YEAR(I1107)&lt;'Récapitulatif des données RASH'!$B$2,'Données relatives aux bénéf.'!K1107="Non",'Données relatives aux bénéf.'!L1107="Oui"),"Dossier actif valorisable dans le cadre de la subvention",IF(AND(YEAR(I1107)&lt;'Récapitulatif des données RASH'!$B$2,'Données relatives aux bénéf.'!K1107="Oui",'Données relatives aux bénéf.'!L1107="Oui"),"Dossier actif valorisable dans le cadre de la subvention - dont cloturé au cours de l'année de référence",IF(AND(YEAR(I1107)&lt;'Récapitulatif des données RASH'!$B$2,'Données relatives aux bénéf.'!K1107="Non",'Données relatives aux bénéf.'!L1107="Non"),"Dossier actif non-valorisable dans le cadre de la subvention",IF(AND(YEAR(I1107)&lt;'Récapitulatif des données RASH'!$B$2,'Données relatives aux bénéf.'!K1107="Oui",'Données relatives aux bénéf.'!L1107="Non"),"Dossier actif non-valorisable dans le cadre de la subvention - dont cloturé au cours de l'année de référence","")))))))</f>
        <v/>
      </c>
      <c r="P1107" s="16" t="str">
        <f>IF(ISBLANK(F1107),"",'Récapitulatif des données RASH'!$B$2-YEAR('Données relatives aux bénéf.'!F1107))</f>
        <v/>
      </c>
    </row>
    <row r="1108" spans="1:16">
      <c r="A1108" s="50" t="str">
        <f t="shared" si="17"/>
        <v/>
      </c>
      <c r="B1108" s="51"/>
      <c r="C1108" s="52"/>
      <c r="D1108" s="52"/>
      <c r="E1108" s="53"/>
      <c r="F1108" s="52"/>
      <c r="G1108" s="52"/>
      <c r="H1108" s="52"/>
      <c r="I1108" s="52"/>
      <c r="J1108" s="52"/>
      <c r="K1108" s="52"/>
      <c r="L1108" s="52"/>
      <c r="M1108" s="52"/>
      <c r="N1108" s="52"/>
      <c r="O1108" s="55" t="str">
        <f>IF(J1108="Non","Demande d'information",IF(AND(YEAR(I1108)='Récapitulatif des données RASH'!$B$2,'Données relatives aux bénéf.'!J1108="Oui",'Données relatives aux bénéf.'!K1108="Non"),"Dossier ouvert au cours de l'année de référence",IF(AND(YEAR(I1108)='Récapitulatif des données RASH'!$B$2,'Données relatives aux bénéf.'!J1108="Oui",'Données relatives aux bénéf.'!K1108="Oui"),"Dossier ouvert au cours de l'année de référence - dont clôturé au cours de l'année de référence",IF(AND(YEAR(I1108)&lt;'Récapitulatif des données RASH'!$B$2,'Données relatives aux bénéf.'!K1108="Non",'Données relatives aux bénéf.'!L1108="Oui"),"Dossier actif valorisable dans le cadre de la subvention",IF(AND(YEAR(I1108)&lt;'Récapitulatif des données RASH'!$B$2,'Données relatives aux bénéf.'!K1108="Oui",'Données relatives aux bénéf.'!L1108="Oui"),"Dossier actif valorisable dans le cadre de la subvention - dont cloturé au cours de l'année de référence",IF(AND(YEAR(I1108)&lt;'Récapitulatif des données RASH'!$B$2,'Données relatives aux bénéf.'!K1108="Non",'Données relatives aux bénéf.'!L1108="Non"),"Dossier actif non-valorisable dans le cadre de la subvention",IF(AND(YEAR(I1108)&lt;'Récapitulatif des données RASH'!$B$2,'Données relatives aux bénéf.'!K1108="Oui",'Données relatives aux bénéf.'!L1108="Non"),"Dossier actif non-valorisable dans le cadre de la subvention - dont cloturé au cours de l'année de référence","")))))))</f>
        <v/>
      </c>
      <c r="P1108" s="16" t="str">
        <f>IF(ISBLANK(F1108),"",'Récapitulatif des données RASH'!$B$2-YEAR('Données relatives aux bénéf.'!F1108))</f>
        <v/>
      </c>
    </row>
    <row r="1109" spans="1:16">
      <c r="A1109" s="50" t="str">
        <f t="shared" si="17"/>
        <v/>
      </c>
      <c r="B1109" s="51"/>
      <c r="C1109" s="52"/>
      <c r="D1109" s="52"/>
      <c r="E1109" s="53"/>
      <c r="F1109" s="52"/>
      <c r="G1109" s="52"/>
      <c r="H1109" s="52"/>
      <c r="I1109" s="52"/>
      <c r="J1109" s="52"/>
      <c r="K1109" s="52"/>
      <c r="L1109" s="52"/>
      <c r="M1109" s="52"/>
      <c r="N1109" s="52"/>
      <c r="O1109" s="55" t="str">
        <f>IF(J1109="Non","Demande d'information",IF(AND(YEAR(I1109)='Récapitulatif des données RASH'!$B$2,'Données relatives aux bénéf.'!J1109="Oui",'Données relatives aux bénéf.'!K1109="Non"),"Dossier ouvert au cours de l'année de référence",IF(AND(YEAR(I1109)='Récapitulatif des données RASH'!$B$2,'Données relatives aux bénéf.'!J1109="Oui",'Données relatives aux bénéf.'!K1109="Oui"),"Dossier ouvert au cours de l'année de référence - dont clôturé au cours de l'année de référence",IF(AND(YEAR(I1109)&lt;'Récapitulatif des données RASH'!$B$2,'Données relatives aux bénéf.'!K1109="Non",'Données relatives aux bénéf.'!L1109="Oui"),"Dossier actif valorisable dans le cadre de la subvention",IF(AND(YEAR(I1109)&lt;'Récapitulatif des données RASH'!$B$2,'Données relatives aux bénéf.'!K1109="Oui",'Données relatives aux bénéf.'!L1109="Oui"),"Dossier actif valorisable dans le cadre de la subvention - dont cloturé au cours de l'année de référence",IF(AND(YEAR(I1109)&lt;'Récapitulatif des données RASH'!$B$2,'Données relatives aux bénéf.'!K1109="Non",'Données relatives aux bénéf.'!L1109="Non"),"Dossier actif non-valorisable dans le cadre de la subvention",IF(AND(YEAR(I1109)&lt;'Récapitulatif des données RASH'!$B$2,'Données relatives aux bénéf.'!K1109="Oui",'Données relatives aux bénéf.'!L1109="Non"),"Dossier actif non-valorisable dans le cadre de la subvention - dont cloturé au cours de l'année de référence","")))))))</f>
        <v/>
      </c>
      <c r="P1109" s="16" t="str">
        <f>IF(ISBLANK(F1109),"",'Récapitulatif des données RASH'!$B$2-YEAR('Données relatives aux bénéf.'!F1109))</f>
        <v/>
      </c>
    </row>
    <row r="1110" spans="1:16">
      <c r="A1110" s="50" t="str">
        <f t="shared" si="17"/>
        <v/>
      </c>
      <c r="B1110" s="51"/>
      <c r="C1110" s="52"/>
      <c r="D1110" s="52"/>
      <c r="E1110" s="53"/>
      <c r="F1110" s="52"/>
      <c r="G1110" s="52"/>
      <c r="H1110" s="52"/>
      <c r="I1110" s="52"/>
      <c r="J1110" s="52"/>
      <c r="K1110" s="52"/>
      <c r="L1110" s="52"/>
      <c r="M1110" s="52"/>
      <c r="N1110" s="52"/>
      <c r="O1110" s="55" t="str">
        <f>IF(J1110="Non","Demande d'information",IF(AND(YEAR(I1110)='Récapitulatif des données RASH'!$B$2,'Données relatives aux bénéf.'!J1110="Oui",'Données relatives aux bénéf.'!K1110="Non"),"Dossier ouvert au cours de l'année de référence",IF(AND(YEAR(I1110)='Récapitulatif des données RASH'!$B$2,'Données relatives aux bénéf.'!J1110="Oui",'Données relatives aux bénéf.'!K1110="Oui"),"Dossier ouvert au cours de l'année de référence - dont clôturé au cours de l'année de référence",IF(AND(YEAR(I1110)&lt;'Récapitulatif des données RASH'!$B$2,'Données relatives aux bénéf.'!K1110="Non",'Données relatives aux bénéf.'!L1110="Oui"),"Dossier actif valorisable dans le cadre de la subvention",IF(AND(YEAR(I1110)&lt;'Récapitulatif des données RASH'!$B$2,'Données relatives aux bénéf.'!K1110="Oui",'Données relatives aux bénéf.'!L1110="Oui"),"Dossier actif valorisable dans le cadre de la subvention - dont cloturé au cours de l'année de référence",IF(AND(YEAR(I1110)&lt;'Récapitulatif des données RASH'!$B$2,'Données relatives aux bénéf.'!K1110="Non",'Données relatives aux bénéf.'!L1110="Non"),"Dossier actif non-valorisable dans le cadre de la subvention",IF(AND(YEAR(I1110)&lt;'Récapitulatif des données RASH'!$B$2,'Données relatives aux bénéf.'!K1110="Oui",'Données relatives aux bénéf.'!L1110="Non"),"Dossier actif non-valorisable dans le cadre de la subvention - dont cloturé au cours de l'année de référence","")))))))</f>
        <v/>
      </c>
      <c r="P1110" s="16" t="str">
        <f>IF(ISBLANK(F1110),"",'Récapitulatif des données RASH'!$B$2-YEAR('Données relatives aux bénéf.'!F1110))</f>
        <v/>
      </c>
    </row>
    <row r="1111" spans="1:16">
      <c r="A1111" s="50" t="str">
        <f t="shared" si="17"/>
        <v/>
      </c>
      <c r="B1111" s="51"/>
      <c r="C1111" s="52"/>
      <c r="D1111" s="52"/>
      <c r="E1111" s="53"/>
      <c r="F1111" s="52"/>
      <c r="G1111" s="52"/>
      <c r="H1111" s="52"/>
      <c r="I1111" s="52"/>
      <c r="J1111" s="52"/>
      <c r="K1111" s="52"/>
      <c r="L1111" s="52"/>
      <c r="M1111" s="52"/>
      <c r="N1111" s="52"/>
      <c r="O1111" s="55" t="str">
        <f>IF(J1111="Non","Demande d'information",IF(AND(YEAR(I1111)='Récapitulatif des données RASH'!$B$2,'Données relatives aux bénéf.'!J1111="Oui",'Données relatives aux bénéf.'!K1111="Non"),"Dossier ouvert au cours de l'année de référence",IF(AND(YEAR(I1111)='Récapitulatif des données RASH'!$B$2,'Données relatives aux bénéf.'!J1111="Oui",'Données relatives aux bénéf.'!K1111="Oui"),"Dossier ouvert au cours de l'année de référence - dont clôturé au cours de l'année de référence",IF(AND(YEAR(I1111)&lt;'Récapitulatif des données RASH'!$B$2,'Données relatives aux bénéf.'!K1111="Non",'Données relatives aux bénéf.'!L1111="Oui"),"Dossier actif valorisable dans le cadre de la subvention",IF(AND(YEAR(I1111)&lt;'Récapitulatif des données RASH'!$B$2,'Données relatives aux bénéf.'!K1111="Oui",'Données relatives aux bénéf.'!L1111="Oui"),"Dossier actif valorisable dans le cadre de la subvention - dont cloturé au cours de l'année de référence",IF(AND(YEAR(I1111)&lt;'Récapitulatif des données RASH'!$B$2,'Données relatives aux bénéf.'!K1111="Non",'Données relatives aux bénéf.'!L1111="Non"),"Dossier actif non-valorisable dans le cadre de la subvention",IF(AND(YEAR(I1111)&lt;'Récapitulatif des données RASH'!$B$2,'Données relatives aux bénéf.'!K1111="Oui",'Données relatives aux bénéf.'!L1111="Non"),"Dossier actif non-valorisable dans le cadre de la subvention - dont cloturé au cours de l'année de référence","")))))))</f>
        <v/>
      </c>
      <c r="P1111" s="16" t="str">
        <f>IF(ISBLANK(F1111),"",'Récapitulatif des données RASH'!$B$2-YEAR('Données relatives aux bénéf.'!F1111))</f>
        <v/>
      </c>
    </row>
    <row r="1112" spans="1:16">
      <c r="A1112" s="50" t="str">
        <f t="shared" si="17"/>
        <v/>
      </c>
      <c r="B1112" s="51"/>
      <c r="C1112" s="52"/>
      <c r="D1112" s="52"/>
      <c r="E1112" s="53"/>
      <c r="F1112" s="52"/>
      <c r="G1112" s="52"/>
      <c r="H1112" s="52"/>
      <c r="I1112" s="52"/>
      <c r="J1112" s="52"/>
      <c r="K1112" s="52"/>
      <c r="L1112" s="52"/>
      <c r="M1112" s="52"/>
      <c r="N1112" s="52"/>
      <c r="O1112" s="55" t="str">
        <f>IF(J1112="Non","Demande d'information",IF(AND(YEAR(I1112)='Récapitulatif des données RASH'!$B$2,'Données relatives aux bénéf.'!J1112="Oui",'Données relatives aux bénéf.'!K1112="Non"),"Dossier ouvert au cours de l'année de référence",IF(AND(YEAR(I1112)='Récapitulatif des données RASH'!$B$2,'Données relatives aux bénéf.'!J1112="Oui",'Données relatives aux bénéf.'!K1112="Oui"),"Dossier ouvert au cours de l'année de référence - dont clôturé au cours de l'année de référence",IF(AND(YEAR(I1112)&lt;'Récapitulatif des données RASH'!$B$2,'Données relatives aux bénéf.'!K1112="Non",'Données relatives aux bénéf.'!L1112="Oui"),"Dossier actif valorisable dans le cadre de la subvention",IF(AND(YEAR(I1112)&lt;'Récapitulatif des données RASH'!$B$2,'Données relatives aux bénéf.'!K1112="Oui",'Données relatives aux bénéf.'!L1112="Oui"),"Dossier actif valorisable dans le cadre de la subvention - dont cloturé au cours de l'année de référence",IF(AND(YEAR(I1112)&lt;'Récapitulatif des données RASH'!$B$2,'Données relatives aux bénéf.'!K1112="Non",'Données relatives aux bénéf.'!L1112="Non"),"Dossier actif non-valorisable dans le cadre de la subvention",IF(AND(YEAR(I1112)&lt;'Récapitulatif des données RASH'!$B$2,'Données relatives aux bénéf.'!K1112="Oui",'Données relatives aux bénéf.'!L1112="Non"),"Dossier actif non-valorisable dans le cadre de la subvention - dont cloturé au cours de l'année de référence","")))))))</f>
        <v/>
      </c>
      <c r="P1112" s="16" t="str">
        <f>IF(ISBLANK(F1112),"",'Récapitulatif des données RASH'!$B$2-YEAR('Données relatives aux bénéf.'!F1112))</f>
        <v/>
      </c>
    </row>
    <row r="1113" spans="1:16">
      <c r="A1113" s="50" t="str">
        <f t="shared" si="17"/>
        <v/>
      </c>
      <c r="B1113" s="51"/>
      <c r="C1113" s="52"/>
      <c r="D1113" s="52"/>
      <c r="E1113" s="53"/>
      <c r="F1113" s="52"/>
      <c r="G1113" s="52"/>
      <c r="H1113" s="52"/>
      <c r="I1113" s="52"/>
      <c r="J1113" s="52"/>
      <c r="K1113" s="52"/>
      <c r="L1113" s="52"/>
      <c r="M1113" s="52"/>
      <c r="N1113" s="52"/>
      <c r="O1113" s="55" t="str">
        <f>IF(J1113="Non","Demande d'information",IF(AND(YEAR(I1113)='Récapitulatif des données RASH'!$B$2,'Données relatives aux bénéf.'!J1113="Oui",'Données relatives aux bénéf.'!K1113="Non"),"Dossier ouvert au cours de l'année de référence",IF(AND(YEAR(I1113)='Récapitulatif des données RASH'!$B$2,'Données relatives aux bénéf.'!J1113="Oui",'Données relatives aux bénéf.'!K1113="Oui"),"Dossier ouvert au cours de l'année de référence - dont clôturé au cours de l'année de référence",IF(AND(YEAR(I1113)&lt;'Récapitulatif des données RASH'!$B$2,'Données relatives aux bénéf.'!K1113="Non",'Données relatives aux bénéf.'!L1113="Oui"),"Dossier actif valorisable dans le cadre de la subvention",IF(AND(YEAR(I1113)&lt;'Récapitulatif des données RASH'!$B$2,'Données relatives aux bénéf.'!K1113="Oui",'Données relatives aux bénéf.'!L1113="Oui"),"Dossier actif valorisable dans le cadre de la subvention - dont cloturé au cours de l'année de référence",IF(AND(YEAR(I1113)&lt;'Récapitulatif des données RASH'!$B$2,'Données relatives aux bénéf.'!K1113="Non",'Données relatives aux bénéf.'!L1113="Non"),"Dossier actif non-valorisable dans le cadre de la subvention",IF(AND(YEAR(I1113)&lt;'Récapitulatif des données RASH'!$B$2,'Données relatives aux bénéf.'!K1113="Oui",'Données relatives aux bénéf.'!L1113="Non"),"Dossier actif non-valorisable dans le cadre de la subvention - dont cloturé au cours de l'année de référence","")))))))</f>
        <v/>
      </c>
      <c r="P1113" s="16" t="str">
        <f>IF(ISBLANK(F1113),"",'Récapitulatif des données RASH'!$B$2-YEAR('Données relatives aux bénéf.'!F1113))</f>
        <v/>
      </c>
    </row>
    <row r="1114" spans="1:16">
      <c r="A1114" s="50" t="str">
        <f t="shared" si="17"/>
        <v/>
      </c>
      <c r="B1114" s="51"/>
      <c r="C1114" s="52"/>
      <c r="D1114" s="52"/>
      <c r="E1114" s="53"/>
      <c r="F1114" s="52"/>
      <c r="G1114" s="52"/>
      <c r="H1114" s="52"/>
      <c r="I1114" s="52"/>
      <c r="J1114" s="52"/>
      <c r="K1114" s="52"/>
      <c r="L1114" s="52"/>
      <c r="M1114" s="52"/>
      <c r="N1114" s="52"/>
      <c r="O1114" s="55" t="str">
        <f>IF(J1114="Non","Demande d'information",IF(AND(YEAR(I1114)='Récapitulatif des données RASH'!$B$2,'Données relatives aux bénéf.'!J1114="Oui",'Données relatives aux bénéf.'!K1114="Non"),"Dossier ouvert au cours de l'année de référence",IF(AND(YEAR(I1114)='Récapitulatif des données RASH'!$B$2,'Données relatives aux bénéf.'!J1114="Oui",'Données relatives aux bénéf.'!K1114="Oui"),"Dossier ouvert au cours de l'année de référence - dont clôturé au cours de l'année de référence",IF(AND(YEAR(I1114)&lt;'Récapitulatif des données RASH'!$B$2,'Données relatives aux bénéf.'!K1114="Non",'Données relatives aux bénéf.'!L1114="Oui"),"Dossier actif valorisable dans le cadre de la subvention",IF(AND(YEAR(I1114)&lt;'Récapitulatif des données RASH'!$B$2,'Données relatives aux bénéf.'!K1114="Oui",'Données relatives aux bénéf.'!L1114="Oui"),"Dossier actif valorisable dans le cadre de la subvention - dont cloturé au cours de l'année de référence",IF(AND(YEAR(I1114)&lt;'Récapitulatif des données RASH'!$B$2,'Données relatives aux bénéf.'!K1114="Non",'Données relatives aux bénéf.'!L1114="Non"),"Dossier actif non-valorisable dans le cadre de la subvention",IF(AND(YEAR(I1114)&lt;'Récapitulatif des données RASH'!$B$2,'Données relatives aux bénéf.'!K1114="Oui",'Données relatives aux bénéf.'!L1114="Non"),"Dossier actif non-valorisable dans le cadre de la subvention - dont cloturé au cours de l'année de référence","")))))))</f>
        <v/>
      </c>
      <c r="P1114" s="16" t="str">
        <f>IF(ISBLANK(F1114),"",'Récapitulatif des données RASH'!$B$2-YEAR('Données relatives aux bénéf.'!F1114))</f>
        <v/>
      </c>
    </row>
    <row r="1115" spans="1:16">
      <c r="A1115" s="50" t="str">
        <f t="shared" si="17"/>
        <v/>
      </c>
      <c r="B1115" s="51"/>
      <c r="C1115" s="52"/>
      <c r="D1115" s="52"/>
      <c r="E1115" s="53"/>
      <c r="F1115" s="52"/>
      <c r="G1115" s="52"/>
      <c r="H1115" s="52"/>
      <c r="I1115" s="52"/>
      <c r="J1115" s="52"/>
      <c r="K1115" s="52"/>
      <c r="L1115" s="52"/>
      <c r="M1115" s="52"/>
      <c r="N1115" s="52"/>
      <c r="O1115" s="55" t="str">
        <f>IF(J1115="Non","Demande d'information",IF(AND(YEAR(I1115)='Récapitulatif des données RASH'!$B$2,'Données relatives aux bénéf.'!J1115="Oui",'Données relatives aux bénéf.'!K1115="Non"),"Dossier ouvert au cours de l'année de référence",IF(AND(YEAR(I1115)='Récapitulatif des données RASH'!$B$2,'Données relatives aux bénéf.'!J1115="Oui",'Données relatives aux bénéf.'!K1115="Oui"),"Dossier ouvert au cours de l'année de référence - dont clôturé au cours de l'année de référence",IF(AND(YEAR(I1115)&lt;'Récapitulatif des données RASH'!$B$2,'Données relatives aux bénéf.'!K1115="Non",'Données relatives aux bénéf.'!L1115="Oui"),"Dossier actif valorisable dans le cadre de la subvention",IF(AND(YEAR(I1115)&lt;'Récapitulatif des données RASH'!$B$2,'Données relatives aux bénéf.'!K1115="Oui",'Données relatives aux bénéf.'!L1115="Oui"),"Dossier actif valorisable dans le cadre de la subvention - dont cloturé au cours de l'année de référence",IF(AND(YEAR(I1115)&lt;'Récapitulatif des données RASH'!$B$2,'Données relatives aux bénéf.'!K1115="Non",'Données relatives aux bénéf.'!L1115="Non"),"Dossier actif non-valorisable dans le cadre de la subvention",IF(AND(YEAR(I1115)&lt;'Récapitulatif des données RASH'!$B$2,'Données relatives aux bénéf.'!K1115="Oui",'Données relatives aux bénéf.'!L1115="Non"),"Dossier actif non-valorisable dans le cadre de la subvention - dont cloturé au cours de l'année de référence","")))))))</f>
        <v/>
      </c>
      <c r="P1115" s="16" t="str">
        <f>IF(ISBLANK(F1115),"",'Récapitulatif des données RASH'!$B$2-YEAR('Données relatives aux bénéf.'!F1115))</f>
        <v/>
      </c>
    </row>
    <row r="1116" spans="1:16">
      <c r="A1116" s="50" t="str">
        <f t="shared" si="17"/>
        <v/>
      </c>
      <c r="B1116" s="51"/>
      <c r="C1116" s="52"/>
      <c r="D1116" s="52"/>
      <c r="E1116" s="53"/>
      <c r="F1116" s="52"/>
      <c r="G1116" s="52"/>
      <c r="H1116" s="52"/>
      <c r="I1116" s="52"/>
      <c r="J1116" s="52"/>
      <c r="K1116" s="52"/>
      <c r="L1116" s="52"/>
      <c r="M1116" s="52"/>
      <c r="N1116" s="52"/>
      <c r="O1116" s="55" t="str">
        <f>IF(J1116="Non","Demande d'information",IF(AND(YEAR(I1116)='Récapitulatif des données RASH'!$B$2,'Données relatives aux bénéf.'!J1116="Oui",'Données relatives aux bénéf.'!K1116="Non"),"Dossier ouvert au cours de l'année de référence",IF(AND(YEAR(I1116)='Récapitulatif des données RASH'!$B$2,'Données relatives aux bénéf.'!J1116="Oui",'Données relatives aux bénéf.'!K1116="Oui"),"Dossier ouvert au cours de l'année de référence - dont clôturé au cours de l'année de référence",IF(AND(YEAR(I1116)&lt;'Récapitulatif des données RASH'!$B$2,'Données relatives aux bénéf.'!K1116="Non",'Données relatives aux bénéf.'!L1116="Oui"),"Dossier actif valorisable dans le cadre de la subvention",IF(AND(YEAR(I1116)&lt;'Récapitulatif des données RASH'!$B$2,'Données relatives aux bénéf.'!K1116="Oui",'Données relatives aux bénéf.'!L1116="Oui"),"Dossier actif valorisable dans le cadre de la subvention - dont cloturé au cours de l'année de référence",IF(AND(YEAR(I1116)&lt;'Récapitulatif des données RASH'!$B$2,'Données relatives aux bénéf.'!K1116="Non",'Données relatives aux bénéf.'!L1116="Non"),"Dossier actif non-valorisable dans le cadre de la subvention",IF(AND(YEAR(I1116)&lt;'Récapitulatif des données RASH'!$B$2,'Données relatives aux bénéf.'!K1116="Oui",'Données relatives aux bénéf.'!L1116="Non"),"Dossier actif non-valorisable dans le cadre de la subvention - dont cloturé au cours de l'année de référence","")))))))</f>
        <v/>
      </c>
      <c r="P1116" s="16" t="str">
        <f>IF(ISBLANK(F1116),"",'Récapitulatif des données RASH'!$B$2-YEAR('Données relatives aux bénéf.'!F1116))</f>
        <v/>
      </c>
    </row>
    <row r="1117" spans="1:16">
      <c r="A1117" s="50" t="str">
        <f t="shared" si="17"/>
        <v/>
      </c>
      <c r="B1117" s="51"/>
      <c r="C1117" s="52"/>
      <c r="D1117" s="52"/>
      <c r="E1117" s="53"/>
      <c r="F1117" s="52"/>
      <c r="G1117" s="52"/>
      <c r="H1117" s="52"/>
      <c r="I1117" s="52"/>
      <c r="J1117" s="52"/>
      <c r="K1117" s="52"/>
      <c r="L1117" s="52"/>
      <c r="M1117" s="52"/>
      <c r="N1117" s="52"/>
      <c r="O1117" s="55" t="str">
        <f>IF(J1117="Non","Demande d'information",IF(AND(YEAR(I1117)='Récapitulatif des données RASH'!$B$2,'Données relatives aux bénéf.'!J1117="Oui",'Données relatives aux bénéf.'!K1117="Non"),"Dossier ouvert au cours de l'année de référence",IF(AND(YEAR(I1117)='Récapitulatif des données RASH'!$B$2,'Données relatives aux bénéf.'!J1117="Oui",'Données relatives aux bénéf.'!K1117="Oui"),"Dossier ouvert au cours de l'année de référence - dont clôturé au cours de l'année de référence",IF(AND(YEAR(I1117)&lt;'Récapitulatif des données RASH'!$B$2,'Données relatives aux bénéf.'!K1117="Non",'Données relatives aux bénéf.'!L1117="Oui"),"Dossier actif valorisable dans le cadre de la subvention",IF(AND(YEAR(I1117)&lt;'Récapitulatif des données RASH'!$B$2,'Données relatives aux bénéf.'!K1117="Oui",'Données relatives aux bénéf.'!L1117="Oui"),"Dossier actif valorisable dans le cadre de la subvention - dont cloturé au cours de l'année de référence",IF(AND(YEAR(I1117)&lt;'Récapitulatif des données RASH'!$B$2,'Données relatives aux bénéf.'!K1117="Non",'Données relatives aux bénéf.'!L1117="Non"),"Dossier actif non-valorisable dans le cadre de la subvention",IF(AND(YEAR(I1117)&lt;'Récapitulatif des données RASH'!$B$2,'Données relatives aux bénéf.'!K1117="Oui",'Données relatives aux bénéf.'!L1117="Non"),"Dossier actif non-valorisable dans le cadre de la subvention - dont cloturé au cours de l'année de référence","")))))))</f>
        <v/>
      </c>
      <c r="P1117" s="16" t="str">
        <f>IF(ISBLANK(F1117),"",'Récapitulatif des données RASH'!$B$2-YEAR('Données relatives aux bénéf.'!F1117))</f>
        <v/>
      </c>
    </row>
    <row r="1118" spans="1:16">
      <c r="A1118" s="50" t="str">
        <f t="shared" si="17"/>
        <v/>
      </c>
      <c r="B1118" s="51"/>
      <c r="C1118" s="52"/>
      <c r="D1118" s="52"/>
      <c r="E1118" s="53"/>
      <c r="F1118" s="52"/>
      <c r="G1118" s="52"/>
      <c r="H1118" s="52"/>
      <c r="I1118" s="52"/>
      <c r="J1118" s="52"/>
      <c r="K1118" s="52"/>
      <c r="L1118" s="52"/>
      <c r="M1118" s="52"/>
      <c r="N1118" s="52"/>
      <c r="O1118" s="55" t="str">
        <f>IF(J1118="Non","Demande d'information",IF(AND(YEAR(I1118)='Récapitulatif des données RASH'!$B$2,'Données relatives aux bénéf.'!J1118="Oui",'Données relatives aux bénéf.'!K1118="Non"),"Dossier ouvert au cours de l'année de référence",IF(AND(YEAR(I1118)='Récapitulatif des données RASH'!$B$2,'Données relatives aux bénéf.'!J1118="Oui",'Données relatives aux bénéf.'!K1118="Oui"),"Dossier ouvert au cours de l'année de référence - dont clôturé au cours de l'année de référence",IF(AND(YEAR(I1118)&lt;'Récapitulatif des données RASH'!$B$2,'Données relatives aux bénéf.'!K1118="Non",'Données relatives aux bénéf.'!L1118="Oui"),"Dossier actif valorisable dans le cadre de la subvention",IF(AND(YEAR(I1118)&lt;'Récapitulatif des données RASH'!$B$2,'Données relatives aux bénéf.'!K1118="Oui",'Données relatives aux bénéf.'!L1118="Oui"),"Dossier actif valorisable dans le cadre de la subvention - dont cloturé au cours de l'année de référence",IF(AND(YEAR(I1118)&lt;'Récapitulatif des données RASH'!$B$2,'Données relatives aux bénéf.'!K1118="Non",'Données relatives aux bénéf.'!L1118="Non"),"Dossier actif non-valorisable dans le cadre de la subvention",IF(AND(YEAR(I1118)&lt;'Récapitulatif des données RASH'!$B$2,'Données relatives aux bénéf.'!K1118="Oui",'Données relatives aux bénéf.'!L1118="Non"),"Dossier actif non-valorisable dans le cadre de la subvention - dont cloturé au cours de l'année de référence","")))))))</f>
        <v/>
      </c>
      <c r="P1118" s="16" t="str">
        <f>IF(ISBLANK(F1118),"",'Récapitulatif des données RASH'!$B$2-YEAR('Données relatives aux bénéf.'!F1118))</f>
        <v/>
      </c>
    </row>
    <row r="1119" spans="1:16">
      <c r="A1119" s="50" t="str">
        <f t="shared" si="17"/>
        <v/>
      </c>
      <c r="B1119" s="51"/>
      <c r="C1119" s="52"/>
      <c r="D1119" s="52"/>
      <c r="E1119" s="53"/>
      <c r="F1119" s="52"/>
      <c r="G1119" s="52"/>
      <c r="H1119" s="52"/>
      <c r="I1119" s="52"/>
      <c r="J1119" s="52"/>
      <c r="K1119" s="52"/>
      <c r="L1119" s="52"/>
      <c r="M1119" s="52"/>
      <c r="N1119" s="52"/>
      <c r="O1119" s="55" t="str">
        <f>IF(J1119="Non","Demande d'information",IF(AND(YEAR(I1119)='Récapitulatif des données RASH'!$B$2,'Données relatives aux bénéf.'!J1119="Oui",'Données relatives aux bénéf.'!K1119="Non"),"Dossier ouvert au cours de l'année de référence",IF(AND(YEAR(I1119)='Récapitulatif des données RASH'!$B$2,'Données relatives aux bénéf.'!J1119="Oui",'Données relatives aux bénéf.'!K1119="Oui"),"Dossier ouvert au cours de l'année de référence - dont clôturé au cours de l'année de référence",IF(AND(YEAR(I1119)&lt;'Récapitulatif des données RASH'!$B$2,'Données relatives aux bénéf.'!K1119="Non",'Données relatives aux bénéf.'!L1119="Oui"),"Dossier actif valorisable dans le cadre de la subvention",IF(AND(YEAR(I1119)&lt;'Récapitulatif des données RASH'!$B$2,'Données relatives aux bénéf.'!K1119="Oui",'Données relatives aux bénéf.'!L1119="Oui"),"Dossier actif valorisable dans le cadre de la subvention - dont cloturé au cours de l'année de référence",IF(AND(YEAR(I1119)&lt;'Récapitulatif des données RASH'!$B$2,'Données relatives aux bénéf.'!K1119="Non",'Données relatives aux bénéf.'!L1119="Non"),"Dossier actif non-valorisable dans le cadre de la subvention",IF(AND(YEAR(I1119)&lt;'Récapitulatif des données RASH'!$B$2,'Données relatives aux bénéf.'!K1119="Oui",'Données relatives aux bénéf.'!L1119="Non"),"Dossier actif non-valorisable dans le cadre de la subvention - dont cloturé au cours de l'année de référence","")))))))</f>
        <v/>
      </c>
      <c r="P1119" s="16" t="str">
        <f>IF(ISBLANK(F1119),"",'Récapitulatif des données RASH'!$B$2-YEAR('Données relatives aux bénéf.'!F1119))</f>
        <v/>
      </c>
    </row>
    <row r="1120" spans="1:16">
      <c r="A1120" s="50" t="str">
        <f t="shared" si="17"/>
        <v/>
      </c>
      <c r="B1120" s="51"/>
      <c r="C1120" s="52"/>
      <c r="D1120" s="52"/>
      <c r="E1120" s="53"/>
      <c r="F1120" s="52"/>
      <c r="G1120" s="52"/>
      <c r="H1120" s="52"/>
      <c r="I1120" s="52"/>
      <c r="J1120" s="52"/>
      <c r="K1120" s="52"/>
      <c r="L1120" s="52"/>
      <c r="M1120" s="52"/>
      <c r="N1120" s="52"/>
      <c r="O1120" s="55" t="str">
        <f>IF(J1120="Non","Demande d'information",IF(AND(YEAR(I1120)='Récapitulatif des données RASH'!$B$2,'Données relatives aux bénéf.'!J1120="Oui",'Données relatives aux bénéf.'!K1120="Non"),"Dossier ouvert au cours de l'année de référence",IF(AND(YEAR(I1120)='Récapitulatif des données RASH'!$B$2,'Données relatives aux bénéf.'!J1120="Oui",'Données relatives aux bénéf.'!K1120="Oui"),"Dossier ouvert au cours de l'année de référence - dont clôturé au cours de l'année de référence",IF(AND(YEAR(I1120)&lt;'Récapitulatif des données RASH'!$B$2,'Données relatives aux bénéf.'!K1120="Non",'Données relatives aux bénéf.'!L1120="Oui"),"Dossier actif valorisable dans le cadre de la subvention",IF(AND(YEAR(I1120)&lt;'Récapitulatif des données RASH'!$B$2,'Données relatives aux bénéf.'!K1120="Oui",'Données relatives aux bénéf.'!L1120="Oui"),"Dossier actif valorisable dans le cadre de la subvention - dont cloturé au cours de l'année de référence",IF(AND(YEAR(I1120)&lt;'Récapitulatif des données RASH'!$B$2,'Données relatives aux bénéf.'!K1120="Non",'Données relatives aux bénéf.'!L1120="Non"),"Dossier actif non-valorisable dans le cadre de la subvention",IF(AND(YEAR(I1120)&lt;'Récapitulatif des données RASH'!$B$2,'Données relatives aux bénéf.'!K1120="Oui",'Données relatives aux bénéf.'!L1120="Non"),"Dossier actif non-valorisable dans le cadre de la subvention - dont cloturé au cours de l'année de référence","")))))))</f>
        <v/>
      </c>
      <c r="P1120" s="16" t="str">
        <f>IF(ISBLANK(F1120),"",'Récapitulatif des données RASH'!$B$2-YEAR('Données relatives aux bénéf.'!F1120))</f>
        <v/>
      </c>
    </row>
    <row r="1121" spans="1:16">
      <c r="A1121" s="50" t="str">
        <f t="shared" si="17"/>
        <v/>
      </c>
      <c r="B1121" s="51"/>
      <c r="C1121" s="52"/>
      <c r="D1121" s="52"/>
      <c r="E1121" s="53"/>
      <c r="F1121" s="52"/>
      <c r="G1121" s="52"/>
      <c r="H1121" s="52"/>
      <c r="I1121" s="52"/>
      <c r="J1121" s="52"/>
      <c r="K1121" s="52"/>
      <c r="L1121" s="52"/>
      <c r="M1121" s="52"/>
      <c r="N1121" s="52"/>
      <c r="O1121" s="55" t="str">
        <f>IF(J1121="Non","Demande d'information",IF(AND(YEAR(I1121)='Récapitulatif des données RASH'!$B$2,'Données relatives aux bénéf.'!J1121="Oui",'Données relatives aux bénéf.'!K1121="Non"),"Dossier ouvert au cours de l'année de référence",IF(AND(YEAR(I1121)='Récapitulatif des données RASH'!$B$2,'Données relatives aux bénéf.'!J1121="Oui",'Données relatives aux bénéf.'!K1121="Oui"),"Dossier ouvert au cours de l'année de référence - dont clôturé au cours de l'année de référence",IF(AND(YEAR(I1121)&lt;'Récapitulatif des données RASH'!$B$2,'Données relatives aux bénéf.'!K1121="Non",'Données relatives aux bénéf.'!L1121="Oui"),"Dossier actif valorisable dans le cadre de la subvention",IF(AND(YEAR(I1121)&lt;'Récapitulatif des données RASH'!$B$2,'Données relatives aux bénéf.'!K1121="Oui",'Données relatives aux bénéf.'!L1121="Oui"),"Dossier actif valorisable dans le cadre de la subvention - dont cloturé au cours de l'année de référence",IF(AND(YEAR(I1121)&lt;'Récapitulatif des données RASH'!$B$2,'Données relatives aux bénéf.'!K1121="Non",'Données relatives aux bénéf.'!L1121="Non"),"Dossier actif non-valorisable dans le cadre de la subvention",IF(AND(YEAR(I1121)&lt;'Récapitulatif des données RASH'!$B$2,'Données relatives aux bénéf.'!K1121="Oui",'Données relatives aux bénéf.'!L1121="Non"),"Dossier actif non-valorisable dans le cadre de la subvention - dont cloturé au cours de l'année de référence","")))))))</f>
        <v/>
      </c>
      <c r="P1121" s="16" t="str">
        <f>IF(ISBLANK(F1121),"",'Récapitulatif des données RASH'!$B$2-YEAR('Données relatives aux bénéf.'!F1121))</f>
        <v/>
      </c>
    </row>
    <row r="1122" spans="1:16">
      <c r="A1122" s="50" t="str">
        <f t="shared" si="17"/>
        <v/>
      </c>
      <c r="B1122" s="51"/>
      <c r="C1122" s="52"/>
      <c r="D1122" s="52"/>
      <c r="E1122" s="53"/>
      <c r="F1122" s="52"/>
      <c r="G1122" s="52"/>
      <c r="H1122" s="52"/>
      <c r="I1122" s="52"/>
      <c r="J1122" s="52"/>
      <c r="K1122" s="52"/>
      <c r="L1122" s="52"/>
      <c r="M1122" s="52"/>
      <c r="N1122" s="52"/>
      <c r="O1122" s="55" t="str">
        <f>IF(J1122="Non","Demande d'information",IF(AND(YEAR(I1122)='Récapitulatif des données RASH'!$B$2,'Données relatives aux bénéf.'!J1122="Oui",'Données relatives aux bénéf.'!K1122="Non"),"Dossier ouvert au cours de l'année de référence",IF(AND(YEAR(I1122)='Récapitulatif des données RASH'!$B$2,'Données relatives aux bénéf.'!J1122="Oui",'Données relatives aux bénéf.'!K1122="Oui"),"Dossier ouvert au cours de l'année de référence - dont clôturé au cours de l'année de référence",IF(AND(YEAR(I1122)&lt;'Récapitulatif des données RASH'!$B$2,'Données relatives aux bénéf.'!K1122="Non",'Données relatives aux bénéf.'!L1122="Oui"),"Dossier actif valorisable dans le cadre de la subvention",IF(AND(YEAR(I1122)&lt;'Récapitulatif des données RASH'!$B$2,'Données relatives aux bénéf.'!K1122="Oui",'Données relatives aux bénéf.'!L1122="Oui"),"Dossier actif valorisable dans le cadre de la subvention - dont cloturé au cours de l'année de référence",IF(AND(YEAR(I1122)&lt;'Récapitulatif des données RASH'!$B$2,'Données relatives aux bénéf.'!K1122="Non",'Données relatives aux bénéf.'!L1122="Non"),"Dossier actif non-valorisable dans le cadre de la subvention",IF(AND(YEAR(I1122)&lt;'Récapitulatif des données RASH'!$B$2,'Données relatives aux bénéf.'!K1122="Oui",'Données relatives aux bénéf.'!L1122="Non"),"Dossier actif non-valorisable dans le cadre de la subvention - dont cloturé au cours de l'année de référence","")))))))</f>
        <v/>
      </c>
      <c r="P1122" s="16" t="str">
        <f>IF(ISBLANK(F1122),"",'Récapitulatif des données RASH'!$B$2-YEAR('Données relatives aux bénéf.'!F1122))</f>
        <v/>
      </c>
    </row>
    <row r="1123" spans="1:16">
      <c r="A1123" s="50" t="str">
        <f t="shared" si="17"/>
        <v/>
      </c>
      <c r="B1123" s="51"/>
      <c r="C1123" s="52"/>
      <c r="D1123" s="52"/>
      <c r="E1123" s="53"/>
      <c r="F1123" s="52"/>
      <c r="G1123" s="52"/>
      <c r="H1123" s="52"/>
      <c r="I1123" s="52"/>
      <c r="J1123" s="52"/>
      <c r="K1123" s="52"/>
      <c r="L1123" s="52"/>
      <c r="M1123" s="52"/>
      <c r="N1123" s="52"/>
      <c r="O1123" s="55" t="str">
        <f>IF(J1123="Non","Demande d'information",IF(AND(YEAR(I1123)='Récapitulatif des données RASH'!$B$2,'Données relatives aux bénéf.'!J1123="Oui",'Données relatives aux bénéf.'!K1123="Non"),"Dossier ouvert au cours de l'année de référence",IF(AND(YEAR(I1123)='Récapitulatif des données RASH'!$B$2,'Données relatives aux bénéf.'!J1123="Oui",'Données relatives aux bénéf.'!K1123="Oui"),"Dossier ouvert au cours de l'année de référence - dont clôturé au cours de l'année de référence",IF(AND(YEAR(I1123)&lt;'Récapitulatif des données RASH'!$B$2,'Données relatives aux bénéf.'!K1123="Non",'Données relatives aux bénéf.'!L1123="Oui"),"Dossier actif valorisable dans le cadre de la subvention",IF(AND(YEAR(I1123)&lt;'Récapitulatif des données RASH'!$B$2,'Données relatives aux bénéf.'!K1123="Oui",'Données relatives aux bénéf.'!L1123="Oui"),"Dossier actif valorisable dans le cadre de la subvention - dont cloturé au cours de l'année de référence",IF(AND(YEAR(I1123)&lt;'Récapitulatif des données RASH'!$B$2,'Données relatives aux bénéf.'!K1123="Non",'Données relatives aux bénéf.'!L1123="Non"),"Dossier actif non-valorisable dans le cadre de la subvention",IF(AND(YEAR(I1123)&lt;'Récapitulatif des données RASH'!$B$2,'Données relatives aux bénéf.'!K1123="Oui",'Données relatives aux bénéf.'!L1123="Non"),"Dossier actif non-valorisable dans le cadre de la subvention - dont cloturé au cours de l'année de référence","")))))))</f>
        <v/>
      </c>
      <c r="P1123" s="16" t="str">
        <f>IF(ISBLANK(F1123),"",'Récapitulatif des données RASH'!$B$2-YEAR('Données relatives aux bénéf.'!F1123))</f>
        <v/>
      </c>
    </row>
    <row r="1124" spans="1:16">
      <c r="A1124" s="50" t="str">
        <f t="shared" si="17"/>
        <v/>
      </c>
      <c r="B1124" s="51"/>
      <c r="C1124" s="52"/>
      <c r="D1124" s="52"/>
      <c r="E1124" s="53"/>
      <c r="F1124" s="52"/>
      <c r="G1124" s="52"/>
      <c r="H1124" s="52"/>
      <c r="I1124" s="52"/>
      <c r="J1124" s="52"/>
      <c r="K1124" s="52"/>
      <c r="L1124" s="52"/>
      <c r="M1124" s="52"/>
      <c r="N1124" s="52"/>
      <c r="O1124" s="55" t="str">
        <f>IF(J1124="Non","Demande d'information",IF(AND(YEAR(I1124)='Récapitulatif des données RASH'!$B$2,'Données relatives aux bénéf.'!J1124="Oui",'Données relatives aux bénéf.'!K1124="Non"),"Dossier ouvert au cours de l'année de référence",IF(AND(YEAR(I1124)='Récapitulatif des données RASH'!$B$2,'Données relatives aux bénéf.'!J1124="Oui",'Données relatives aux bénéf.'!K1124="Oui"),"Dossier ouvert au cours de l'année de référence - dont clôturé au cours de l'année de référence",IF(AND(YEAR(I1124)&lt;'Récapitulatif des données RASH'!$B$2,'Données relatives aux bénéf.'!K1124="Non",'Données relatives aux bénéf.'!L1124="Oui"),"Dossier actif valorisable dans le cadre de la subvention",IF(AND(YEAR(I1124)&lt;'Récapitulatif des données RASH'!$B$2,'Données relatives aux bénéf.'!K1124="Oui",'Données relatives aux bénéf.'!L1124="Oui"),"Dossier actif valorisable dans le cadre de la subvention - dont cloturé au cours de l'année de référence",IF(AND(YEAR(I1124)&lt;'Récapitulatif des données RASH'!$B$2,'Données relatives aux bénéf.'!K1124="Non",'Données relatives aux bénéf.'!L1124="Non"),"Dossier actif non-valorisable dans le cadre de la subvention",IF(AND(YEAR(I1124)&lt;'Récapitulatif des données RASH'!$B$2,'Données relatives aux bénéf.'!K1124="Oui",'Données relatives aux bénéf.'!L1124="Non"),"Dossier actif non-valorisable dans le cadre de la subvention - dont cloturé au cours de l'année de référence","")))))))</f>
        <v/>
      </c>
      <c r="P1124" s="16" t="str">
        <f>IF(ISBLANK(F1124),"",'Récapitulatif des données RASH'!$B$2-YEAR('Données relatives aux bénéf.'!F1124))</f>
        <v/>
      </c>
    </row>
    <row r="1125" spans="1:16">
      <c r="A1125" s="50" t="str">
        <f t="shared" si="17"/>
        <v/>
      </c>
      <c r="B1125" s="51"/>
      <c r="C1125" s="52"/>
      <c r="D1125" s="52"/>
      <c r="E1125" s="53"/>
      <c r="F1125" s="52"/>
      <c r="G1125" s="52"/>
      <c r="H1125" s="52"/>
      <c r="I1125" s="52"/>
      <c r="J1125" s="52"/>
      <c r="K1125" s="52"/>
      <c r="L1125" s="52"/>
      <c r="M1125" s="52"/>
      <c r="N1125" s="52"/>
      <c r="O1125" s="55" t="str">
        <f>IF(J1125="Non","Demande d'information",IF(AND(YEAR(I1125)='Récapitulatif des données RASH'!$B$2,'Données relatives aux bénéf.'!J1125="Oui",'Données relatives aux bénéf.'!K1125="Non"),"Dossier ouvert au cours de l'année de référence",IF(AND(YEAR(I1125)='Récapitulatif des données RASH'!$B$2,'Données relatives aux bénéf.'!J1125="Oui",'Données relatives aux bénéf.'!K1125="Oui"),"Dossier ouvert au cours de l'année de référence - dont clôturé au cours de l'année de référence",IF(AND(YEAR(I1125)&lt;'Récapitulatif des données RASH'!$B$2,'Données relatives aux bénéf.'!K1125="Non",'Données relatives aux bénéf.'!L1125="Oui"),"Dossier actif valorisable dans le cadre de la subvention",IF(AND(YEAR(I1125)&lt;'Récapitulatif des données RASH'!$B$2,'Données relatives aux bénéf.'!K1125="Oui",'Données relatives aux bénéf.'!L1125="Oui"),"Dossier actif valorisable dans le cadre de la subvention - dont cloturé au cours de l'année de référence",IF(AND(YEAR(I1125)&lt;'Récapitulatif des données RASH'!$B$2,'Données relatives aux bénéf.'!K1125="Non",'Données relatives aux bénéf.'!L1125="Non"),"Dossier actif non-valorisable dans le cadre de la subvention",IF(AND(YEAR(I1125)&lt;'Récapitulatif des données RASH'!$B$2,'Données relatives aux bénéf.'!K1125="Oui",'Données relatives aux bénéf.'!L1125="Non"),"Dossier actif non-valorisable dans le cadre de la subvention - dont cloturé au cours de l'année de référence","")))))))</f>
        <v/>
      </c>
      <c r="P1125" s="16" t="str">
        <f>IF(ISBLANK(F1125),"",'Récapitulatif des données RASH'!$B$2-YEAR('Données relatives aux bénéf.'!F1125))</f>
        <v/>
      </c>
    </row>
    <row r="1126" spans="1:16">
      <c r="A1126" s="50" t="str">
        <f t="shared" si="17"/>
        <v/>
      </c>
      <c r="B1126" s="51"/>
      <c r="C1126" s="52"/>
      <c r="D1126" s="52"/>
      <c r="E1126" s="53"/>
      <c r="F1126" s="52"/>
      <c r="G1126" s="52"/>
      <c r="H1126" s="52"/>
      <c r="I1126" s="52"/>
      <c r="J1126" s="52"/>
      <c r="K1126" s="52"/>
      <c r="L1126" s="52"/>
      <c r="M1126" s="52"/>
      <c r="N1126" s="52"/>
      <c r="O1126" s="55" t="str">
        <f>IF(J1126="Non","Demande d'information",IF(AND(YEAR(I1126)='Récapitulatif des données RASH'!$B$2,'Données relatives aux bénéf.'!J1126="Oui",'Données relatives aux bénéf.'!K1126="Non"),"Dossier ouvert au cours de l'année de référence",IF(AND(YEAR(I1126)='Récapitulatif des données RASH'!$B$2,'Données relatives aux bénéf.'!J1126="Oui",'Données relatives aux bénéf.'!K1126="Oui"),"Dossier ouvert au cours de l'année de référence - dont clôturé au cours de l'année de référence",IF(AND(YEAR(I1126)&lt;'Récapitulatif des données RASH'!$B$2,'Données relatives aux bénéf.'!K1126="Non",'Données relatives aux bénéf.'!L1126="Oui"),"Dossier actif valorisable dans le cadre de la subvention",IF(AND(YEAR(I1126)&lt;'Récapitulatif des données RASH'!$B$2,'Données relatives aux bénéf.'!K1126="Oui",'Données relatives aux bénéf.'!L1126="Oui"),"Dossier actif valorisable dans le cadre de la subvention - dont cloturé au cours de l'année de référence",IF(AND(YEAR(I1126)&lt;'Récapitulatif des données RASH'!$B$2,'Données relatives aux bénéf.'!K1126="Non",'Données relatives aux bénéf.'!L1126="Non"),"Dossier actif non-valorisable dans le cadre de la subvention",IF(AND(YEAR(I1126)&lt;'Récapitulatif des données RASH'!$B$2,'Données relatives aux bénéf.'!K1126="Oui",'Données relatives aux bénéf.'!L1126="Non"),"Dossier actif non-valorisable dans le cadre de la subvention - dont cloturé au cours de l'année de référence","")))))))</f>
        <v/>
      </c>
      <c r="P1126" s="16" t="str">
        <f>IF(ISBLANK(F1126),"",'Récapitulatif des données RASH'!$B$2-YEAR('Données relatives aux bénéf.'!F1126))</f>
        <v/>
      </c>
    </row>
    <row r="1127" spans="1:16">
      <c r="A1127" s="50" t="str">
        <f t="shared" si="17"/>
        <v/>
      </c>
      <c r="B1127" s="51"/>
      <c r="C1127" s="52"/>
      <c r="D1127" s="52"/>
      <c r="E1127" s="53"/>
      <c r="F1127" s="52"/>
      <c r="G1127" s="52"/>
      <c r="H1127" s="52"/>
      <c r="I1127" s="52"/>
      <c r="J1127" s="52"/>
      <c r="K1127" s="52"/>
      <c r="L1127" s="52"/>
      <c r="M1127" s="52"/>
      <c r="N1127" s="52"/>
      <c r="O1127" s="55" t="str">
        <f>IF(J1127="Non","Demande d'information",IF(AND(YEAR(I1127)='Récapitulatif des données RASH'!$B$2,'Données relatives aux bénéf.'!J1127="Oui",'Données relatives aux bénéf.'!K1127="Non"),"Dossier ouvert au cours de l'année de référence",IF(AND(YEAR(I1127)='Récapitulatif des données RASH'!$B$2,'Données relatives aux bénéf.'!J1127="Oui",'Données relatives aux bénéf.'!K1127="Oui"),"Dossier ouvert au cours de l'année de référence - dont clôturé au cours de l'année de référence",IF(AND(YEAR(I1127)&lt;'Récapitulatif des données RASH'!$B$2,'Données relatives aux bénéf.'!K1127="Non",'Données relatives aux bénéf.'!L1127="Oui"),"Dossier actif valorisable dans le cadre de la subvention",IF(AND(YEAR(I1127)&lt;'Récapitulatif des données RASH'!$B$2,'Données relatives aux bénéf.'!K1127="Oui",'Données relatives aux bénéf.'!L1127="Oui"),"Dossier actif valorisable dans le cadre de la subvention - dont cloturé au cours de l'année de référence",IF(AND(YEAR(I1127)&lt;'Récapitulatif des données RASH'!$B$2,'Données relatives aux bénéf.'!K1127="Non",'Données relatives aux bénéf.'!L1127="Non"),"Dossier actif non-valorisable dans le cadre de la subvention",IF(AND(YEAR(I1127)&lt;'Récapitulatif des données RASH'!$B$2,'Données relatives aux bénéf.'!K1127="Oui",'Données relatives aux bénéf.'!L1127="Non"),"Dossier actif non-valorisable dans le cadre de la subvention - dont cloturé au cours de l'année de référence","")))))))</f>
        <v/>
      </c>
      <c r="P1127" s="16" t="str">
        <f>IF(ISBLANK(F1127),"",'Récapitulatif des données RASH'!$B$2-YEAR('Données relatives aux bénéf.'!F1127))</f>
        <v/>
      </c>
    </row>
    <row r="1128" spans="1:16">
      <c r="A1128" s="50" t="str">
        <f t="shared" si="17"/>
        <v/>
      </c>
      <c r="B1128" s="51"/>
      <c r="C1128" s="52"/>
      <c r="D1128" s="52"/>
      <c r="E1128" s="53"/>
      <c r="F1128" s="52"/>
      <c r="G1128" s="52"/>
      <c r="H1128" s="52"/>
      <c r="I1128" s="52"/>
      <c r="J1128" s="52"/>
      <c r="K1128" s="52"/>
      <c r="L1128" s="52"/>
      <c r="M1128" s="52"/>
      <c r="N1128" s="52"/>
      <c r="O1128" s="55" t="str">
        <f>IF(J1128="Non","Demande d'information",IF(AND(YEAR(I1128)='Récapitulatif des données RASH'!$B$2,'Données relatives aux bénéf.'!J1128="Oui",'Données relatives aux bénéf.'!K1128="Non"),"Dossier ouvert au cours de l'année de référence",IF(AND(YEAR(I1128)='Récapitulatif des données RASH'!$B$2,'Données relatives aux bénéf.'!J1128="Oui",'Données relatives aux bénéf.'!K1128="Oui"),"Dossier ouvert au cours de l'année de référence - dont clôturé au cours de l'année de référence",IF(AND(YEAR(I1128)&lt;'Récapitulatif des données RASH'!$B$2,'Données relatives aux bénéf.'!K1128="Non",'Données relatives aux bénéf.'!L1128="Oui"),"Dossier actif valorisable dans le cadre de la subvention",IF(AND(YEAR(I1128)&lt;'Récapitulatif des données RASH'!$B$2,'Données relatives aux bénéf.'!K1128="Oui",'Données relatives aux bénéf.'!L1128="Oui"),"Dossier actif valorisable dans le cadre de la subvention - dont cloturé au cours de l'année de référence",IF(AND(YEAR(I1128)&lt;'Récapitulatif des données RASH'!$B$2,'Données relatives aux bénéf.'!K1128="Non",'Données relatives aux bénéf.'!L1128="Non"),"Dossier actif non-valorisable dans le cadre de la subvention",IF(AND(YEAR(I1128)&lt;'Récapitulatif des données RASH'!$B$2,'Données relatives aux bénéf.'!K1128="Oui",'Données relatives aux bénéf.'!L1128="Non"),"Dossier actif non-valorisable dans le cadre de la subvention - dont cloturé au cours de l'année de référence","")))))))</f>
        <v/>
      </c>
      <c r="P1128" s="16" t="str">
        <f>IF(ISBLANK(F1128),"",'Récapitulatif des données RASH'!$B$2-YEAR('Données relatives aux bénéf.'!F1128))</f>
        <v/>
      </c>
    </row>
    <row r="1129" spans="1:16">
      <c r="A1129" s="50" t="str">
        <f t="shared" ref="A1129:A1192" si="18">IF(ISBLANK(C1129),"",A1128+1)</f>
        <v/>
      </c>
      <c r="B1129" s="51"/>
      <c r="C1129" s="52"/>
      <c r="D1129" s="52"/>
      <c r="E1129" s="53"/>
      <c r="F1129" s="52"/>
      <c r="G1129" s="52"/>
      <c r="H1129" s="52"/>
      <c r="I1129" s="52"/>
      <c r="J1129" s="52"/>
      <c r="K1129" s="52"/>
      <c r="L1129" s="52"/>
      <c r="M1129" s="52"/>
      <c r="N1129" s="52"/>
      <c r="O1129" s="55" t="str">
        <f>IF(J1129="Non","Demande d'information",IF(AND(YEAR(I1129)='Récapitulatif des données RASH'!$B$2,'Données relatives aux bénéf.'!J1129="Oui",'Données relatives aux bénéf.'!K1129="Non"),"Dossier ouvert au cours de l'année de référence",IF(AND(YEAR(I1129)='Récapitulatif des données RASH'!$B$2,'Données relatives aux bénéf.'!J1129="Oui",'Données relatives aux bénéf.'!K1129="Oui"),"Dossier ouvert au cours de l'année de référence - dont clôturé au cours de l'année de référence",IF(AND(YEAR(I1129)&lt;'Récapitulatif des données RASH'!$B$2,'Données relatives aux bénéf.'!K1129="Non",'Données relatives aux bénéf.'!L1129="Oui"),"Dossier actif valorisable dans le cadre de la subvention",IF(AND(YEAR(I1129)&lt;'Récapitulatif des données RASH'!$B$2,'Données relatives aux bénéf.'!K1129="Oui",'Données relatives aux bénéf.'!L1129="Oui"),"Dossier actif valorisable dans le cadre de la subvention - dont cloturé au cours de l'année de référence",IF(AND(YEAR(I1129)&lt;'Récapitulatif des données RASH'!$B$2,'Données relatives aux bénéf.'!K1129="Non",'Données relatives aux bénéf.'!L1129="Non"),"Dossier actif non-valorisable dans le cadre de la subvention",IF(AND(YEAR(I1129)&lt;'Récapitulatif des données RASH'!$B$2,'Données relatives aux bénéf.'!K1129="Oui",'Données relatives aux bénéf.'!L1129="Non"),"Dossier actif non-valorisable dans le cadre de la subvention - dont cloturé au cours de l'année de référence","")))))))</f>
        <v/>
      </c>
      <c r="P1129" s="16" t="str">
        <f>IF(ISBLANK(F1129),"",'Récapitulatif des données RASH'!$B$2-YEAR('Données relatives aux bénéf.'!F1129))</f>
        <v/>
      </c>
    </row>
    <row r="1130" spans="1:16">
      <c r="A1130" s="50" t="str">
        <f t="shared" si="18"/>
        <v/>
      </c>
      <c r="B1130" s="51"/>
      <c r="C1130" s="52"/>
      <c r="D1130" s="52"/>
      <c r="E1130" s="53"/>
      <c r="F1130" s="52"/>
      <c r="G1130" s="52"/>
      <c r="H1130" s="52"/>
      <c r="I1130" s="52"/>
      <c r="J1130" s="52"/>
      <c r="K1130" s="52"/>
      <c r="L1130" s="52"/>
      <c r="M1130" s="52"/>
      <c r="N1130" s="52"/>
      <c r="O1130" s="55" t="str">
        <f>IF(J1130="Non","Demande d'information",IF(AND(YEAR(I1130)='Récapitulatif des données RASH'!$B$2,'Données relatives aux bénéf.'!J1130="Oui",'Données relatives aux bénéf.'!K1130="Non"),"Dossier ouvert au cours de l'année de référence",IF(AND(YEAR(I1130)='Récapitulatif des données RASH'!$B$2,'Données relatives aux bénéf.'!J1130="Oui",'Données relatives aux bénéf.'!K1130="Oui"),"Dossier ouvert au cours de l'année de référence - dont clôturé au cours de l'année de référence",IF(AND(YEAR(I1130)&lt;'Récapitulatif des données RASH'!$B$2,'Données relatives aux bénéf.'!K1130="Non",'Données relatives aux bénéf.'!L1130="Oui"),"Dossier actif valorisable dans le cadre de la subvention",IF(AND(YEAR(I1130)&lt;'Récapitulatif des données RASH'!$B$2,'Données relatives aux bénéf.'!K1130="Oui",'Données relatives aux bénéf.'!L1130="Oui"),"Dossier actif valorisable dans le cadre de la subvention - dont cloturé au cours de l'année de référence",IF(AND(YEAR(I1130)&lt;'Récapitulatif des données RASH'!$B$2,'Données relatives aux bénéf.'!K1130="Non",'Données relatives aux bénéf.'!L1130="Non"),"Dossier actif non-valorisable dans le cadre de la subvention",IF(AND(YEAR(I1130)&lt;'Récapitulatif des données RASH'!$B$2,'Données relatives aux bénéf.'!K1130="Oui",'Données relatives aux bénéf.'!L1130="Non"),"Dossier actif non-valorisable dans le cadre de la subvention - dont cloturé au cours de l'année de référence","")))))))</f>
        <v/>
      </c>
      <c r="P1130" s="16" t="str">
        <f>IF(ISBLANK(F1130),"",'Récapitulatif des données RASH'!$B$2-YEAR('Données relatives aux bénéf.'!F1130))</f>
        <v/>
      </c>
    </row>
    <row r="1131" spans="1:16">
      <c r="A1131" s="50" t="str">
        <f t="shared" si="18"/>
        <v/>
      </c>
      <c r="B1131" s="51"/>
      <c r="C1131" s="52"/>
      <c r="D1131" s="52"/>
      <c r="E1131" s="53"/>
      <c r="F1131" s="52"/>
      <c r="G1131" s="52"/>
      <c r="H1131" s="52"/>
      <c r="I1131" s="52"/>
      <c r="J1131" s="52"/>
      <c r="K1131" s="52"/>
      <c r="L1131" s="52"/>
      <c r="M1131" s="52"/>
      <c r="N1131" s="52"/>
      <c r="O1131" s="55" t="str">
        <f>IF(J1131="Non","Demande d'information",IF(AND(YEAR(I1131)='Récapitulatif des données RASH'!$B$2,'Données relatives aux bénéf.'!J1131="Oui",'Données relatives aux bénéf.'!K1131="Non"),"Dossier ouvert au cours de l'année de référence",IF(AND(YEAR(I1131)='Récapitulatif des données RASH'!$B$2,'Données relatives aux bénéf.'!J1131="Oui",'Données relatives aux bénéf.'!K1131="Oui"),"Dossier ouvert au cours de l'année de référence - dont clôturé au cours de l'année de référence",IF(AND(YEAR(I1131)&lt;'Récapitulatif des données RASH'!$B$2,'Données relatives aux bénéf.'!K1131="Non",'Données relatives aux bénéf.'!L1131="Oui"),"Dossier actif valorisable dans le cadre de la subvention",IF(AND(YEAR(I1131)&lt;'Récapitulatif des données RASH'!$B$2,'Données relatives aux bénéf.'!K1131="Oui",'Données relatives aux bénéf.'!L1131="Oui"),"Dossier actif valorisable dans le cadre de la subvention - dont cloturé au cours de l'année de référence",IF(AND(YEAR(I1131)&lt;'Récapitulatif des données RASH'!$B$2,'Données relatives aux bénéf.'!K1131="Non",'Données relatives aux bénéf.'!L1131="Non"),"Dossier actif non-valorisable dans le cadre de la subvention",IF(AND(YEAR(I1131)&lt;'Récapitulatif des données RASH'!$B$2,'Données relatives aux bénéf.'!K1131="Oui",'Données relatives aux bénéf.'!L1131="Non"),"Dossier actif non-valorisable dans le cadre de la subvention - dont cloturé au cours de l'année de référence","")))))))</f>
        <v/>
      </c>
      <c r="P1131" s="16" t="str">
        <f>IF(ISBLANK(F1131),"",'Récapitulatif des données RASH'!$B$2-YEAR('Données relatives aux bénéf.'!F1131))</f>
        <v/>
      </c>
    </row>
    <row r="1132" spans="1:16">
      <c r="A1132" s="50" t="str">
        <f t="shared" si="18"/>
        <v/>
      </c>
      <c r="B1132" s="51"/>
      <c r="C1132" s="52"/>
      <c r="D1132" s="52"/>
      <c r="E1132" s="53"/>
      <c r="F1132" s="52"/>
      <c r="G1132" s="52"/>
      <c r="H1132" s="52"/>
      <c r="I1132" s="52"/>
      <c r="J1132" s="52"/>
      <c r="K1132" s="52"/>
      <c r="L1132" s="52"/>
      <c r="M1132" s="52"/>
      <c r="N1132" s="52"/>
      <c r="O1132" s="55" t="str">
        <f>IF(J1132="Non","Demande d'information",IF(AND(YEAR(I1132)='Récapitulatif des données RASH'!$B$2,'Données relatives aux bénéf.'!J1132="Oui",'Données relatives aux bénéf.'!K1132="Non"),"Dossier ouvert au cours de l'année de référence",IF(AND(YEAR(I1132)='Récapitulatif des données RASH'!$B$2,'Données relatives aux bénéf.'!J1132="Oui",'Données relatives aux bénéf.'!K1132="Oui"),"Dossier ouvert au cours de l'année de référence - dont clôturé au cours de l'année de référence",IF(AND(YEAR(I1132)&lt;'Récapitulatif des données RASH'!$B$2,'Données relatives aux bénéf.'!K1132="Non",'Données relatives aux bénéf.'!L1132="Oui"),"Dossier actif valorisable dans le cadre de la subvention",IF(AND(YEAR(I1132)&lt;'Récapitulatif des données RASH'!$B$2,'Données relatives aux bénéf.'!K1132="Oui",'Données relatives aux bénéf.'!L1132="Oui"),"Dossier actif valorisable dans le cadre de la subvention - dont cloturé au cours de l'année de référence",IF(AND(YEAR(I1132)&lt;'Récapitulatif des données RASH'!$B$2,'Données relatives aux bénéf.'!K1132="Non",'Données relatives aux bénéf.'!L1132="Non"),"Dossier actif non-valorisable dans le cadre de la subvention",IF(AND(YEAR(I1132)&lt;'Récapitulatif des données RASH'!$B$2,'Données relatives aux bénéf.'!K1132="Oui",'Données relatives aux bénéf.'!L1132="Non"),"Dossier actif non-valorisable dans le cadre de la subvention - dont cloturé au cours de l'année de référence","")))))))</f>
        <v/>
      </c>
      <c r="P1132" s="16" t="str">
        <f>IF(ISBLANK(F1132),"",'Récapitulatif des données RASH'!$B$2-YEAR('Données relatives aux bénéf.'!F1132))</f>
        <v/>
      </c>
    </row>
    <row r="1133" spans="1:16">
      <c r="A1133" s="50" t="str">
        <f t="shared" si="18"/>
        <v/>
      </c>
      <c r="B1133" s="51"/>
      <c r="C1133" s="52"/>
      <c r="D1133" s="52"/>
      <c r="E1133" s="53"/>
      <c r="F1133" s="52"/>
      <c r="G1133" s="52"/>
      <c r="H1133" s="52"/>
      <c r="I1133" s="52"/>
      <c r="J1133" s="52"/>
      <c r="K1133" s="52"/>
      <c r="L1133" s="52"/>
      <c r="M1133" s="52"/>
      <c r="N1133" s="52"/>
      <c r="O1133" s="55" t="str">
        <f>IF(J1133="Non","Demande d'information",IF(AND(YEAR(I1133)='Récapitulatif des données RASH'!$B$2,'Données relatives aux bénéf.'!J1133="Oui",'Données relatives aux bénéf.'!K1133="Non"),"Dossier ouvert au cours de l'année de référence",IF(AND(YEAR(I1133)='Récapitulatif des données RASH'!$B$2,'Données relatives aux bénéf.'!J1133="Oui",'Données relatives aux bénéf.'!K1133="Oui"),"Dossier ouvert au cours de l'année de référence - dont clôturé au cours de l'année de référence",IF(AND(YEAR(I1133)&lt;'Récapitulatif des données RASH'!$B$2,'Données relatives aux bénéf.'!K1133="Non",'Données relatives aux bénéf.'!L1133="Oui"),"Dossier actif valorisable dans le cadre de la subvention",IF(AND(YEAR(I1133)&lt;'Récapitulatif des données RASH'!$B$2,'Données relatives aux bénéf.'!K1133="Oui",'Données relatives aux bénéf.'!L1133="Oui"),"Dossier actif valorisable dans le cadre de la subvention - dont cloturé au cours de l'année de référence",IF(AND(YEAR(I1133)&lt;'Récapitulatif des données RASH'!$B$2,'Données relatives aux bénéf.'!K1133="Non",'Données relatives aux bénéf.'!L1133="Non"),"Dossier actif non-valorisable dans le cadre de la subvention",IF(AND(YEAR(I1133)&lt;'Récapitulatif des données RASH'!$B$2,'Données relatives aux bénéf.'!K1133="Oui",'Données relatives aux bénéf.'!L1133="Non"),"Dossier actif non-valorisable dans le cadre de la subvention - dont cloturé au cours de l'année de référence","")))))))</f>
        <v/>
      </c>
      <c r="P1133" s="16" t="str">
        <f>IF(ISBLANK(F1133),"",'Récapitulatif des données RASH'!$B$2-YEAR('Données relatives aux bénéf.'!F1133))</f>
        <v/>
      </c>
    </row>
    <row r="1134" spans="1:16">
      <c r="A1134" s="50" t="str">
        <f t="shared" si="18"/>
        <v/>
      </c>
      <c r="B1134" s="51"/>
      <c r="C1134" s="52"/>
      <c r="D1134" s="52"/>
      <c r="E1134" s="53"/>
      <c r="F1134" s="52"/>
      <c r="G1134" s="52"/>
      <c r="H1134" s="52"/>
      <c r="I1134" s="52"/>
      <c r="J1134" s="52"/>
      <c r="K1134" s="52"/>
      <c r="L1134" s="52"/>
      <c r="M1134" s="52"/>
      <c r="N1134" s="52"/>
      <c r="O1134" s="55" t="str">
        <f>IF(J1134="Non","Demande d'information",IF(AND(YEAR(I1134)='Récapitulatif des données RASH'!$B$2,'Données relatives aux bénéf.'!J1134="Oui",'Données relatives aux bénéf.'!K1134="Non"),"Dossier ouvert au cours de l'année de référence",IF(AND(YEAR(I1134)='Récapitulatif des données RASH'!$B$2,'Données relatives aux bénéf.'!J1134="Oui",'Données relatives aux bénéf.'!K1134="Oui"),"Dossier ouvert au cours de l'année de référence - dont clôturé au cours de l'année de référence",IF(AND(YEAR(I1134)&lt;'Récapitulatif des données RASH'!$B$2,'Données relatives aux bénéf.'!K1134="Non",'Données relatives aux bénéf.'!L1134="Oui"),"Dossier actif valorisable dans le cadre de la subvention",IF(AND(YEAR(I1134)&lt;'Récapitulatif des données RASH'!$B$2,'Données relatives aux bénéf.'!K1134="Oui",'Données relatives aux bénéf.'!L1134="Oui"),"Dossier actif valorisable dans le cadre de la subvention - dont cloturé au cours de l'année de référence",IF(AND(YEAR(I1134)&lt;'Récapitulatif des données RASH'!$B$2,'Données relatives aux bénéf.'!K1134="Non",'Données relatives aux bénéf.'!L1134="Non"),"Dossier actif non-valorisable dans le cadre de la subvention",IF(AND(YEAR(I1134)&lt;'Récapitulatif des données RASH'!$B$2,'Données relatives aux bénéf.'!K1134="Oui",'Données relatives aux bénéf.'!L1134="Non"),"Dossier actif non-valorisable dans le cadre de la subvention - dont cloturé au cours de l'année de référence","")))))))</f>
        <v/>
      </c>
      <c r="P1134" s="16" t="str">
        <f>IF(ISBLANK(F1134),"",'Récapitulatif des données RASH'!$B$2-YEAR('Données relatives aux bénéf.'!F1134))</f>
        <v/>
      </c>
    </row>
    <row r="1135" spans="1:16">
      <c r="A1135" s="50" t="str">
        <f t="shared" si="18"/>
        <v/>
      </c>
      <c r="B1135" s="51"/>
      <c r="C1135" s="52"/>
      <c r="D1135" s="52"/>
      <c r="E1135" s="53"/>
      <c r="F1135" s="52"/>
      <c r="G1135" s="52"/>
      <c r="H1135" s="52"/>
      <c r="I1135" s="52"/>
      <c r="J1135" s="52"/>
      <c r="K1135" s="52"/>
      <c r="L1135" s="52"/>
      <c r="M1135" s="52"/>
      <c r="N1135" s="52"/>
      <c r="O1135" s="55" t="str">
        <f>IF(J1135="Non","Demande d'information",IF(AND(YEAR(I1135)='Récapitulatif des données RASH'!$B$2,'Données relatives aux bénéf.'!J1135="Oui",'Données relatives aux bénéf.'!K1135="Non"),"Dossier ouvert au cours de l'année de référence",IF(AND(YEAR(I1135)='Récapitulatif des données RASH'!$B$2,'Données relatives aux bénéf.'!J1135="Oui",'Données relatives aux bénéf.'!K1135="Oui"),"Dossier ouvert au cours de l'année de référence - dont clôturé au cours de l'année de référence",IF(AND(YEAR(I1135)&lt;'Récapitulatif des données RASH'!$B$2,'Données relatives aux bénéf.'!K1135="Non",'Données relatives aux bénéf.'!L1135="Oui"),"Dossier actif valorisable dans le cadre de la subvention",IF(AND(YEAR(I1135)&lt;'Récapitulatif des données RASH'!$B$2,'Données relatives aux bénéf.'!K1135="Oui",'Données relatives aux bénéf.'!L1135="Oui"),"Dossier actif valorisable dans le cadre de la subvention - dont cloturé au cours de l'année de référence",IF(AND(YEAR(I1135)&lt;'Récapitulatif des données RASH'!$B$2,'Données relatives aux bénéf.'!K1135="Non",'Données relatives aux bénéf.'!L1135="Non"),"Dossier actif non-valorisable dans le cadre de la subvention",IF(AND(YEAR(I1135)&lt;'Récapitulatif des données RASH'!$B$2,'Données relatives aux bénéf.'!K1135="Oui",'Données relatives aux bénéf.'!L1135="Non"),"Dossier actif non-valorisable dans le cadre de la subvention - dont cloturé au cours de l'année de référence","")))))))</f>
        <v/>
      </c>
      <c r="P1135" s="16" t="str">
        <f>IF(ISBLANK(F1135),"",'Récapitulatif des données RASH'!$B$2-YEAR('Données relatives aux bénéf.'!F1135))</f>
        <v/>
      </c>
    </row>
    <row r="1136" spans="1:16">
      <c r="A1136" s="50" t="str">
        <f t="shared" si="18"/>
        <v/>
      </c>
      <c r="B1136" s="51"/>
      <c r="C1136" s="52"/>
      <c r="D1136" s="52"/>
      <c r="E1136" s="53"/>
      <c r="F1136" s="52"/>
      <c r="G1136" s="52"/>
      <c r="H1136" s="52"/>
      <c r="I1136" s="52"/>
      <c r="J1136" s="52"/>
      <c r="K1136" s="52"/>
      <c r="L1136" s="52"/>
      <c r="M1136" s="52"/>
      <c r="N1136" s="52"/>
      <c r="O1136" s="55" t="str">
        <f>IF(J1136="Non","Demande d'information",IF(AND(YEAR(I1136)='Récapitulatif des données RASH'!$B$2,'Données relatives aux bénéf.'!J1136="Oui",'Données relatives aux bénéf.'!K1136="Non"),"Dossier ouvert au cours de l'année de référence",IF(AND(YEAR(I1136)='Récapitulatif des données RASH'!$B$2,'Données relatives aux bénéf.'!J1136="Oui",'Données relatives aux bénéf.'!K1136="Oui"),"Dossier ouvert au cours de l'année de référence - dont clôturé au cours de l'année de référence",IF(AND(YEAR(I1136)&lt;'Récapitulatif des données RASH'!$B$2,'Données relatives aux bénéf.'!K1136="Non",'Données relatives aux bénéf.'!L1136="Oui"),"Dossier actif valorisable dans le cadre de la subvention",IF(AND(YEAR(I1136)&lt;'Récapitulatif des données RASH'!$B$2,'Données relatives aux bénéf.'!K1136="Oui",'Données relatives aux bénéf.'!L1136="Oui"),"Dossier actif valorisable dans le cadre de la subvention - dont cloturé au cours de l'année de référence",IF(AND(YEAR(I1136)&lt;'Récapitulatif des données RASH'!$B$2,'Données relatives aux bénéf.'!K1136="Non",'Données relatives aux bénéf.'!L1136="Non"),"Dossier actif non-valorisable dans le cadre de la subvention",IF(AND(YEAR(I1136)&lt;'Récapitulatif des données RASH'!$B$2,'Données relatives aux bénéf.'!K1136="Oui",'Données relatives aux bénéf.'!L1136="Non"),"Dossier actif non-valorisable dans le cadre de la subvention - dont cloturé au cours de l'année de référence","")))))))</f>
        <v/>
      </c>
      <c r="P1136" s="16" t="str">
        <f>IF(ISBLANK(F1136),"",'Récapitulatif des données RASH'!$B$2-YEAR('Données relatives aux bénéf.'!F1136))</f>
        <v/>
      </c>
    </row>
    <row r="1137" spans="1:16">
      <c r="A1137" s="50" t="str">
        <f t="shared" si="18"/>
        <v/>
      </c>
      <c r="B1137" s="51"/>
      <c r="C1137" s="52"/>
      <c r="D1137" s="52"/>
      <c r="E1137" s="53"/>
      <c r="F1137" s="52"/>
      <c r="G1137" s="52"/>
      <c r="H1137" s="52"/>
      <c r="I1137" s="52"/>
      <c r="J1137" s="52"/>
      <c r="K1137" s="52"/>
      <c r="L1137" s="52"/>
      <c r="M1137" s="52"/>
      <c r="N1137" s="52"/>
      <c r="O1137" s="55" t="str">
        <f>IF(J1137="Non","Demande d'information",IF(AND(YEAR(I1137)='Récapitulatif des données RASH'!$B$2,'Données relatives aux bénéf.'!J1137="Oui",'Données relatives aux bénéf.'!K1137="Non"),"Dossier ouvert au cours de l'année de référence",IF(AND(YEAR(I1137)='Récapitulatif des données RASH'!$B$2,'Données relatives aux bénéf.'!J1137="Oui",'Données relatives aux bénéf.'!K1137="Oui"),"Dossier ouvert au cours de l'année de référence - dont clôturé au cours de l'année de référence",IF(AND(YEAR(I1137)&lt;'Récapitulatif des données RASH'!$B$2,'Données relatives aux bénéf.'!K1137="Non",'Données relatives aux bénéf.'!L1137="Oui"),"Dossier actif valorisable dans le cadre de la subvention",IF(AND(YEAR(I1137)&lt;'Récapitulatif des données RASH'!$B$2,'Données relatives aux bénéf.'!K1137="Oui",'Données relatives aux bénéf.'!L1137="Oui"),"Dossier actif valorisable dans le cadre de la subvention - dont cloturé au cours de l'année de référence",IF(AND(YEAR(I1137)&lt;'Récapitulatif des données RASH'!$B$2,'Données relatives aux bénéf.'!K1137="Non",'Données relatives aux bénéf.'!L1137="Non"),"Dossier actif non-valorisable dans le cadre de la subvention",IF(AND(YEAR(I1137)&lt;'Récapitulatif des données RASH'!$B$2,'Données relatives aux bénéf.'!K1137="Oui",'Données relatives aux bénéf.'!L1137="Non"),"Dossier actif non-valorisable dans le cadre de la subvention - dont cloturé au cours de l'année de référence","")))))))</f>
        <v/>
      </c>
      <c r="P1137" s="16" t="str">
        <f>IF(ISBLANK(F1137),"",'Récapitulatif des données RASH'!$B$2-YEAR('Données relatives aux bénéf.'!F1137))</f>
        <v/>
      </c>
    </row>
    <row r="1138" spans="1:16">
      <c r="A1138" s="50" t="str">
        <f t="shared" si="18"/>
        <v/>
      </c>
      <c r="B1138" s="51"/>
      <c r="C1138" s="52"/>
      <c r="D1138" s="52"/>
      <c r="E1138" s="53"/>
      <c r="F1138" s="52"/>
      <c r="G1138" s="52"/>
      <c r="H1138" s="52"/>
      <c r="I1138" s="52"/>
      <c r="J1138" s="52"/>
      <c r="K1138" s="52"/>
      <c r="L1138" s="52"/>
      <c r="M1138" s="52"/>
      <c r="N1138" s="52"/>
      <c r="O1138" s="55" t="str">
        <f>IF(J1138="Non","Demande d'information",IF(AND(YEAR(I1138)='Récapitulatif des données RASH'!$B$2,'Données relatives aux bénéf.'!J1138="Oui",'Données relatives aux bénéf.'!K1138="Non"),"Dossier ouvert au cours de l'année de référence",IF(AND(YEAR(I1138)='Récapitulatif des données RASH'!$B$2,'Données relatives aux bénéf.'!J1138="Oui",'Données relatives aux bénéf.'!K1138="Oui"),"Dossier ouvert au cours de l'année de référence - dont clôturé au cours de l'année de référence",IF(AND(YEAR(I1138)&lt;'Récapitulatif des données RASH'!$B$2,'Données relatives aux bénéf.'!K1138="Non",'Données relatives aux bénéf.'!L1138="Oui"),"Dossier actif valorisable dans le cadre de la subvention",IF(AND(YEAR(I1138)&lt;'Récapitulatif des données RASH'!$B$2,'Données relatives aux bénéf.'!K1138="Oui",'Données relatives aux bénéf.'!L1138="Oui"),"Dossier actif valorisable dans le cadre de la subvention - dont cloturé au cours de l'année de référence",IF(AND(YEAR(I1138)&lt;'Récapitulatif des données RASH'!$B$2,'Données relatives aux bénéf.'!K1138="Non",'Données relatives aux bénéf.'!L1138="Non"),"Dossier actif non-valorisable dans le cadre de la subvention",IF(AND(YEAR(I1138)&lt;'Récapitulatif des données RASH'!$B$2,'Données relatives aux bénéf.'!K1138="Oui",'Données relatives aux bénéf.'!L1138="Non"),"Dossier actif non-valorisable dans le cadre de la subvention - dont cloturé au cours de l'année de référence","")))))))</f>
        <v/>
      </c>
      <c r="P1138" s="16" t="str">
        <f>IF(ISBLANK(F1138),"",'Récapitulatif des données RASH'!$B$2-YEAR('Données relatives aux bénéf.'!F1138))</f>
        <v/>
      </c>
    </row>
    <row r="1139" spans="1:16">
      <c r="A1139" s="50" t="str">
        <f t="shared" si="18"/>
        <v/>
      </c>
      <c r="B1139" s="51"/>
      <c r="C1139" s="52"/>
      <c r="D1139" s="52"/>
      <c r="E1139" s="53"/>
      <c r="F1139" s="52"/>
      <c r="G1139" s="52"/>
      <c r="H1139" s="52"/>
      <c r="I1139" s="52"/>
      <c r="J1139" s="52"/>
      <c r="K1139" s="52"/>
      <c r="L1139" s="52"/>
      <c r="M1139" s="52"/>
      <c r="N1139" s="52"/>
      <c r="O1139" s="55" t="str">
        <f>IF(J1139="Non","Demande d'information",IF(AND(YEAR(I1139)='Récapitulatif des données RASH'!$B$2,'Données relatives aux bénéf.'!J1139="Oui",'Données relatives aux bénéf.'!K1139="Non"),"Dossier ouvert au cours de l'année de référence",IF(AND(YEAR(I1139)='Récapitulatif des données RASH'!$B$2,'Données relatives aux bénéf.'!J1139="Oui",'Données relatives aux bénéf.'!K1139="Oui"),"Dossier ouvert au cours de l'année de référence - dont clôturé au cours de l'année de référence",IF(AND(YEAR(I1139)&lt;'Récapitulatif des données RASH'!$B$2,'Données relatives aux bénéf.'!K1139="Non",'Données relatives aux bénéf.'!L1139="Oui"),"Dossier actif valorisable dans le cadre de la subvention",IF(AND(YEAR(I1139)&lt;'Récapitulatif des données RASH'!$B$2,'Données relatives aux bénéf.'!K1139="Oui",'Données relatives aux bénéf.'!L1139="Oui"),"Dossier actif valorisable dans le cadre de la subvention - dont cloturé au cours de l'année de référence",IF(AND(YEAR(I1139)&lt;'Récapitulatif des données RASH'!$B$2,'Données relatives aux bénéf.'!K1139="Non",'Données relatives aux bénéf.'!L1139="Non"),"Dossier actif non-valorisable dans le cadre de la subvention",IF(AND(YEAR(I1139)&lt;'Récapitulatif des données RASH'!$B$2,'Données relatives aux bénéf.'!K1139="Oui",'Données relatives aux bénéf.'!L1139="Non"),"Dossier actif non-valorisable dans le cadre de la subvention - dont cloturé au cours de l'année de référence","")))))))</f>
        <v/>
      </c>
      <c r="P1139" s="16" t="str">
        <f>IF(ISBLANK(F1139),"",'Récapitulatif des données RASH'!$B$2-YEAR('Données relatives aux bénéf.'!F1139))</f>
        <v/>
      </c>
    </row>
    <row r="1140" spans="1:16">
      <c r="A1140" s="50" t="str">
        <f t="shared" si="18"/>
        <v/>
      </c>
      <c r="B1140" s="51"/>
      <c r="C1140" s="52"/>
      <c r="D1140" s="52"/>
      <c r="E1140" s="53"/>
      <c r="F1140" s="52"/>
      <c r="G1140" s="52"/>
      <c r="H1140" s="52"/>
      <c r="I1140" s="52"/>
      <c r="J1140" s="52"/>
      <c r="K1140" s="52"/>
      <c r="L1140" s="52"/>
      <c r="M1140" s="52"/>
      <c r="N1140" s="52"/>
      <c r="O1140" s="55" t="str">
        <f>IF(J1140="Non","Demande d'information",IF(AND(YEAR(I1140)='Récapitulatif des données RASH'!$B$2,'Données relatives aux bénéf.'!J1140="Oui",'Données relatives aux bénéf.'!K1140="Non"),"Dossier ouvert au cours de l'année de référence",IF(AND(YEAR(I1140)='Récapitulatif des données RASH'!$B$2,'Données relatives aux bénéf.'!J1140="Oui",'Données relatives aux bénéf.'!K1140="Oui"),"Dossier ouvert au cours de l'année de référence - dont clôturé au cours de l'année de référence",IF(AND(YEAR(I1140)&lt;'Récapitulatif des données RASH'!$B$2,'Données relatives aux bénéf.'!K1140="Non",'Données relatives aux bénéf.'!L1140="Oui"),"Dossier actif valorisable dans le cadre de la subvention",IF(AND(YEAR(I1140)&lt;'Récapitulatif des données RASH'!$B$2,'Données relatives aux bénéf.'!K1140="Oui",'Données relatives aux bénéf.'!L1140="Oui"),"Dossier actif valorisable dans le cadre de la subvention - dont cloturé au cours de l'année de référence",IF(AND(YEAR(I1140)&lt;'Récapitulatif des données RASH'!$B$2,'Données relatives aux bénéf.'!K1140="Non",'Données relatives aux bénéf.'!L1140="Non"),"Dossier actif non-valorisable dans le cadre de la subvention",IF(AND(YEAR(I1140)&lt;'Récapitulatif des données RASH'!$B$2,'Données relatives aux bénéf.'!K1140="Oui",'Données relatives aux bénéf.'!L1140="Non"),"Dossier actif non-valorisable dans le cadre de la subvention - dont cloturé au cours de l'année de référence","")))))))</f>
        <v/>
      </c>
      <c r="P1140" s="16" t="str">
        <f>IF(ISBLANK(F1140),"",'Récapitulatif des données RASH'!$B$2-YEAR('Données relatives aux bénéf.'!F1140))</f>
        <v/>
      </c>
    </row>
    <row r="1141" spans="1:16">
      <c r="A1141" s="50" t="str">
        <f t="shared" si="18"/>
        <v/>
      </c>
      <c r="B1141" s="51"/>
      <c r="C1141" s="52"/>
      <c r="D1141" s="52"/>
      <c r="E1141" s="53"/>
      <c r="F1141" s="52"/>
      <c r="G1141" s="52"/>
      <c r="H1141" s="52"/>
      <c r="I1141" s="52"/>
      <c r="J1141" s="52"/>
      <c r="K1141" s="52"/>
      <c r="L1141" s="52"/>
      <c r="M1141" s="52"/>
      <c r="N1141" s="52"/>
      <c r="O1141" s="55" t="str">
        <f>IF(J1141="Non","Demande d'information",IF(AND(YEAR(I1141)='Récapitulatif des données RASH'!$B$2,'Données relatives aux bénéf.'!J1141="Oui",'Données relatives aux bénéf.'!K1141="Non"),"Dossier ouvert au cours de l'année de référence",IF(AND(YEAR(I1141)='Récapitulatif des données RASH'!$B$2,'Données relatives aux bénéf.'!J1141="Oui",'Données relatives aux bénéf.'!K1141="Oui"),"Dossier ouvert au cours de l'année de référence - dont clôturé au cours de l'année de référence",IF(AND(YEAR(I1141)&lt;'Récapitulatif des données RASH'!$B$2,'Données relatives aux bénéf.'!K1141="Non",'Données relatives aux bénéf.'!L1141="Oui"),"Dossier actif valorisable dans le cadre de la subvention",IF(AND(YEAR(I1141)&lt;'Récapitulatif des données RASH'!$B$2,'Données relatives aux bénéf.'!K1141="Oui",'Données relatives aux bénéf.'!L1141="Oui"),"Dossier actif valorisable dans le cadre de la subvention - dont cloturé au cours de l'année de référence",IF(AND(YEAR(I1141)&lt;'Récapitulatif des données RASH'!$B$2,'Données relatives aux bénéf.'!K1141="Non",'Données relatives aux bénéf.'!L1141="Non"),"Dossier actif non-valorisable dans le cadre de la subvention",IF(AND(YEAR(I1141)&lt;'Récapitulatif des données RASH'!$B$2,'Données relatives aux bénéf.'!K1141="Oui",'Données relatives aux bénéf.'!L1141="Non"),"Dossier actif non-valorisable dans le cadre de la subvention - dont cloturé au cours de l'année de référence","")))))))</f>
        <v/>
      </c>
      <c r="P1141" s="16" t="str">
        <f>IF(ISBLANK(F1141),"",'Récapitulatif des données RASH'!$B$2-YEAR('Données relatives aux bénéf.'!F1141))</f>
        <v/>
      </c>
    </row>
    <row r="1142" spans="1:16">
      <c r="A1142" s="50" t="str">
        <f t="shared" si="18"/>
        <v/>
      </c>
      <c r="B1142" s="51"/>
      <c r="C1142" s="52"/>
      <c r="D1142" s="52"/>
      <c r="E1142" s="53"/>
      <c r="F1142" s="52"/>
      <c r="G1142" s="52"/>
      <c r="H1142" s="52"/>
      <c r="I1142" s="52"/>
      <c r="J1142" s="52"/>
      <c r="K1142" s="52"/>
      <c r="L1142" s="52"/>
      <c r="M1142" s="52"/>
      <c r="N1142" s="52"/>
      <c r="O1142" s="55" t="str">
        <f>IF(J1142="Non","Demande d'information",IF(AND(YEAR(I1142)='Récapitulatif des données RASH'!$B$2,'Données relatives aux bénéf.'!J1142="Oui",'Données relatives aux bénéf.'!K1142="Non"),"Dossier ouvert au cours de l'année de référence",IF(AND(YEAR(I1142)='Récapitulatif des données RASH'!$B$2,'Données relatives aux bénéf.'!J1142="Oui",'Données relatives aux bénéf.'!K1142="Oui"),"Dossier ouvert au cours de l'année de référence - dont clôturé au cours de l'année de référence",IF(AND(YEAR(I1142)&lt;'Récapitulatif des données RASH'!$B$2,'Données relatives aux bénéf.'!K1142="Non",'Données relatives aux bénéf.'!L1142="Oui"),"Dossier actif valorisable dans le cadre de la subvention",IF(AND(YEAR(I1142)&lt;'Récapitulatif des données RASH'!$B$2,'Données relatives aux bénéf.'!K1142="Oui",'Données relatives aux bénéf.'!L1142="Oui"),"Dossier actif valorisable dans le cadre de la subvention - dont cloturé au cours de l'année de référence",IF(AND(YEAR(I1142)&lt;'Récapitulatif des données RASH'!$B$2,'Données relatives aux bénéf.'!K1142="Non",'Données relatives aux bénéf.'!L1142="Non"),"Dossier actif non-valorisable dans le cadre de la subvention",IF(AND(YEAR(I1142)&lt;'Récapitulatif des données RASH'!$B$2,'Données relatives aux bénéf.'!K1142="Oui",'Données relatives aux bénéf.'!L1142="Non"),"Dossier actif non-valorisable dans le cadre de la subvention - dont cloturé au cours de l'année de référence","")))))))</f>
        <v/>
      </c>
      <c r="P1142" s="16" t="str">
        <f>IF(ISBLANK(F1142),"",'Récapitulatif des données RASH'!$B$2-YEAR('Données relatives aux bénéf.'!F1142))</f>
        <v/>
      </c>
    </row>
    <row r="1143" spans="1:16">
      <c r="A1143" s="50" t="str">
        <f t="shared" si="18"/>
        <v/>
      </c>
      <c r="B1143" s="51"/>
      <c r="C1143" s="52"/>
      <c r="D1143" s="52"/>
      <c r="E1143" s="53"/>
      <c r="F1143" s="52"/>
      <c r="G1143" s="52"/>
      <c r="H1143" s="52"/>
      <c r="I1143" s="52"/>
      <c r="J1143" s="52"/>
      <c r="K1143" s="52"/>
      <c r="L1143" s="52"/>
      <c r="M1143" s="52"/>
      <c r="N1143" s="52"/>
      <c r="O1143" s="55" t="str">
        <f>IF(J1143="Non","Demande d'information",IF(AND(YEAR(I1143)='Récapitulatif des données RASH'!$B$2,'Données relatives aux bénéf.'!J1143="Oui",'Données relatives aux bénéf.'!K1143="Non"),"Dossier ouvert au cours de l'année de référence",IF(AND(YEAR(I1143)='Récapitulatif des données RASH'!$B$2,'Données relatives aux bénéf.'!J1143="Oui",'Données relatives aux bénéf.'!K1143="Oui"),"Dossier ouvert au cours de l'année de référence - dont clôturé au cours de l'année de référence",IF(AND(YEAR(I1143)&lt;'Récapitulatif des données RASH'!$B$2,'Données relatives aux bénéf.'!K1143="Non",'Données relatives aux bénéf.'!L1143="Oui"),"Dossier actif valorisable dans le cadre de la subvention",IF(AND(YEAR(I1143)&lt;'Récapitulatif des données RASH'!$B$2,'Données relatives aux bénéf.'!K1143="Oui",'Données relatives aux bénéf.'!L1143="Oui"),"Dossier actif valorisable dans le cadre de la subvention - dont cloturé au cours de l'année de référence",IF(AND(YEAR(I1143)&lt;'Récapitulatif des données RASH'!$B$2,'Données relatives aux bénéf.'!K1143="Non",'Données relatives aux bénéf.'!L1143="Non"),"Dossier actif non-valorisable dans le cadre de la subvention",IF(AND(YEAR(I1143)&lt;'Récapitulatif des données RASH'!$B$2,'Données relatives aux bénéf.'!K1143="Oui",'Données relatives aux bénéf.'!L1143="Non"),"Dossier actif non-valorisable dans le cadre de la subvention - dont cloturé au cours de l'année de référence","")))))))</f>
        <v/>
      </c>
      <c r="P1143" s="16" t="str">
        <f>IF(ISBLANK(F1143),"",'Récapitulatif des données RASH'!$B$2-YEAR('Données relatives aux bénéf.'!F1143))</f>
        <v/>
      </c>
    </row>
    <row r="1144" spans="1:16">
      <c r="A1144" s="50" t="str">
        <f t="shared" si="18"/>
        <v/>
      </c>
      <c r="B1144" s="51"/>
      <c r="C1144" s="52"/>
      <c r="D1144" s="52"/>
      <c r="E1144" s="53"/>
      <c r="F1144" s="52"/>
      <c r="G1144" s="52"/>
      <c r="H1144" s="52"/>
      <c r="I1144" s="52"/>
      <c r="J1144" s="52"/>
      <c r="K1144" s="52"/>
      <c r="L1144" s="52"/>
      <c r="M1144" s="52"/>
      <c r="N1144" s="52"/>
      <c r="O1144" s="55" t="str">
        <f>IF(J1144="Non","Demande d'information",IF(AND(YEAR(I1144)='Récapitulatif des données RASH'!$B$2,'Données relatives aux bénéf.'!J1144="Oui",'Données relatives aux bénéf.'!K1144="Non"),"Dossier ouvert au cours de l'année de référence",IF(AND(YEAR(I1144)='Récapitulatif des données RASH'!$B$2,'Données relatives aux bénéf.'!J1144="Oui",'Données relatives aux bénéf.'!K1144="Oui"),"Dossier ouvert au cours de l'année de référence - dont clôturé au cours de l'année de référence",IF(AND(YEAR(I1144)&lt;'Récapitulatif des données RASH'!$B$2,'Données relatives aux bénéf.'!K1144="Non",'Données relatives aux bénéf.'!L1144="Oui"),"Dossier actif valorisable dans le cadre de la subvention",IF(AND(YEAR(I1144)&lt;'Récapitulatif des données RASH'!$B$2,'Données relatives aux bénéf.'!K1144="Oui",'Données relatives aux bénéf.'!L1144="Oui"),"Dossier actif valorisable dans le cadre de la subvention - dont cloturé au cours de l'année de référence",IF(AND(YEAR(I1144)&lt;'Récapitulatif des données RASH'!$B$2,'Données relatives aux bénéf.'!K1144="Non",'Données relatives aux bénéf.'!L1144="Non"),"Dossier actif non-valorisable dans le cadre de la subvention",IF(AND(YEAR(I1144)&lt;'Récapitulatif des données RASH'!$B$2,'Données relatives aux bénéf.'!K1144="Oui",'Données relatives aux bénéf.'!L1144="Non"),"Dossier actif non-valorisable dans le cadre de la subvention - dont cloturé au cours de l'année de référence","")))))))</f>
        <v/>
      </c>
      <c r="P1144" s="16" t="str">
        <f>IF(ISBLANK(F1144),"",'Récapitulatif des données RASH'!$B$2-YEAR('Données relatives aux bénéf.'!F1144))</f>
        <v/>
      </c>
    </row>
    <row r="1145" spans="1:16">
      <c r="A1145" s="50" t="str">
        <f t="shared" si="18"/>
        <v/>
      </c>
      <c r="B1145" s="51"/>
      <c r="C1145" s="52"/>
      <c r="D1145" s="52"/>
      <c r="E1145" s="53"/>
      <c r="F1145" s="52"/>
      <c r="G1145" s="52"/>
      <c r="H1145" s="52"/>
      <c r="I1145" s="52"/>
      <c r="J1145" s="52"/>
      <c r="K1145" s="52"/>
      <c r="L1145" s="52"/>
      <c r="M1145" s="52"/>
      <c r="N1145" s="52"/>
      <c r="O1145" s="55" t="str">
        <f>IF(J1145="Non","Demande d'information",IF(AND(YEAR(I1145)='Récapitulatif des données RASH'!$B$2,'Données relatives aux bénéf.'!J1145="Oui",'Données relatives aux bénéf.'!K1145="Non"),"Dossier ouvert au cours de l'année de référence",IF(AND(YEAR(I1145)='Récapitulatif des données RASH'!$B$2,'Données relatives aux bénéf.'!J1145="Oui",'Données relatives aux bénéf.'!K1145="Oui"),"Dossier ouvert au cours de l'année de référence - dont clôturé au cours de l'année de référence",IF(AND(YEAR(I1145)&lt;'Récapitulatif des données RASH'!$B$2,'Données relatives aux bénéf.'!K1145="Non",'Données relatives aux bénéf.'!L1145="Oui"),"Dossier actif valorisable dans le cadre de la subvention",IF(AND(YEAR(I1145)&lt;'Récapitulatif des données RASH'!$B$2,'Données relatives aux bénéf.'!K1145="Oui",'Données relatives aux bénéf.'!L1145="Oui"),"Dossier actif valorisable dans le cadre de la subvention - dont cloturé au cours de l'année de référence",IF(AND(YEAR(I1145)&lt;'Récapitulatif des données RASH'!$B$2,'Données relatives aux bénéf.'!K1145="Non",'Données relatives aux bénéf.'!L1145="Non"),"Dossier actif non-valorisable dans le cadre de la subvention",IF(AND(YEAR(I1145)&lt;'Récapitulatif des données RASH'!$B$2,'Données relatives aux bénéf.'!K1145="Oui",'Données relatives aux bénéf.'!L1145="Non"),"Dossier actif non-valorisable dans le cadre de la subvention - dont cloturé au cours de l'année de référence","")))))))</f>
        <v/>
      </c>
      <c r="P1145" s="16" t="str">
        <f>IF(ISBLANK(F1145),"",'Récapitulatif des données RASH'!$B$2-YEAR('Données relatives aux bénéf.'!F1145))</f>
        <v/>
      </c>
    </row>
    <row r="1146" spans="1:16">
      <c r="A1146" s="50" t="str">
        <f t="shared" si="18"/>
        <v/>
      </c>
      <c r="B1146" s="51"/>
      <c r="C1146" s="52"/>
      <c r="D1146" s="52"/>
      <c r="E1146" s="53"/>
      <c r="F1146" s="52"/>
      <c r="G1146" s="52"/>
      <c r="H1146" s="52"/>
      <c r="I1146" s="52"/>
      <c r="J1146" s="52"/>
      <c r="K1146" s="52"/>
      <c r="L1146" s="52"/>
      <c r="M1146" s="52"/>
      <c r="N1146" s="52"/>
      <c r="O1146" s="55" t="str">
        <f>IF(J1146="Non","Demande d'information",IF(AND(YEAR(I1146)='Récapitulatif des données RASH'!$B$2,'Données relatives aux bénéf.'!J1146="Oui",'Données relatives aux bénéf.'!K1146="Non"),"Dossier ouvert au cours de l'année de référence",IF(AND(YEAR(I1146)='Récapitulatif des données RASH'!$B$2,'Données relatives aux bénéf.'!J1146="Oui",'Données relatives aux bénéf.'!K1146="Oui"),"Dossier ouvert au cours de l'année de référence - dont clôturé au cours de l'année de référence",IF(AND(YEAR(I1146)&lt;'Récapitulatif des données RASH'!$B$2,'Données relatives aux bénéf.'!K1146="Non",'Données relatives aux bénéf.'!L1146="Oui"),"Dossier actif valorisable dans le cadre de la subvention",IF(AND(YEAR(I1146)&lt;'Récapitulatif des données RASH'!$B$2,'Données relatives aux bénéf.'!K1146="Oui",'Données relatives aux bénéf.'!L1146="Oui"),"Dossier actif valorisable dans le cadre de la subvention - dont cloturé au cours de l'année de référence",IF(AND(YEAR(I1146)&lt;'Récapitulatif des données RASH'!$B$2,'Données relatives aux bénéf.'!K1146="Non",'Données relatives aux bénéf.'!L1146="Non"),"Dossier actif non-valorisable dans le cadre de la subvention",IF(AND(YEAR(I1146)&lt;'Récapitulatif des données RASH'!$B$2,'Données relatives aux bénéf.'!K1146="Oui",'Données relatives aux bénéf.'!L1146="Non"),"Dossier actif non-valorisable dans le cadre de la subvention - dont cloturé au cours de l'année de référence","")))))))</f>
        <v/>
      </c>
      <c r="P1146" s="16" t="str">
        <f>IF(ISBLANK(F1146),"",'Récapitulatif des données RASH'!$B$2-YEAR('Données relatives aux bénéf.'!F1146))</f>
        <v/>
      </c>
    </row>
    <row r="1147" spans="1:16">
      <c r="A1147" s="50" t="str">
        <f t="shared" si="18"/>
        <v/>
      </c>
      <c r="B1147" s="51"/>
      <c r="C1147" s="52"/>
      <c r="D1147" s="52"/>
      <c r="E1147" s="53"/>
      <c r="F1147" s="52"/>
      <c r="G1147" s="52"/>
      <c r="H1147" s="52"/>
      <c r="I1147" s="52"/>
      <c r="J1147" s="52"/>
      <c r="K1147" s="52"/>
      <c r="L1147" s="52"/>
      <c r="M1147" s="52"/>
      <c r="N1147" s="52"/>
      <c r="O1147" s="55" t="str">
        <f>IF(J1147="Non","Demande d'information",IF(AND(YEAR(I1147)='Récapitulatif des données RASH'!$B$2,'Données relatives aux bénéf.'!J1147="Oui",'Données relatives aux bénéf.'!K1147="Non"),"Dossier ouvert au cours de l'année de référence",IF(AND(YEAR(I1147)='Récapitulatif des données RASH'!$B$2,'Données relatives aux bénéf.'!J1147="Oui",'Données relatives aux bénéf.'!K1147="Oui"),"Dossier ouvert au cours de l'année de référence - dont clôturé au cours de l'année de référence",IF(AND(YEAR(I1147)&lt;'Récapitulatif des données RASH'!$B$2,'Données relatives aux bénéf.'!K1147="Non",'Données relatives aux bénéf.'!L1147="Oui"),"Dossier actif valorisable dans le cadre de la subvention",IF(AND(YEAR(I1147)&lt;'Récapitulatif des données RASH'!$B$2,'Données relatives aux bénéf.'!K1147="Oui",'Données relatives aux bénéf.'!L1147="Oui"),"Dossier actif valorisable dans le cadre de la subvention - dont cloturé au cours de l'année de référence",IF(AND(YEAR(I1147)&lt;'Récapitulatif des données RASH'!$B$2,'Données relatives aux bénéf.'!K1147="Non",'Données relatives aux bénéf.'!L1147="Non"),"Dossier actif non-valorisable dans le cadre de la subvention",IF(AND(YEAR(I1147)&lt;'Récapitulatif des données RASH'!$B$2,'Données relatives aux bénéf.'!K1147="Oui",'Données relatives aux bénéf.'!L1147="Non"),"Dossier actif non-valorisable dans le cadre de la subvention - dont cloturé au cours de l'année de référence","")))))))</f>
        <v/>
      </c>
      <c r="P1147" s="16" t="str">
        <f>IF(ISBLANK(F1147),"",'Récapitulatif des données RASH'!$B$2-YEAR('Données relatives aux bénéf.'!F1147))</f>
        <v/>
      </c>
    </row>
    <row r="1148" spans="1:16">
      <c r="A1148" s="50" t="str">
        <f t="shared" si="18"/>
        <v/>
      </c>
      <c r="B1148" s="51"/>
      <c r="C1148" s="52"/>
      <c r="D1148" s="52"/>
      <c r="E1148" s="53"/>
      <c r="F1148" s="52"/>
      <c r="G1148" s="52"/>
      <c r="H1148" s="52"/>
      <c r="I1148" s="52"/>
      <c r="J1148" s="52"/>
      <c r="K1148" s="52"/>
      <c r="L1148" s="52"/>
      <c r="M1148" s="52"/>
      <c r="N1148" s="52"/>
      <c r="O1148" s="55" t="str">
        <f>IF(J1148="Non","Demande d'information",IF(AND(YEAR(I1148)='Récapitulatif des données RASH'!$B$2,'Données relatives aux bénéf.'!J1148="Oui",'Données relatives aux bénéf.'!K1148="Non"),"Dossier ouvert au cours de l'année de référence",IF(AND(YEAR(I1148)='Récapitulatif des données RASH'!$B$2,'Données relatives aux bénéf.'!J1148="Oui",'Données relatives aux bénéf.'!K1148="Oui"),"Dossier ouvert au cours de l'année de référence - dont clôturé au cours de l'année de référence",IF(AND(YEAR(I1148)&lt;'Récapitulatif des données RASH'!$B$2,'Données relatives aux bénéf.'!K1148="Non",'Données relatives aux bénéf.'!L1148="Oui"),"Dossier actif valorisable dans le cadre de la subvention",IF(AND(YEAR(I1148)&lt;'Récapitulatif des données RASH'!$B$2,'Données relatives aux bénéf.'!K1148="Oui",'Données relatives aux bénéf.'!L1148="Oui"),"Dossier actif valorisable dans le cadre de la subvention - dont cloturé au cours de l'année de référence",IF(AND(YEAR(I1148)&lt;'Récapitulatif des données RASH'!$B$2,'Données relatives aux bénéf.'!K1148="Non",'Données relatives aux bénéf.'!L1148="Non"),"Dossier actif non-valorisable dans le cadre de la subvention",IF(AND(YEAR(I1148)&lt;'Récapitulatif des données RASH'!$B$2,'Données relatives aux bénéf.'!K1148="Oui",'Données relatives aux bénéf.'!L1148="Non"),"Dossier actif non-valorisable dans le cadre de la subvention - dont cloturé au cours de l'année de référence","")))))))</f>
        <v/>
      </c>
      <c r="P1148" s="16" t="str">
        <f>IF(ISBLANK(F1148),"",'Récapitulatif des données RASH'!$B$2-YEAR('Données relatives aux bénéf.'!F1148))</f>
        <v/>
      </c>
    </row>
    <row r="1149" spans="1:16">
      <c r="A1149" s="50" t="str">
        <f t="shared" si="18"/>
        <v/>
      </c>
      <c r="B1149" s="51"/>
      <c r="C1149" s="52"/>
      <c r="D1149" s="52"/>
      <c r="E1149" s="53"/>
      <c r="F1149" s="52"/>
      <c r="G1149" s="52"/>
      <c r="H1149" s="52"/>
      <c r="I1149" s="52"/>
      <c r="J1149" s="52"/>
      <c r="K1149" s="52"/>
      <c r="L1149" s="52"/>
      <c r="M1149" s="52"/>
      <c r="N1149" s="52"/>
      <c r="O1149" s="55" t="str">
        <f>IF(J1149="Non","Demande d'information",IF(AND(YEAR(I1149)='Récapitulatif des données RASH'!$B$2,'Données relatives aux bénéf.'!J1149="Oui",'Données relatives aux bénéf.'!K1149="Non"),"Dossier ouvert au cours de l'année de référence",IF(AND(YEAR(I1149)='Récapitulatif des données RASH'!$B$2,'Données relatives aux bénéf.'!J1149="Oui",'Données relatives aux bénéf.'!K1149="Oui"),"Dossier ouvert au cours de l'année de référence - dont clôturé au cours de l'année de référence",IF(AND(YEAR(I1149)&lt;'Récapitulatif des données RASH'!$B$2,'Données relatives aux bénéf.'!K1149="Non",'Données relatives aux bénéf.'!L1149="Oui"),"Dossier actif valorisable dans le cadre de la subvention",IF(AND(YEAR(I1149)&lt;'Récapitulatif des données RASH'!$B$2,'Données relatives aux bénéf.'!K1149="Oui",'Données relatives aux bénéf.'!L1149="Oui"),"Dossier actif valorisable dans le cadre de la subvention - dont cloturé au cours de l'année de référence",IF(AND(YEAR(I1149)&lt;'Récapitulatif des données RASH'!$B$2,'Données relatives aux bénéf.'!K1149="Non",'Données relatives aux bénéf.'!L1149="Non"),"Dossier actif non-valorisable dans le cadre de la subvention",IF(AND(YEAR(I1149)&lt;'Récapitulatif des données RASH'!$B$2,'Données relatives aux bénéf.'!K1149="Oui",'Données relatives aux bénéf.'!L1149="Non"),"Dossier actif non-valorisable dans le cadre de la subvention - dont cloturé au cours de l'année de référence","")))))))</f>
        <v/>
      </c>
      <c r="P1149" s="16" t="str">
        <f>IF(ISBLANK(F1149),"",'Récapitulatif des données RASH'!$B$2-YEAR('Données relatives aux bénéf.'!F1149))</f>
        <v/>
      </c>
    </row>
    <row r="1150" spans="1:16">
      <c r="A1150" s="50" t="str">
        <f t="shared" si="18"/>
        <v/>
      </c>
      <c r="B1150" s="51"/>
      <c r="C1150" s="52"/>
      <c r="D1150" s="52"/>
      <c r="E1150" s="53"/>
      <c r="F1150" s="52"/>
      <c r="G1150" s="52"/>
      <c r="H1150" s="52"/>
      <c r="I1150" s="52"/>
      <c r="J1150" s="52"/>
      <c r="K1150" s="52"/>
      <c r="L1150" s="52"/>
      <c r="M1150" s="52"/>
      <c r="N1150" s="52"/>
      <c r="O1150" s="55" t="str">
        <f>IF(J1150="Non","Demande d'information",IF(AND(YEAR(I1150)='Récapitulatif des données RASH'!$B$2,'Données relatives aux bénéf.'!J1150="Oui",'Données relatives aux bénéf.'!K1150="Non"),"Dossier ouvert au cours de l'année de référence",IF(AND(YEAR(I1150)='Récapitulatif des données RASH'!$B$2,'Données relatives aux bénéf.'!J1150="Oui",'Données relatives aux bénéf.'!K1150="Oui"),"Dossier ouvert au cours de l'année de référence - dont clôturé au cours de l'année de référence",IF(AND(YEAR(I1150)&lt;'Récapitulatif des données RASH'!$B$2,'Données relatives aux bénéf.'!K1150="Non",'Données relatives aux bénéf.'!L1150="Oui"),"Dossier actif valorisable dans le cadre de la subvention",IF(AND(YEAR(I1150)&lt;'Récapitulatif des données RASH'!$B$2,'Données relatives aux bénéf.'!K1150="Oui",'Données relatives aux bénéf.'!L1150="Oui"),"Dossier actif valorisable dans le cadre de la subvention - dont cloturé au cours de l'année de référence",IF(AND(YEAR(I1150)&lt;'Récapitulatif des données RASH'!$B$2,'Données relatives aux bénéf.'!K1150="Non",'Données relatives aux bénéf.'!L1150="Non"),"Dossier actif non-valorisable dans le cadre de la subvention",IF(AND(YEAR(I1150)&lt;'Récapitulatif des données RASH'!$B$2,'Données relatives aux bénéf.'!K1150="Oui",'Données relatives aux bénéf.'!L1150="Non"),"Dossier actif non-valorisable dans le cadre de la subvention - dont cloturé au cours de l'année de référence","")))))))</f>
        <v/>
      </c>
      <c r="P1150" s="16" t="str">
        <f>IF(ISBLANK(F1150),"",'Récapitulatif des données RASH'!$B$2-YEAR('Données relatives aux bénéf.'!F1150))</f>
        <v/>
      </c>
    </row>
    <row r="1151" spans="1:16">
      <c r="A1151" s="50" t="str">
        <f t="shared" si="18"/>
        <v/>
      </c>
      <c r="B1151" s="51"/>
      <c r="C1151" s="52"/>
      <c r="D1151" s="52"/>
      <c r="E1151" s="53"/>
      <c r="F1151" s="52"/>
      <c r="G1151" s="52"/>
      <c r="H1151" s="52"/>
      <c r="I1151" s="52"/>
      <c r="J1151" s="52"/>
      <c r="K1151" s="52"/>
      <c r="L1151" s="52"/>
      <c r="M1151" s="52"/>
      <c r="N1151" s="52"/>
      <c r="O1151" s="55" t="str">
        <f>IF(J1151="Non","Demande d'information",IF(AND(YEAR(I1151)='Récapitulatif des données RASH'!$B$2,'Données relatives aux bénéf.'!J1151="Oui",'Données relatives aux bénéf.'!K1151="Non"),"Dossier ouvert au cours de l'année de référence",IF(AND(YEAR(I1151)='Récapitulatif des données RASH'!$B$2,'Données relatives aux bénéf.'!J1151="Oui",'Données relatives aux bénéf.'!K1151="Oui"),"Dossier ouvert au cours de l'année de référence - dont clôturé au cours de l'année de référence",IF(AND(YEAR(I1151)&lt;'Récapitulatif des données RASH'!$B$2,'Données relatives aux bénéf.'!K1151="Non",'Données relatives aux bénéf.'!L1151="Oui"),"Dossier actif valorisable dans le cadre de la subvention",IF(AND(YEAR(I1151)&lt;'Récapitulatif des données RASH'!$B$2,'Données relatives aux bénéf.'!K1151="Oui",'Données relatives aux bénéf.'!L1151="Oui"),"Dossier actif valorisable dans le cadre de la subvention - dont cloturé au cours de l'année de référence",IF(AND(YEAR(I1151)&lt;'Récapitulatif des données RASH'!$B$2,'Données relatives aux bénéf.'!K1151="Non",'Données relatives aux bénéf.'!L1151="Non"),"Dossier actif non-valorisable dans le cadre de la subvention",IF(AND(YEAR(I1151)&lt;'Récapitulatif des données RASH'!$B$2,'Données relatives aux bénéf.'!K1151="Oui",'Données relatives aux bénéf.'!L1151="Non"),"Dossier actif non-valorisable dans le cadre de la subvention - dont cloturé au cours de l'année de référence","")))))))</f>
        <v/>
      </c>
      <c r="P1151" s="16" t="str">
        <f>IF(ISBLANK(F1151),"",'Récapitulatif des données RASH'!$B$2-YEAR('Données relatives aux bénéf.'!F1151))</f>
        <v/>
      </c>
    </row>
    <row r="1152" spans="1:16">
      <c r="A1152" s="50" t="str">
        <f t="shared" si="18"/>
        <v/>
      </c>
      <c r="B1152" s="51"/>
      <c r="C1152" s="52"/>
      <c r="D1152" s="52"/>
      <c r="E1152" s="53"/>
      <c r="F1152" s="52"/>
      <c r="G1152" s="52"/>
      <c r="H1152" s="52"/>
      <c r="I1152" s="52"/>
      <c r="J1152" s="52"/>
      <c r="K1152" s="52"/>
      <c r="L1152" s="52"/>
      <c r="M1152" s="52"/>
      <c r="N1152" s="52"/>
      <c r="O1152" s="55" t="str">
        <f>IF(J1152="Non","Demande d'information",IF(AND(YEAR(I1152)='Récapitulatif des données RASH'!$B$2,'Données relatives aux bénéf.'!J1152="Oui",'Données relatives aux bénéf.'!K1152="Non"),"Dossier ouvert au cours de l'année de référence",IF(AND(YEAR(I1152)='Récapitulatif des données RASH'!$B$2,'Données relatives aux bénéf.'!J1152="Oui",'Données relatives aux bénéf.'!K1152="Oui"),"Dossier ouvert au cours de l'année de référence - dont clôturé au cours de l'année de référence",IF(AND(YEAR(I1152)&lt;'Récapitulatif des données RASH'!$B$2,'Données relatives aux bénéf.'!K1152="Non",'Données relatives aux bénéf.'!L1152="Oui"),"Dossier actif valorisable dans le cadre de la subvention",IF(AND(YEAR(I1152)&lt;'Récapitulatif des données RASH'!$B$2,'Données relatives aux bénéf.'!K1152="Oui",'Données relatives aux bénéf.'!L1152="Oui"),"Dossier actif valorisable dans le cadre de la subvention - dont cloturé au cours de l'année de référence",IF(AND(YEAR(I1152)&lt;'Récapitulatif des données RASH'!$B$2,'Données relatives aux bénéf.'!K1152="Non",'Données relatives aux bénéf.'!L1152="Non"),"Dossier actif non-valorisable dans le cadre de la subvention",IF(AND(YEAR(I1152)&lt;'Récapitulatif des données RASH'!$B$2,'Données relatives aux bénéf.'!K1152="Oui",'Données relatives aux bénéf.'!L1152="Non"),"Dossier actif non-valorisable dans le cadre de la subvention - dont cloturé au cours de l'année de référence","")))))))</f>
        <v/>
      </c>
      <c r="P1152" s="16" t="str">
        <f>IF(ISBLANK(F1152),"",'Récapitulatif des données RASH'!$B$2-YEAR('Données relatives aux bénéf.'!F1152))</f>
        <v/>
      </c>
    </row>
    <row r="1153" spans="1:16">
      <c r="A1153" s="50" t="str">
        <f t="shared" si="18"/>
        <v/>
      </c>
      <c r="B1153" s="51"/>
      <c r="C1153" s="52"/>
      <c r="D1153" s="52"/>
      <c r="E1153" s="53"/>
      <c r="F1153" s="52"/>
      <c r="G1153" s="52"/>
      <c r="H1153" s="52"/>
      <c r="I1153" s="52"/>
      <c r="J1153" s="52"/>
      <c r="K1153" s="52"/>
      <c r="L1153" s="52"/>
      <c r="M1153" s="52"/>
      <c r="N1153" s="52"/>
      <c r="O1153" s="55" t="str">
        <f>IF(J1153="Non","Demande d'information",IF(AND(YEAR(I1153)='Récapitulatif des données RASH'!$B$2,'Données relatives aux bénéf.'!J1153="Oui",'Données relatives aux bénéf.'!K1153="Non"),"Dossier ouvert au cours de l'année de référence",IF(AND(YEAR(I1153)='Récapitulatif des données RASH'!$B$2,'Données relatives aux bénéf.'!J1153="Oui",'Données relatives aux bénéf.'!K1153="Oui"),"Dossier ouvert au cours de l'année de référence - dont clôturé au cours de l'année de référence",IF(AND(YEAR(I1153)&lt;'Récapitulatif des données RASH'!$B$2,'Données relatives aux bénéf.'!K1153="Non",'Données relatives aux bénéf.'!L1153="Oui"),"Dossier actif valorisable dans le cadre de la subvention",IF(AND(YEAR(I1153)&lt;'Récapitulatif des données RASH'!$B$2,'Données relatives aux bénéf.'!K1153="Oui",'Données relatives aux bénéf.'!L1153="Oui"),"Dossier actif valorisable dans le cadre de la subvention - dont cloturé au cours de l'année de référence",IF(AND(YEAR(I1153)&lt;'Récapitulatif des données RASH'!$B$2,'Données relatives aux bénéf.'!K1153="Non",'Données relatives aux bénéf.'!L1153="Non"),"Dossier actif non-valorisable dans le cadre de la subvention",IF(AND(YEAR(I1153)&lt;'Récapitulatif des données RASH'!$B$2,'Données relatives aux bénéf.'!K1153="Oui",'Données relatives aux bénéf.'!L1153="Non"),"Dossier actif non-valorisable dans le cadre de la subvention - dont cloturé au cours de l'année de référence","")))))))</f>
        <v/>
      </c>
      <c r="P1153" s="16" t="str">
        <f>IF(ISBLANK(F1153),"",'Récapitulatif des données RASH'!$B$2-YEAR('Données relatives aux bénéf.'!F1153))</f>
        <v/>
      </c>
    </row>
    <row r="1154" spans="1:16">
      <c r="A1154" s="50" t="str">
        <f t="shared" si="18"/>
        <v/>
      </c>
      <c r="B1154" s="51"/>
      <c r="C1154" s="52"/>
      <c r="D1154" s="52"/>
      <c r="E1154" s="53"/>
      <c r="F1154" s="52"/>
      <c r="G1154" s="52"/>
      <c r="H1154" s="52"/>
      <c r="I1154" s="52"/>
      <c r="J1154" s="52"/>
      <c r="K1154" s="52"/>
      <c r="L1154" s="52"/>
      <c r="M1154" s="52"/>
      <c r="N1154" s="52"/>
      <c r="O1154" s="55" t="str">
        <f>IF(J1154="Non","Demande d'information",IF(AND(YEAR(I1154)='Récapitulatif des données RASH'!$B$2,'Données relatives aux bénéf.'!J1154="Oui",'Données relatives aux bénéf.'!K1154="Non"),"Dossier ouvert au cours de l'année de référence",IF(AND(YEAR(I1154)='Récapitulatif des données RASH'!$B$2,'Données relatives aux bénéf.'!J1154="Oui",'Données relatives aux bénéf.'!K1154="Oui"),"Dossier ouvert au cours de l'année de référence - dont clôturé au cours de l'année de référence",IF(AND(YEAR(I1154)&lt;'Récapitulatif des données RASH'!$B$2,'Données relatives aux bénéf.'!K1154="Non",'Données relatives aux bénéf.'!L1154="Oui"),"Dossier actif valorisable dans le cadre de la subvention",IF(AND(YEAR(I1154)&lt;'Récapitulatif des données RASH'!$B$2,'Données relatives aux bénéf.'!K1154="Oui",'Données relatives aux bénéf.'!L1154="Oui"),"Dossier actif valorisable dans le cadre de la subvention - dont cloturé au cours de l'année de référence",IF(AND(YEAR(I1154)&lt;'Récapitulatif des données RASH'!$B$2,'Données relatives aux bénéf.'!K1154="Non",'Données relatives aux bénéf.'!L1154="Non"),"Dossier actif non-valorisable dans le cadre de la subvention",IF(AND(YEAR(I1154)&lt;'Récapitulatif des données RASH'!$B$2,'Données relatives aux bénéf.'!K1154="Oui",'Données relatives aux bénéf.'!L1154="Non"),"Dossier actif non-valorisable dans le cadre de la subvention - dont cloturé au cours de l'année de référence","")))))))</f>
        <v/>
      </c>
      <c r="P1154" s="16" t="str">
        <f>IF(ISBLANK(F1154),"",'Récapitulatif des données RASH'!$B$2-YEAR('Données relatives aux bénéf.'!F1154))</f>
        <v/>
      </c>
    </row>
    <row r="1155" spans="1:16">
      <c r="A1155" s="50" t="str">
        <f t="shared" si="18"/>
        <v/>
      </c>
      <c r="B1155" s="51"/>
      <c r="C1155" s="52"/>
      <c r="D1155" s="52"/>
      <c r="E1155" s="53"/>
      <c r="F1155" s="52"/>
      <c r="G1155" s="52"/>
      <c r="H1155" s="52"/>
      <c r="I1155" s="52"/>
      <c r="J1155" s="52"/>
      <c r="K1155" s="52"/>
      <c r="L1155" s="52"/>
      <c r="M1155" s="52"/>
      <c r="N1155" s="52"/>
      <c r="O1155" s="55" t="str">
        <f>IF(J1155="Non","Demande d'information",IF(AND(YEAR(I1155)='Récapitulatif des données RASH'!$B$2,'Données relatives aux bénéf.'!J1155="Oui",'Données relatives aux bénéf.'!K1155="Non"),"Dossier ouvert au cours de l'année de référence",IF(AND(YEAR(I1155)='Récapitulatif des données RASH'!$B$2,'Données relatives aux bénéf.'!J1155="Oui",'Données relatives aux bénéf.'!K1155="Oui"),"Dossier ouvert au cours de l'année de référence - dont clôturé au cours de l'année de référence",IF(AND(YEAR(I1155)&lt;'Récapitulatif des données RASH'!$B$2,'Données relatives aux bénéf.'!K1155="Non",'Données relatives aux bénéf.'!L1155="Oui"),"Dossier actif valorisable dans le cadre de la subvention",IF(AND(YEAR(I1155)&lt;'Récapitulatif des données RASH'!$B$2,'Données relatives aux bénéf.'!K1155="Oui",'Données relatives aux bénéf.'!L1155="Oui"),"Dossier actif valorisable dans le cadre de la subvention - dont cloturé au cours de l'année de référence",IF(AND(YEAR(I1155)&lt;'Récapitulatif des données RASH'!$B$2,'Données relatives aux bénéf.'!K1155="Non",'Données relatives aux bénéf.'!L1155="Non"),"Dossier actif non-valorisable dans le cadre de la subvention",IF(AND(YEAR(I1155)&lt;'Récapitulatif des données RASH'!$B$2,'Données relatives aux bénéf.'!K1155="Oui",'Données relatives aux bénéf.'!L1155="Non"),"Dossier actif non-valorisable dans le cadre de la subvention - dont cloturé au cours de l'année de référence","")))))))</f>
        <v/>
      </c>
      <c r="P1155" s="16" t="str">
        <f>IF(ISBLANK(F1155),"",'Récapitulatif des données RASH'!$B$2-YEAR('Données relatives aux bénéf.'!F1155))</f>
        <v/>
      </c>
    </row>
    <row r="1156" spans="1:16">
      <c r="A1156" s="50" t="str">
        <f t="shared" si="18"/>
        <v/>
      </c>
      <c r="B1156" s="51"/>
      <c r="C1156" s="52"/>
      <c r="D1156" s="52"/>
      <c r="E1156" s="53"/>
      <c r="F1156" s="52"/>
      <c r="G1156" s="52"/>
      <c r="H1156" s="52"/>
      <c r="I1156" s="52"/>
      <c r="J1156" s="52"/>
      <c r="K1156" s="52"/>
      <c r="L1156" s="52"/>
      <c r="M1156" s="52"/>
      <c r="N1156" s="52"/>
      <c r="O1156" s="55" t="str">
        <f>IF(J1156="Non","Demande d'information",IF(AND(YEAR(I1156)='Récapitulatif des données RASH'!$B$2,'Données relatives aux bénéf.'!J1156="Oui",'Données relatives aux bénéf.'!K1156="Non"),"Dossier ouvert au cours de l'année de référence",IF(AND(YEAR(I1156)='Récapitulatif des données RASH'!$B$2,'Données relatives aux bénéf.'!J1156="Oui",'Données relatives aux bénéf.'!K1156="Oui"),"Dossier ouvert au cours de l'année de référence - dont clôturé au cours de l'année de référence",IF(AND(YEAR(I1156)&lt;'Récapitulatif des données RASH'!$B$2,'Données relatives aux bénéf.'!K1156="Non",'Données relatives aux bénéf.'!L1156="Oui"),"Dossier actif valorisable dans le cadre de la subvention",IF(AND(YEAR(I1156)&lt;'Récapitulatif des données RASH'!$B$2,'Données relatives aux bénéf.'!K1156="Oui",'Données relatives aux bénéf.'!L1156="Oui"),"Dossier actif valorisable dans le cadre de la subvention - dont cloturé au cours de l'année de référence",IF(AND(YEAR(I1156)&lt;'Récapitulatif des données RASH'!$B$2,'Données relatives aux bénéf.'!K1156="Non",'Données relatives aux bénéf.'!L1156="Non"),"Dossier actif non-valorisable dans le cadre de la subvention",IF(AND(YEAR(I1156)&lt;'Récapitulatif des données RASH'!$B$2,'Données relatives aux bénéf.'!K1156="Oui",'Données relatives aux bénéf.'!L1156="Non"),"Dossier actif non-valorisable dans le cadre de la subvention - dont cloturé au cours de l'année de référence","")))))))</f>
        <v/>
      </c>
      <c r="P1156" s="16" t="str">
        <f>IF(ISBLANK(F1156),"",'Récapitulatif des données RASH'!$B$2-YEAR('Données relatives aux bénéf.'!F1156))</f>
        <v/>
      </c>
    </row>
    <row r="1157" spans="1:16">
      <c r="A1157" s="50" t="str">
        <f t="shared" si="18"/>
        <v/>
      </c>
      <c r="B1157" s="51"/>
      <c r="C1157" s="52"/>
      <c r="D1157" s="52"/>
      <c r="E1157" s="53"/>
      <c r="F1157" s="52"/>
      <c r="G1157" s="52"/>
      <c r="H1157" s="52"/>
      <c r="I1157" s="52"/>
      <c r="J1157" s="52"/>
      <c r="K1157" s="52"/>
      <c r="L1157" s="52"/>
      <c r="M1157" s="52"/>
      <c r="N1157" s="52"/>
      <c r="O1157" s="55" t="str">
        <f>IF(J1157="Non","Demande d'information",IF(AND(YEAR(I1157)='Récapitulatif des données RASH'!$B$2,'Données relatives aux bénéf.'!J1157="Oui",'Données relatives aux bénéf.'!K1157="Non"),"Dossier ouvert au cours de l'année de référence",IF(AND(YEAR(I1157)='Récapitulatif des données RASH'!$B$2,'Données relatives aux bénéf.'!J1157="Oui",'Données relatives aux bénéf.'!K1157="Oui"),"Dossier ouvert au cours de l'année de référence - dont clôturé au cours de l'année de référence",IF(AND(YEAR(I1157)&lt;'Récapitulatif des données RASH'!$B$2,'Données relatives aux bénéf.'!K1157="Non",'Données relatives aux bénéf.'!L1157="Oui"),"Dossier actif valorisable dans le cadre de la subvention",IF(AND(YEAR(I1157)&lt;'Récapitulatif des données RASH'!$B$2,'Données relatives aux bénéf.'!K1157="Oui",'Données relatives aux bénéf.'!L1157="Oui"),"Dossier actif valorisable dans le cadre de la subvention - dont cloturé au cours de l'année de référence",IF(AND(YEAR(I1157)&lt;'Récapitulatif des données RASH'!$B$2,'Données relatives aux bénéf.'!K1157="Non",'Données relatives aux bénéf.'!L1157="Non"),"Dossier actif non-valorisable dans le cadre de la subvention",IF(AND(YEAR(I1157)&lt;'Récapitulatif des données RASH'!$B$2,'Données relatives aux bénéf.'!K1157="Oui",'Données relatives aux bénéf.'!L1157="Non"),"Dossier actif non-valorisable dans le cadre de la subvention - dont cloturé au cours de l'année de référence","")))))))</f>
        <v/>
      </c>
      <c r="P1157" s="16" t="str">
        <f>IF(ISBLANK(F1157),"",'Récapitulatif des données RASH'!$B$2-YEAR('Données relatives aux bénéf.'!F1157))</f>
        <v/>
      </c>
    </row>
    <row r="1158" spans="1:16">
      <c r="A1158" s="50" t="str">
        <f t="shared" si="18"/>
        <v/>
      </c>
      <c r="B1158" s="51"/>
      <c r="C1158" s="52"/>
      <c r="D1158" s="52"/>
      <c r="E1158" s="53"/>
      <c r="F1158" s="52"/>
      <c r="G1158" s="52"/>
      <c r="H1158" s="52"/>
      <c r="I1158" s="52"/>
      <c r="J1158" s="52"/>
      <c r="K1158" s="52"/>
      <c r="L1158" s="52"/>
      <c r="M1158" s="52"/>
      <c r="N1158" s="52"/>
      <c r="O1158" s="55" t="str">
        <f>IF(J1158="Non","Demande d'information",IF(AND(YEAR(I1158)='Récapitulatif des données RASH'!$B$2,'Données relatives aux bénéf.'!J1158="Oui",'Données relatives aux bénéf.'!K1158="Non"),"Dossier ouvert au cours de l'année de référence",IF(AND(YEAR(I1158)='Récapitulatif des données RASH'!$B$2,'Données relatives aux bénéf.'!J1158="Oui",'Données relatives aux bénéf.'!K1158="Oui"),"Dossier ouvert au cours de l'année de référence - dont clôturé au cours de l'année de référence",IF(AND(YEAR(I1158)&lt;'Récapitulatif des données RASH'!$B$2,'Données relatives aux bénéf.'!K1158="Non",'Données relatives aux bénéf.'!L1158="Oui"),"Dossier actif valorisable dans le cadre de la subvention",IF(AND(YEAR(I1158)&lt;'Récapitulatif des données RASH'!$B$2,'Données relatives aux bénéf.'!K1158="Oui",'Données relatives aux bénéf.'!L1158="Oui"),"Dossier actif valorisable dans le cadre de la subvention - dont cloturé au cours de l'année de référence",IF(AND(YEAR(I1158)&lt;'Récapitulatif des données RASH'!$B$2,'Données relatives aux bénéf.'!K1158="Non",'Données relatives aux bénéf.'!L1158="Non"),"Dossier actif non-valorisable dans le cadre de la subvention",IF(AND(YEAR(I1158)&lt;'Récapitulatif des données RASH'!$B$2,'Données relatives aux bénéf.'!K1158="Oui",'Données relatives aux bénéf.'!L1158="Non"),"Dossier actif non-valorisable dans le cadre de la subvention - dont cloturé au cours de l'année de référence","")))))))</f>
        <v/>
      </c>
      <c r="P1158" s="16" t="str">
        <f>IF(ISBLANK(F1158),"",'Récapitulatif des données RASH'!$B$2-YEAR('Données relatives aux bénéf.'!F1158))</f>
        <v/>
      </c>
    </row>
    <row r="1159" spans="1:16">
      <c r="A1159" s="50" t="str">
        <f t="shared" si="18"/>
        <v/>
      </c>
      <c r="B1159" s="51"/>
      <c r="C1159" s="52"/>
      <c r="D1159" s="52"/>
      <c r="E1159" s="53"/>
      <c r="F1159" s="52"/>
      <c r="G1159" s="52"/>
      <c r="H1159" s="52"/>
      <c r="I1159" s="52"/>
      <c r="J1159" s="52"/>
      <c r="K1159" s="52"/>
      <c r="L1159" s="52"/>
      <c r="M1159" s="52"/>
      <c r="N1159" s="52"/>
      <c r="O1159" s="55" t="str">
        <f>IF(J1159="Non","Demande d'information",IF(AND(YEAR(I1159)='Récapitulatif des données RASH'!$B$2,'Données relatives aux bénéf.'!J1159="Oui",'Données relatives aux bénéf.'!K1159="Non"),"Dossier ouvert au cours de l'année de référence",IF(AND(YEAR(I1159)='Récapitulatif des données RASH'!$B$2,'Données relatives aux bénéf.'!J1159="Oui",'Données relatives aux bénéf.'!K1159="Oui"),"Dossier ouvert au cours de l'année de référence - dont clôturé au cours de l'année de référence",IF(AND(YEAR(I1159)&lt;'Récapitulatif des données RASH'!$B$2,'Données relatives aux bénéf.'!K1159="Non",'Données relatives aux bénéf.'!L1159="Oui"),"Dossier actif valorisable dans le cadre de la subvention",IF(AND(YEAR(I1159)&lt;'Récapitulatif des données RASH'!$B$2,'Données relatives aux bénéf.'!K1159="Oui",'Données relatives aux bénéf.'!L1159="Oui"),"Dossier actif valorisable dans le cadre de la subvention - dont cloturé au cours de l'année de référence",IF(AND(YEAR(I1159)&lt;'Récapitulatif des données RASH'!$B$2,'Données relatives aux bénéf.'!K1159="Non",'Données relatives aux bénéf.'!L1159="Non"),"Dossier actif non-valorisable dans le cadre de la subvention",IF(AND(YEAR(I1159)&lt;'Récapitulatif des données RASH'!$B$2,'Données relatives aux bénéf.'!K1159="Oui",'Données relatives aux bénéf.'!L1159="Non"),"Dossier actif non-valorisable dans le cadre de la subvention - dont cloturé au cours de l'année de référence","")))))))</f>
        <v/>
      </c>
      <c r="P1159" s="16" t="str">
        <f>IF(ISBLANK(F1159),"",'Récapitulatif des données RASH'!$B$2-YEAR('Données relatives aux bénéf.'!F1159))</f>
        <v/>
      </c>
    </row>
    <row r="1160" spans="1:16">
      <c r="A1160" s="50" t="str">
        <f t="shared" si="18"/>
        <v/>
      </c>
      <c r="B1160" s="51"/>
      <c r="C1160" s="52"/>
      <c r="D1160" s="52"/>
      <c r="E1160" s="53"/>
      <c r="F1160" s="52"/>
      <c r="G1160" s="52"/>
      <c r="H1160" s="52"/>
      <c r="I1160" s="52"/>
      <c r="J1160" s="52"/>
      <c r="K1160" s="52"/>
      <c r="L1160" s="52"/>
      <c r="M1160" s="52"/>
      <c r="N1160" s="52"/>
      <c r="O1160" s="55" t="str">
        <f>IF(J1160="Non","Demande d'information",IF(AND(YEAR(I1160)='Récapitulatif des données RASH'!$B$2,'Données relatives aux bénéf.'!J1160="Oui",'Données relatives aux bénéf.'!K1160="Non"),"Dossier ouvert au cours de l'année de référence",IF(AND(YEAR(I1160)='Récapitulatif des données RASH'!$B$2,'Données relatives aux bénéf.'!J1160="Oui",'Données relatives aux bénéf.'!K1160="Oui"),"Dossier ouvert au cours de l'année de référence - dont clôturé au cours de l'année de référence",IF(AND(YEAR(I1160)&lt;'Récapitulatif des données RASH'!$B$2,'Données relatives aux bénéf.'!K1160="Non",'Données relatives aux bénéf.'!L1160="Oui"),"Dossier actif valorisable dans le cadre de la subvention",IF(AND(YEAR(I1160)&lt;'Récapitulatif des données RASH'!$B$2,'Données relatives aux bénéf.'!K1160="Oui",'Données relatives aux bénéf.'!L1160="Oui"),"Dossier actif valorisable dans le cadre de la subvention - dont cloturé au cours de l'année de référence",IF(AND(YEAR(I1160)&lt;'Récapitulatif des données RASH'!$B$2,'Données relatives aux bénéf.'!K1160="Non",'Données relatives aux bénéf.'!L1160="Non"),"Dossier actif non-valorisable dans le cadre de la subvention",IF(AND(YEAR(I1160)&lt;'Récapitulatif des données RASH'!$B$2,'Données relatives aux bénéf.'!K1160="Oui",'Données relatives aux bénéf.'!L1160="Non"),"Dossier actif non-valorisable dans le cadre de la subvention - dont cloturé au cours de l'année de référence","")))))))</f>
        <v/>
      </c>
      <c r="P1160" s="16" t="str">
        <f>IF(ISBLANK(F1160),"",'Récapitulatif des données RASH'!$B$2-YEAR('Données relatives aux bénéf.'!F1160))</f>
        <v/>
      </c>
    </row>
    <row r="1161" spans="1:16">
      <c r="A1161" s="50" t="str">
        <f t="shared" si="18"/>
        <v/>
      </c>
      <c r="B1161" s="51"/>
      <c r="C1161" s="52"/>
      <c r="D1161" s="52"/>
      <c r="E1161" s="53"/>
      <c r="F1161" s="52"/>
      <c r="G1161" s="52"/>
      <c r="H1161" s="52"/>
      <c r="I1161" s="52"/>
      <c r="J1161" s="52"/>
      <c r="K1161" s="52"/>
      <c r="L1161" s="52"/>
      <c r="M1161" s="52"/>
      <c r="N1161" s="52"/>
      <c r="O1161" s="55" t="str">
        <f>IF(J1161="Non","Demande d'information",IF(AND(YEAR(I1161)='Récapitulatif des données RASH'!$B$2,'Données relatives aux bénéf.'!J1161="Oui",'Données relatives aux bénéf.'!K1161="Non"),"Dossier ouvert au cours de l'année de référence",IF(AND(YEAR(I1161)='Récapitulatif des données RASH'!$B$2,'Données relatives aux bénéf.'!J1161="Oui",'Données relatives aux bénéf.'!K1161="Oui"),"Dossier ouvert au cours de l'année de référence - dont clôturé au cours de l'année de référence",IF(AND(YEAR(I1161)&lt;'Récapitulatif des données RASH'!$B$2,'Données relatives aux bénéf.'!K1161="Non",'Données relatives aux bénéf.'!L1161="Oui"),"Dossier actif valorisable dans le cadre de la subvention",IF(AND(YEAR(I1161)&lt;'Récapitulatif des données RASH'!$B$2,'Données relatives aux bénéf.'!K1161="Oui",'Données relatives aux bénéf.'!L1161="Oui"),"Dossier actif valorisable dans le cadre de la subvention - dont cloturé au cours de l'année de référence",IF(AND(YEAR(I1161)&lt;'Récapitulatif des données RASH'!$B$2,'Données relatives aux bénéf.'!K1161="Non",'Données relatives aux bénéf.'!L1161="Non"),"Dossier actif non-valorisable dans le cadre de la subvention",IF(AND(YEAR(I1161)&lt;'Récapitulatif des données RASH'!$B$2,'Données relatives aux bénéf.'!K1161="Oui",'Données relatives aux bénéf.'!L1161="Non"),"Dossier actif non-valorisable dans le cadre de la subvention - dont cloturé au cours de l'année de référence","")))))))</f>
        <v/>
      </c>
      <c r="P1161" s="16" t="str">
        <f>IF(ISBLANK(F1161),"",'Récapitulatif des données RASH'!$B$2-YEAR('Données relatives aux bénéf.'!F1161))</f>
        <v/>
      </c>
    </row>
    <row r="1162" spans="1:16">
      <c r="A1162" s="50" t="str">
        <f t="shared" si="18"/>
        <v/>
      </c>
      <c r="B1162" s="51"/>
      <c r="C1162" s="52"/>
      <c r="D1162" s="52"/>
      <c r="E1162" s="53"/>
      <c r="F1162" s="52"/>
      <c r="G1162" s="52"/>
      <c r="H1162" s="52"/>
      <c r="I1162" s="52"/>
      <c r="J1162" s="52"/>
      <c r="K1162" s="52"/>
      <c r="L1162" s="52"/>
      <c r="M1162" s="52"/>
      <c r="N1162" s="52"/>
      <c r="O1162" s="55" t="str">
        <f>IF(J1162="Non","Demande d'information",IF(AND(YEAR(I1162)='Récapitulatif des données RASH'!$B$2,'Données relatives aux bénéf.'!J1162="Oui",'Données relatives aux bénéf.'!K1162="Non"),"Dossier ouvert au cours de l'année de référence",IF(AND(YEAR(I1162)='Récapitulatif des données RASH'!$B$2,'Données relatives aux bénéf.'!J1162="Oui",'Données relatives aux bénéf.'!K1162="Oui"),"Dossier ouvert au cours de l'année de référence - dont clôturé au cours de l'année de référence",IF(AND(YEAR(I1162)&lt;'Récapitulatif des données RASH'!$B$2,'Données relatives aux bénéf.'!K1162="Non",'Données relatives aux bénéf.'!L1162="Oui"),"Dossier actif valorisable dans le cadre de la subvention",IF(AND(YEAR(I1162)&lt;'Récapitulatif des données RASH'!$B$2,'Données relatives aux bénéf.'!K1162="Oui",'Données relatives aux bénéf.'!L1162="Oui"),"Dossier actif valorisable dans le cadre de la subvention - dont cloturé au cours de l'année de référence",IF(AND(YEAR(I1162)&lt;'Récapitulatif des données RASH'!$B$2,'Données relatives aux bénéf.'!K1162="Non",'Données relatives aux bénéf.'!L1162="Non"),"Dossier actif non-valorisable dans le cadre de la subvention",IF(AND(YEAR(I1162)&lt;'Récapitulatif des données RASH'!$B$2,'Données relatives aux bénéf.'!K1162="Oui",'Données relatives aux bénéf.'!L1162="Non"),"Dossier actif non-valorisable dans le cadre de la subvention - dont cloturé au cours de l'année de référence","")))))))</f>
        <v/>
      </c>
      <c r="P1162" s="16" t="str">
        <f>IF(ISBLANK(F1162),"",'Récapitulatif des données RASH'!$B$2-YEAR('Données relatives aux bénéf.'!F1162))</f>
        <v/>
      </c>
    </row>
    <row r="1163" spans="1:16">
      <c r="A1163" s="50" t="str">
        <f t="shared" si="18"/>
        <v/>
      </c>
      <c r="B1163" s="51"/>
      <c r="C1163" s="52"/>
      <c r="D1163" s="52"/>
      <c r="E1163" s="53"/>
      <c r="F1163" s="52"/>
      <c r="G1163" s="52"/>
      <c r="H1163" s="52"/>
      <c r="I1163" s="52"/>
      <c r="J1163" s="52"/>
      <c r="K1163" s="52"/>
      <c r="L1163" s="52"/>
      <c r="M1163" s="52"/>
      <c r="N1163" s="52"/>
      <c r="O1163" s="55" t="str">
        <f>IF(J1163="Non","Demande d'information",IF(AND(YEAR(I1163)='Récapitulatif des données RASH'!$B$2,'Données relatives aux bénéf.'!J1163="Oui",'Données relatives aux bénéf.'!K1163="Non"),"Dossier ouvert au cours de l'année de référence",IF(AND(YEAR(I1163)='Récapitulatif des données RASH'!$B$2,'Données relatives aux bénéf.'!J1163="Oui",'Données relatives aux bénéf.'!K1163="Oui"),"Dossier ouvert au cours de l'année de référence - dont clôturé au cours de l'année de référence",IF(AND(YEAR(I1163)&lt;'Récapitulatif des données RASH'!$B$2,'Données relatives aux bénéf.'!K1163="Non",'Données relatives aux bénéf.'!L1163="Oui"),"Dossier actif valorisable dans le cadre de la subvention",IF(AND(YEAR(I1163)&lt;'Récapitulatif des données RASH'!$B$2,'Données relatives aux bénéf.'!K1163="Oui",'Données relatives aux bénéf.'!L1163="Oui"),"Dossier actif valorisable dans le cadre de la subvention - dont cloturé au cours de l'année de référence",IF(AND(YEAR(I1163)&lt;'Récapitulatif des données RASH'!$B$2,'Données relatives aux bénéf.'!K1163="Non",'Données relatives aux bénéf.'!L1163="Non"),"Dossier actif non-valorisable dans le cadre de la subvention",IF(AND(YEAR(I1163)&lt;'Récapitulatif des données RASH'!$B$2,'Données relatives aux bénéf.'!K1163="Oui",'Données relatives aux bénéf.'!L1163="Non"),"Dossier actif non-valorisable dans le cadre de la subvention - dont cloturé au cours de l'année de référence","")))))))</f>
        <v/>
      </c>
      <c r="P1163" s="16" t="str">
        <f>IF(ISBLANK(F1163),"",'Récapitulatif des données RASH'!$B$2-YEAR('Données relatives aux bénéf.'!F1163))</f>
        <v/>
      </c>
    </row>
    <row r="1164" spans="1:16">
      <c r="A1164" s="50" t="str">
        <f t="shared" si="18"/>
        <v/>
      </c>
      <c r="B1164" s="51"/>
      <c r="C1164" s="52"/>
      <c r="D1164" s="52"/>
      <c r="E1164" s="53"/>
      <c r="F1164" s="52"/>
      <c r="G1164" s="52"/>
      <c r="H1164" s="52"/>
      <c r="I1164" s="52"/>
      <c r="J1164" s="52"/>
      <c r="K1164" s="52"/>
      <c r="L1164" s="52"/>
      <c r="M1164" s="52"/>
      <c r="N1164" s="52"/>
      <c r="O1164" s="55" t="str">
        <f>IF(J1164="Non","Demande d'information",IF(AND(YEAR(I1164)='Récapitulatif des données RASH'!$B$2,'Données relatives aux bénéf.'!J1164="Oui",'Données relatives aux bénéf.'!K1164="Non"),"Dossier ouvert au cours de l'année de référence",IF(AND(YEAR(I1164)='Récapitulatif des données RASH'!$B$2,'Données relatives aux bénéf.'!J1164="Oui",'Données relatives aux bénéf.'!K1164="Oui"),"Dossier ouvert au cours de l'année de référence - dont clôturé au cours de l'année de référence",IF(AND(YEAR(I1164)&lt;'Récapitulatif des données RASH'!$B$2,'Données relatives aux bénéf.'!K1164="Non",'Données relatives aux bénéf.'!L1164="Oui"),"Dossier actif valorisable dans le cadre de la subvention",IF(AND(YEAR(I1164)&lt;'Récapitulatif des données RASH'!$B$2,'Données relatives aux bénéf.'!K1164="Oui",'Données relatives aux bénéf.'!L1164="Oui"),"Dossier actif valorisable dans le cadre de la subvention - dont cloturé au cours de l'année de référence",IF(AND(YEAR(I1164)&lt;'Récapitulatif des données RASH'!$B$2,'Données relatives aux bénéf.'!K1164="Non",'Données relatives aux bénéf.'!L1164="Non"),"Dossier actif non-valorisable dans le cadre de la subvention",IF(AND(YEAR(I1164)&lt;'Récapitulatif des données RASH'!$B$2,'Données relatives aux bénéf.'!K1164="Oui",'Données relatives aux bénéf.'!L1164="Non"),"Dossier actif non-valorisable dans le cadre de la subvention - dont cloturé au cours de l'année de référence","")))))))</f>
        <v/>
      </c>
      <c r="P1164" s="16" t="str">
        <f>IF(ISBLANK(F1164),"",'Récapitulatif des données RASH'!$B$2-YEAR('Données relatives aux bénéf.'!F1164))</f>
        <v/>
      </c>
    </row>
    <row r="1165" spans="1:16">
      <c r="A1165" s="50" t="str">
        <f t="shared" si="18"/>
        <v/>
      </c>
      <c r="B1165" s="51"/>
      <c r="C1165" s="52"/>
      <c r="D1165" s="52"/>
      <c r="E1165" s="53"/>
      <c r="F1165" s="52"/>
      <c r="G1165" s="52"/>
      <c r="H1165" s="52"/>
      <c r="I1165" s="52"/>
      <c r="J1165" s="52"/>
      <c r="K1165" s="52"/>
      <c r="L1165" s="52"/>
      <c r="M1165" s="52"/>
      <c r="N1165" s="52"/>
      <c r="O1165" s="55" t="str">
        <f>IF(J1165="Non","Demande d'information",IF(AND(YEAR(I1165)='Récapitulatif des données RASH'!$B$2,'Données relatives aux bénéf.'!J1165="Oui",'Données relatives aux bénéf.'!K1165="Non"),"Dossier ouvert au cours de l'année de référence",IF(AND(YEAR(I1165)='Récapitulatif des données RASH'!$B$2,'Données relatives aux bénéf.'!J1165="Oui",'Données relatives aux bénéf.'!K1165="Oui"),"Dossier ouvert au cours de l'année de référence - dont clôturé au cours de l'année de référence",IF(AND(YEAR(I1165)&lt;'Récapitulatif des données RASH'!$B$2,'Données relatives aux bénéf.'!K1165="Non",'Données relatives aux bénéf.'!L1165="Oui"),"Dossier actif valorisable dans le cadre de la subvention",IF(AND(YEAR(I1165)&lt;'Récapitulatif des données RASH'!$B$2,'Données relatives aux bénéf.'!K1165="Oui",'Données relatives aux bénéf.'!L1165="Oui"),"Dossier actif valorisable dans le cadre de la subvention - dont cloturé au cours de l'année de référence",IF(AND(YEAR(I1165)&lt;'Récapitulatif des données RASH'!$B$2,'Données relatives aux bénéf.'!K1165="Non",'Données relatives aux bénéf.'!L1165="Non"),"Dossier actif non-valorisable dans le cadre de la subvention",IF(AND(YEAR(I1165)&lt;'Récapitulatif des données RASH'!$B$2,'Données relatives aux bénéf.'!K1165="Oui",'Données relatives aux bénéf.'!L1165="Non"),"Dossier actif non-valorisable dans le cadre de la subvention - dont cloturé au cours de l'année de référence","")))))))</f>
        <v/>
      </c>
      <c r="P1165" s="16" t="str">
        <f>IF(ISBLANK(F1165),"",'Récapitulatif des données RASH'!$B$2-YEAR('Données relatives aux bénéf.'!F1165))</f>
        <v/>
      </c>
    </row>
    <row r="1166" spans="1:16">
      <c r="A1166" s="50" t="str">
        <f t="shared" si="18"/>
        <v/>
      </c>
      <c r="B1166" s="51"/>
      <c r="C1166" s="52"/>
      <c r="D1166" s="52"/>
      <c r="E1166" s="53"/>
      <c r="F1166" s="52"/>
      <c r="G1166" s="52"/>
      <c r="H1166" s="52"/>
      <c r="I1166" s="52"/>
      <c r="J1166" s="52"/>
      <c r="K1166" s="52"/>
      <c r="L1166" s="52"/>
      <c r="M1166" s="52"/>
      <c r="N1166" s="52"/>
      <c r="O1166" s="55" t="str">
        <f>IF(J1166="Non","Demande d'information",IF(AND(YEAR(I1166)='Récapitulatif des données RASH'!$B$2,'Données relatives aux bénéf.'!J1166="Oui",'Données relatives aux bénéf.'!K1166="Non"),"Dossier ouvert au cours de l'année de référence",IF(AND(YEAR(I1166)='Récapitulatif des données RASH'!$B$2,'Données relatives aux bénéf.'!J1166="Oui",'Données relatives aux bénéf.'!K1166="Oui"),"Dossier ouvert au cours de l'année de référence - dont clôturé au cours de l'année de référence",IF(AND(YEAR(I1166)&lt;'Récapitulatif des données RASH'!$B$2,'Données relatives aux bénéf.'!K1166="Non",'Données relatives aux bénéf.'!L1166="Oui"),"Dossier actif valorisable dans le cadre de la subvention",IF(AND(YEAR(I1166)&lt;'Récapitulatif des données RASH'!$B$2,'Données relatives aux bénéf.'!K1166="Oui",'Données relatives aux bénéf.'!L1166="Oui"),"Dossier actif valorisable dans le cadre de la subvention - dont cloturé au cours de l'année de référence",IF(AND(YEAR(I1166)&lt;'Récapitulatif des données RASH'!$B$2,'Données relatives aux bénéf.'!K1166="Non",'Données relatives aux bénéf.'!L1166="Non"),"Dossier actif non-valorisable dans le cadre de la subvention",IF(AND(YEAR(I1166)&lt;'Récapitulatif des données RASH'!$B$2,'Données relatives aux bénéf.'!K1166="Oui",'Données relatives aux bénéf.'!L1166="Non"),"Dossier actif non-valorisable dans le cadre de la subvention - dont cloturé au cours de l'année de référence","")))))))</f>
        <v/>
      </c>
      <c r="P1166" s="16" t="str">
        <f>IF(ISBLANK(F1166),"",'Récapitulatif des données RASH'!$B$2-YEAR('Données relatives aux bénéf.'!F1166))</f>
        <v/>
      </c>
    </row>
    <row r="1167" spans="1:16">
      <c r="A1167" s="50" t="str">
        <f t="shared" si="18"/>
        <v/>
      </c>
      <c r="B1167" s="51"/>
      <c r="C1167" s="52"/>
      <c r="D1167" s="52"/>
      <c r="E1167" s="53"/>
      <c r="F1167" s="52"/>
      <c r="G1167" s="52"/>
      <c r="H1167" s="52"/>
      <c r="I1167" s="52"/>
      <c r="J1167" s="52"/>
      <c r="K1167" s="52"/>
      <c r="L1167" s="52"/>
      <c r="M1167" s="52"/>
      <c r="N1167" s="52"/>
      <c r="O1167" s="55" t="str">
        <f>IF(J1167="Non","Demande d'information",IF(AND(YEAR(I1167)='Récapitulatif des données RASH'!$B$2,'Données relatives aux bénéf.'!J1167="Oui",'Données relatives aux bénéf.'!K1167="Non"),"Dossier ouvert au cours de l'année de référence",IF(AND(YEAR(I1167)='Récapitulatif des données RASH'!$B$2,'Données relatives aux bénéf.'!J1167="Oui",'Données relatives aux bénéf.'!K1167="Oui"),"Dossier ouvert au cours de l'année de référence - dont clôturé au cours de l'année de référence",IF(AND(YEAR(I1167)&lt;'Récapitulatif des données RASH'!$B$2,'Données relatives aux bénéf.'!K1167="Non",'Données relatives aux bénéf.'!L1167="Oui"),"Dossier actif valorisable dans le cadre de la subvention",IF(AND(YEAR(I1167)&lt;'Récapitulatif des données RASH'!$B$2,'Données relatives aux bénéf.'!K1167="Oui",'Données relatives aux bénéf.'!L1167="Oui"),"Dossier actif valorisable dans le cadre de la subvention - dont cloturé au cours de l'année de référence",IF(AND(YEAR(I1167)&lt;'Récapitulatif des données RASH'!$B$2,'Données relatives aux bénéf.'!K1167="Non",'Données relatives aux bénéf.'!L1167="Non"),"Dossier actif non-valorisable dans le cadre de la subvention",IF(AND(YEAR(I1167)&lt;'Récapitulatif des données RASH'!$B$2,'Données relatives aux bénéf.'!K1167="Oui",'Données relatives aux bénéf.'!L1167="Non"),"Dossier actif non-valorisable dans le cadre de la subvention - dont cloturé au cours de l'année de référence","")))))))</f>
        <v/>
      </c>
      <c r="P1167" s="16" t="str">
        <f>IF(ISBLANK(F1167),"",'Récapitulatif des données RASH'!$B$2-YEAR('Données relatives aux bénéf.'!F1167))</f>
        <v/>
      </c>
    </row>
    <row r="1168" spans="1:16">
      <c r="A1168" s="50" t="str">
        <f t="shared" si="18"/>
        <v/>
      </c>
      <c r="B1168" s="51"/>
      <c r="C1168" s="52"/>
      <c r="D1168" s="52"/>
      <c r="E1168" s="53"/>
      <c r="F1168" s="52"/>
      <c r="G1168" s="52"/>
      <c r="H1168" s="52"/>
      <c r="I1168" s="52"/>
      <c r="J1168" s="52"/>
      <c r="K1168" s="52"/>
      <c r="L1168" s="52"/>
      <c r="M1168" s="52"/>
      <c r="N1168" s="52"/>
      <c r="O1168" s="55" t="str">
        <f>IF(J1168="Non","Demande d'information",IF(AND(YEAR(I1168)='Récapitulatif des données RASH'!$B$2,'Données relatives aux bénéf.'!J1168="Oui",'Données relatives aux bénéf.'!K1168="Non"),"Dossier ouvert au cours de l'année de référence",IF(AND(YEAR(I1168)='Récapitulatif des données RASH'!$B$2,'Données relatives aux bénéf.'!J1168="Oui",'Données relatives aux bénéf.'!K1168="Oui"),"Dossier ouvert au cours de l'année de référence - dont clôturé au cours de l'année de référence",IF(AND(YEAR(I1168)&lt;'Récapitulatif des données RASH'!$B$2,'Données relatives aux bénéf.'!K1168="Non",'Données relatives aux bénéf.'!L1168="Oui"),"Dossier actif valorisable dans le cadre de la subvention",IF(AND(YEAR(I1168)&lt;'Récapitulatif des données RASH'!$B$2,'Données relatives aux bénéf.'!K1168="Oui",'Données relatives aux bénéf.'!L1168="Oui"),"Dossier actif valorisable dans le cadre de la subvention - dont cloturé au cours de l'année de référence",IF(AND(YEAR(I1168)&lt;'Récapitulatif des données RASH'!$B$2,'Données relatives aux bénéf.'!K1168="Non",'Données relatives aux bénéf.'!L1168="Non"),"Dossier actif non-valorisable dans le cadre de la subvention",IF(AND(YEAR(I1168)&lt;'Récapitulatif des données RASH'!$B$2,'Données relatives aux bénéf.'!K1168="Oui",'Données relatives aux bénéf.'!L1168="Non"),"Dossier actif non-valorisable dans le cadre de la subvention - dont cloturé au cours de l'année de référence","")))))))</f>
        <v/>
      </c>
      <c r="P1168" s="16" t="str">
        <f>IF(ISBLANK(F1168),"",'Récapitulatif des données RASH'!$B$2-YEAR('Données relatives aux bénéf.'!F1168))</f>
        <v/>
      </c>
    </row>
    <row r="1169" spans="1:16">
      <c r="A1169" s="50" t="str">
        <f t="shared" si="18"/>
        <v/>
      </c>
      <c r="B1169" s="51"/>
      <c r="C1169" s="52"/>
      <c r="D1169" s="52"/>
      <c r="E1169" s="53"/>
      <c r="F1169" s="52"/>
      <c r="G1169" s="52"/>
      <c r="H1169" s="52"/>
      <c r="I1169" s="52"/>
      <c r="J1169" s="52"/>
      <c r="K1169" s="52"/>
      <c r="L1169" s="52"/>
      <c r="M1169" s="52"/>
      <c r="N1169" s="52"/>
      <c r="O1169" s="55" t="str">
        <f>IF(J1169="Non","Demande d'information",IF(AND(YEAR(I1169)='Récapitulatif des données RASH'!$B$2,'Données relatives aux bénéf.'!J1169="Oui",'Données relatives aux bénéf.'!K1169="Non"),"Dossier ouvert au cours de l'année de référence",IF(AND(YEAR(I1169)='Récapitulatif des données RASH'!$B$2,'Données relatives aux bénéf.'!J1169="Oui",'Données relatives aux bénéf.'!K1169="Oui"),"Dossier ouvert au cours de l'année de référence - dont clôturé au cours de l'année de référence",IF(AND(YEAR(I1169)&lt;'Récapitulatif des données RASH'!$B$2,'Données relatives aux bénéf.'!K1169="Non",'Données relatives aux bénéf.'!L1169="Oui"),"Dossier actif valorisable dans le cadre de la subvention",IF(AND(YEAR(I1169)&lt;'Récapitulatif des données RASH'!$B$2,'Données relatives aux bénéf.'!K1169="Oui",'Données relatives aux bénéf.'!L1169="Oui"),"Dossier actif valorisable dans le cadre de la subvention - dont cloturé au cours de l'année de référence",IF(AND(YEAR(I1169)&lt;'Récapitulatif des données RASH'!$B$2,'Données relatives aux bénéf.'!K1169="Non",'Données relatives aux bénéf.'!L1169="Non"),"Dossier actif non-valorisable dans le cadre de la subvention",IF(AND(YEAR(I1169)&lt;'Récapitulatif des données RASH'!$B$2,'Données relatives aux bénéf.'!K1169="Oui",'Données relatives aux bénéf.'!L1169="Non"),"Dossier actif non-valorisable dans le cadre de la subvention - dont cloturé au cours de l'année de référence","")))))))</f>
        <v/>
      </c>
      <c r="P1169" s="16" t="str">
        <f>IF(ISBLANK(F1169),"",'Récapitulatif des données RASH'!$B$2-YEAR('Données relatives aux bénéf.'!F1169))</f>
        <v/>
      </c>
    </row>
    <row r="1170" spans="1:16">
      <c r="A1170" s="50" t="str">
        <f t="shared" si="18"/>
        <v/>
      </c>
      <c r="B1170" s="51"/>
      <c r="C1170" s="52"/>
      <c r="D1170" s="52"/>
      <c r="E1170" s="53"/>
      <c r="F1170" s="52"/>
      <c r="G1170" s="52"/>
      <c r="H1170" s="52"/>
      <c r="I1170" s="52"/>
      <c r="J1170" s="52"/>
      <c r="K1170" s="52"/>
      <c r="L1170" s="52"/>
      <c r="M1170" s="52"/>
      <c r="N1170" s="52"/>
      <c r="O1170" s="55" t="str">
        <f>IF(J1170="Non","Demande d'information",IF(AND(YEAR(I1170)='Récapitulatif des données RASH'!$B$2,'Données relatives aux bénéf.'!J1170="Oui",'Données relatives aux bénéf.'!K1170="Non"),"Dossier ouvert au cours de l'année de référence",IF(AND(YEAR(I1170)='Récapitulatif des données RASH'!$B$2,'Données relatives aux bénéf.'!J1170="Oui",'Données relatives aux bénéf.'!K1170="Oui"),"Dossier ouvert au cours de l'année de référence - dont clôturé au cours de l'année de référence",IF(AND(YEAR(I1170)&lt;'Récapitulatif des données RASH'!$B$2,'Données relatives aux bénéf.'!K1170="Non",'Données relatives aux bénéf.'!L1170="Oui"),"Dossier actif valorisable dans le cadre de la subvention",IF(AND(YEAR(I1170)&lt;'Récapitulatif des données RASH'!$B$2,'Données relatives aux bénéf.'!K1170="Oui",'Données relatives aux bénéf.'!L1170="Oui"),"Dossier actif valorisable dans le cadre de la subvention - dont cloturé au cours de l'année de référence",IF(AND(YEAR(I1170)&lt;'Récapitulatif des données RASH'!$B$2,'Données relatives aux bénéf.'!K1170="Non",'Données relatives aux bénéf.'!L1170="Non"),"Dossier actif non-valorisable dans le cadre de la subvention",IF(AND(YEAR(I1170)&lt;'Récapitulatif des données RASH'!$B$2,'Données relatives aux bénéf.'!K1170="Oui",'Données relatives aux bénéf.'!L1170="Non"),"Dossier actif non-valorisable dans le cadre de la subvention - dont cloturé au cours de l'année de référence","")))))))</f>
        <v/>
      </c>
      <c r="P1170" s="16" t="str">
        <f>IF(ISBLANK(F1170),"",'Récapitulatif des données RASH'!$B$2-YEAR('Données relatives aux bénéf.'!F1170))</f>
        <v/>
      </c>
    </row>
    <row r="1171" spans="1:16">
      <c r="A1171" s="50" t="str">
        <f t="shared" si="18"/>
        <v/>
      </c>
      <c r="B1171" s="51"/>
      <c r="C1171" s="52"/>
      <c r="D1171" s="52"/>
      <c r="E1171" s="53"/>
      <c r="F1171" s="52"/>
      <c r="G1171" s="52"/>
      <c r="H1171" s="52"/>
      <c r="I1171" s="52"/>
      <c r="J1171" s="52"/>
      <c r="K1171" s="52"/>
      <c r="L1171" s="52"/>
      <c r="M1171" s="52"/>
      <c r="N1171" s="52"/>
      <c r="O1171" s="55" t="str">
        <f>IF(J1171="Non","Demande d'information",IF(AND(YEAR(I1171)='Récapitulatif des données RASH'!$B$2,'Données relatives aux bénéf.'!J1171="Oui",'Données relatives aux bénéf.'!K1171="Non"),"Dossier ouvert au cours de l'année de référence",IF(AND(YEAR(I1171)='Récapitulatif des données RASH'!$B$2,'Données relatives aux bénéf.'!J1171="Oui",'Données relatives aux bénéf.'!K1171="Oui"),"Dossier ouvert au cours de l'année de référence - dont clôturé au cours de l'année de référence",IF(AND(YEAR(I1171)&lt;'Récapitulatif des données RASH'!$B$2,'Données relatives aux bénéf.'!K1171="Non",'Données relatives aux bénéf.'!L1171="Oui"),"Dossier actif valorisable dans le cadre de la subvention",IF(AND(YEAR(I1171)&lt;'Récapitulatif des données RASH'!$B$2,'Données relatives aux bénéf.'!K1171="Oui",'Données relatives aux bénéf.'!L1171="Oui"),"Dossier actif valorisable dans le cadre de la subvention - dont cloturé au cours de l'année de référence",IF(AND(YEAR(I1171)&lt;'Récapitulatif des données RASH'!$B$2,'Données relatives aux bénéf.'!K1171="Non",'Données relatives aux bénéf.'!L1171="Non"),"Dossier actif non-valorisable dans le cadre de la subvention",IF(AND(YEAR(I1171)&lt;'Récapitulatif des données RASH'!$B$2,'Données relatives aux bénéf.'!K1171="Oui",'Données relatives aux bénéf.'!L1171="Non"),"Dossier actif non-valorisable dans le cadre de la subvention - dont cloturé au cours de l'année de référence","")))))))</f>
        <v/>
      </c>
      <c r="P1171" s="16" t="str">
        <f>IF(ISBLANK(F1171),"",'Récapitulatif des données RASH'!$B$2-YEAR('Données relatives aux bénéf.'!F1171))</f>
        <v/>
      </c>
    </row>
    <row r="1172" spans="1:16">
      <c r="A1172" s="50" t="str">
        <f t="shared" si="18"/>
        <v/>
      </c>
      <c r="B1172" s="51"/>
      <c r="C1172" s="52"/>
      <c r="D1172" s="52"/>
      <c r="E1172" s="53"/>
      <c r="F1172" s="52"/>
      <c r="G1172" s="52"/>
      <c r="H1172" s="52"/>
      <c r="I1172" s="52"/>
      <c r="J1172" s="52"/>
      <c r="K1172" s="52"/>
      <c r="L1172" s="52"/>
      <c r="M1172" s="52"/>
      <c r="N1172" s="52"/>
      <c r="O1172" s="55" t="str">
        <f>IF(J1172="Non","Demande d'information",IF(AND(YEAR(I1172)='Récapitulatif des données RASH'!$B$2,'Données relatives aux bénéf.'!J1172="Oui",'Données relatives aux bénéf.'!K1172="Non"),"Dossier ouvert au cours de l'année de référence",IF(AND(YEAR(I1172)='Récapitulatif des données RASH'!$B$2,'Données relatives aux bénéf.'!J1172="Oui",'Données relatives aux bénéf.'!K1172="Oui"),"Dossier ouvert au cours de l'année de référence - dont clôturé au cours de l'année de référence",IF(AND(YEAR(I1172)&lt;'Récapitulatif des données RASH'!$B$2,'Données relatives aux bénéf.'!K1172="Non",'Données relatives aux bénéf.'!L1172="Oui"),"Dossier actif valorisable dans le cadre de la subvention",IF(AND(YEAR(I1172)&lt;'Récapitulatif des données RASH'!$B$2,'Données relatives aux bénéf.'!K1172="Oui",'Données relatives aux bénéf.'!L1172="Oui"),"Dossier actif valorisable dans le cadre de la subvention - dont cloturé au cours de l'année de référence",IF(AND(YEAR(I1172)&lt;'Récapitulatif des données RASH'!$B$2,'Données relatives aux bénéf.'!K1172="Non",'Données relatives aux bénéf.'!L1172="Non"),"Dossier actif non-valorisable dans le cadre de la subvention",IF(AND(YEAR(I1172)&lt;'Récapitulatif des données RASH'!$B$2,'Données relatives aux bénéf.'!K1172="Oui",'Données relatives aux bénéf.'!L1172="Non"),"Dossier actif non-valorisable dans le cadre de la subvention - dont cloturé au cours de l'année de référence","")))))))</f>
        <v/>
      </c>
      <c r="P1172" s="16" t="str">
        <f>IF(ISBLANK(F1172),"",'Récapitulatif des données RASH'!$B$2-YEAR('Données relatives aux bénéf.'!F1172))</f>
        <v/>
      </c>
    </row>
    <row r="1173" spans="1:16">
      <c r="A1173" s="50" t="str">
        <f t="shared" si="18"/>
        <v/>
      </c>
      <c r="B1173" s="51"/>
      <c r="C1173" s="52"/>
      <c r="D1173" s="52"/>
      <c r="E1173" s="53"/>
      <c r="F1173" s="52"/>
      <c r="G1173" s="52"/>
      <c r="H1173" s="52"/>
      <c r="I1173" s="52"/>
      <c r="J1173" s="52"/>
      <c r="K1173" s="52"/>
      <c r="L1173" s="52"/>
      <c r="M1173" s="52"/>
      <c r="N1173" s="52"/>
      <c r="O1173" s="55" t="str">
        <f>IF(J1173="Non","Demande d'information",IF(AND(YEAR(I1173)='Récapitulatif des données RASH'!$B$2,'Données relatives aux bénéf.'!J1173="Oui",'Données relatives aux bénéf.'!K1173="Non"),"Dossier ouvert au cours de l'année de référence",IF(AND(YEAR(I1173)='Récapitulatif des données RASH'!$B$2,'Données relatives aux bénéf.'!J1173="Oui",'Données relatives aux bénéf.'!K1173="Oui"),"Dossier ouvert au cours de l'année de référence - dont clôturé au cours de l'année de référence",IF(AND(YEAR(I1173)&lt;'Récapitulatif des données RASH'!$B$2,'Données relatives aux bénéf.'!K1173="Non",'Données relatives aux bénéf.'!L1173="Oui"),"Dossier actif valorisable dans le cadre de la subvention",IF(AND(YEAR(I1173)&lt;'Récapitulatif des données RASH'!$B$2,'Données relatives aux bénéf.'!K1173="Oui",'Données relatives aux bénéf.'!L1173="Oui"),"Dossier actif valorisable dans le cadre de la subvention - dont cloturé au cours de l'année de référence",IF(AND(YEAR(I1173)&lt;'Récapitulatif des données RASH'!$B$2,'Données relatives aux bénéf.'!K1173="Non",'Données relatives aux bénéf.'!L1173="Non"),"Dossier actif non-valorisable dans le cadre de la subvention",IF(AND(YEAR(I1173)&lt;'Récapitulatif des données RASH'!$B$2,'Données relatives aux bénéf.'!K1173="Oui",'Données relatives aux bénéf.'!L1173="Non"),"Dossier actif non-valorisable dans le cadre de la subvention - dont cloturé au cours de l'année de référence","")))))))</f>
        <v/>
      </c>
      <c r="P1173" s="16" t="str">
        <f>IF(ISBLANK(F1173),"",'Récapitulatif des données RASH'!$B$2-YEAR('Données relatives aux bénéf.'!F1173))</f>
        <v/>
      </c>
    </row>
    <row r="1174" spans="1:16">
      <c r="A1174" s="50" t="str">
        <f t="shared" si="18"/>
        <v/>
      </c>
      <c r="B1174" s="51"/>
      <c r="C1174" s="52"/>
      <c r="D1174" s="52"/>
      <c r="E1174" s="53"/>
      <c r="F1174" s="52"/>
      <c r="G1174" s="52"/>
      <c r="H1174" s="52"/>
      <c r="I1174" s="52"/>
      <c r="J1174" s="52"/>
      <c r="K1174" s="52"/>
      <c r="L1174" s="52"/>
      <c r="M1174" s="52"/>
      <c r="N1174" s="52"/>
      <c r="O1174" s="55" t="str">
        <f>IF(J1174="Non","Demande d'information",IF(AND(YEAR(I1174)='Récapitulatif des données RASH'!$B$2,'Données relatives aux bénéf.'!J1174="Oui",'Données relatives aux bénéf.'!K1174="Non"),"Dossier ouvert au cours de l'année de référence",IF(AND(YEAR(I1174)='Récapitulatif des données RASH'!$B$2,'Données relatives aux bénéf.'!J1174="Oui",'Données relatives aux bénéf.'!K1174="Oui"),"Dossier ouvert au cours de l'année de référence - dont clôturé au cours de l'année de référence",IF(AND(YEAR(I1174)&lt;'Récapitulatif des données RASH'!$B$2,'Données relatives aux bénéf.'!K1174="Non",'Données relatives aux bénéf.'!L1174="Oui"),"Dossier actif valorisable dans le cadre de la subvention",IF(AND(YEAR(I1174)&lt;'Récapitulatif des données RASH'!$B$2,'Données relatives aux bénéf.'!K1174="Oui",'Données relatives aux bénéf.'!L1174="Oui"),"Dossier actif valorisable dans le cadre de la subvention - dont cloturé au cours de l'année de référence",IF(AND(YEAR(I1174)&lt;'Récapitulatif des données RASH'!$B$2,'Données relatives aux bénéf.'!K1174="Non",'Données relatives aux bénéf.'!L1174="Non"),"Dossier actif non-valorisable dans le cadre de la subvention",IF(AND(YEAR(I1174)&lt;'Récapitulatif des données RASH'!$B$2,'Données relatives aux bénéf.'!K1174="Oui",'Données relatives aux bénéf.'!L1174="Non"),"Dossier actif non-valorisable dans le cadre de la subvention - dont cloturé au cours de l'année de référence","")))))))</f>
        <v/>
      </c>
      <c r="P1174" s="16" t="str">
        <f>IF(ISBLANK(F1174),"",'Récapitulatif des données RASH'!$B$2-YEAR('Données relatives aux bénéf.'!F1174))</f>
        <v/>
      </c>
    </row>
    <row r="1175" spans="1:16">
      <c r="A1175" s="50" t="str">
        <f t="shared" si="18"/>
        <v/>
      </c>
      <c r="B1175" s="51"/>
      <c r="C1175" s="52"/>
      <c r="D1175" s="52"/>
      <c r="E1175" s="53"/>
      <c r="F1175" s="52"/>
      <c r="G1175" s="52"/>
      <c r="H1175" s="52"/>
      <c r="I1175" s="52"/>
      <c r="J1175" s="52"/>
      <c r="K1175" s="52"/>
      <c r="L1175" s="52"/>
      <c r="M1175" s="52"/>
      <c r="N1175" s="52"/>
      <c r="O1175" s="55" t="str">
        <f>IF(J1175="Non","Demande d'information",IF(AND(YEAR(I1175)='Récapitulatif des données RASH'!$B$2,'Données relatives aux bénéf.'!J1175="Oui",'Données relatives aux bénéf.'!K1175="Non"),"Dossier ouvert au cours de l'année de référence",IF(AND(YEAR(I1175)='Récapitulatif des données RASH'!$B$2,'Données relatives aux bénéf.'!J1175="Oui",'Données relatives aux bénéf.'!K1175="Oui"),"Dossier ouvert au cours de l'année de référence - dont clôturé au cours de l'année de référence",IF(AND(YEAR(I1175)&lt;'Récapitulatif des données RASH'!$B$2,'Données relatives aux bénéf.'!K1175="Non",'Données relatives aux bénéf.'!L1175="Oui"),"Dossier actif valorisable dans le cadre de la subvention",IF(AND(YEAR(I1175)&lt;'Récapitulatif des données RASH'!$B$2,'Données relatives aux bénéf.'!K1175="Oui",'Données relatives aux bénéf.'!L1175="Oui"),"Dossier actif valorisable dans le cadre de la subvention - dont cloturé au cours de l'année de référence",IF(AND(YEAR(I1175)&lt;'Récapitulatif des données RASH'!$B$2,'Données relatives aux bénéf.'!K1175="Non",'Données relatives aux bénéf.'!L1175="Non"),"Dossier actif non-valorisable dans le cadre de la subvention",IF(AND(YEAR(I1175)&lt;'Récapitulatif des données RASH'!$B$2,'Données relatives aux bénéf.'!K1175="Oui",'Données relatives aux bénéf.'!L1175="Non"),"Dossier actif non-valorisable dans le cadre de la subvention - dont cloturé au cours de l'année de référence","")))))))</f>
        <v/>
      </c>
      <c r="P1175" s="16" t="str">
        <f>IF(ISBLANK(F1175),"",'Récapitulatif des données RASH'!$B$2-YEAR('Données relatives aux bénéf.'!F1175))</f>
        <v/>
      </c>
    </row>
    <row r="1176" spans="1:16">
      <c r="A1176" s="50" t="str">
        <f t="shared" si="18"/>
        <v/>
      </c>
      <c r="B1176" s="51"/>
      <c r="C1176" s="52"/>
      <c r="D1176" s="52"/>
      <c r="E1176" s="53"/>
      <c r="F1176" s="52"/>
      <c r="G1176" s="52"/>
      <c r="H1176" s="52"/>
      <c r="I1176" s="52"/>
      <c r="J1176" s="52"/>
      <c r="K1176" s="52"/>
      <c r="L1176" s="52"/>
      <c r="M1176" s="52"/>
      <c r="N1176" s="52"/>
      <c r="O1176" s="55" t="str">
        <f>IF(J1176="Non","Demande d'information",IF(AND(YEAR(I1176)='Récapitulatif des données RASH'!$B$2,'Données relatives aux bénéf.'!J1176="Oui",'Données relatives aux bénéf.'!K1176="Non"),"Dossier ouvert au cours de l'année de référence",IF(AND(YEAR(I1176)='Récapitulatif des données RASH'!$B$2,'Données relatives aux bénéf.'!J1176="Oui",'Données relatives aux bénéf.'!K1176="Oui"),"Dossier ouvert au cours de l'année de référence - dont clôturé au cours de l'année de référence",IF(AND(YEAR(I1176)&lt;'Récapitulatif des données RASH'!$B$2,'Données relatives aux bénéf.'!K1176="Non",'Données relatives aux bénéf.'!L1176="Oui"),"Dossier actif valorisable dans le cadre de la subvention",IF(AND(YEAR(I1176)&lt;'Récapitulatif des données RASH'!$B$2,'Données relatives aux bénéf.'!K1176="Oui",'Données relatives aux bénéf.'!L1176="Oui"),"Dossier actif valorisable dans le cadre de la subvention - dont cloturé au cours de l'année de référence",IF(AND(YEAR(I1176)&lt;'Récapitulatif des données RASH'!$B$2,'Données relatives aux bénéf.'!K1176="Non",'Données relatives aux bénéf.'!L1176="Non"),"Dossier actif non-valorisable dans le cadre de la subvention",IF(AND(YEAR(I1176)&lt;'Récapitulatif des données RASH'!$B$2,'Données relatives aux bénéf.'!K1176="Oui",'Données relatives aux bénéf.'!L1176="Non"),"Dossier actif non-valorisable dans le cadre de la subvention - dont cloturé au cours de l'année de référence","")))))))</f>
        <v/>
      </c>
      <c r="P1176" s="16" t="str">
        <f>IF(ISBLANK(F1176),"",'Récapitulatif des données RASH'!$B$2-YEAR('Données relatives aux bénéf.'!F1176))</f>
        <v/>
      </c>
    </row>
    <row r="1177" spans="1:16">
      <c r="A1177" s="50" t="str">
        <f t="shared" si="18"/>
        <v/>
      </c>
      <c r="B1177" s="51"/>
      <c r="C1177" s="52"/>
      <c r="D1177" s="52"/>
      <c r="E1177" s="53"/>
      <c r="F1177" s="52"/>
      <c r="G1177" s="52"/>
      <c r="H1177" s="52"/>
      <c r="I1177" s="52"/>
      <c r="J1177" s="52"/>
      <c r="K1177" s="52"/>
      <c r="L1177" s="52"/>
      <c r="M1177" s="52"/>
      <c r="N1177" s="52"/>
      <c r="O1177" s="55" t="str">
        <f>IF(J1177="Non","Demande d'information",IF(AND(YEAR(I1177)='Récapitulatif des données RASH'!$B$2,'Données relatives aux bénéf.'!J1177="Oui",'Données relatives aux bénéf.'!K1177="Non"),"Dossier ouvert au cours de l'année de référence",IF(AND(YEAR(I1177)='Récapitulatif des données RASH'!$B$2,'Données relatives aux bénéf.'!J1177="Oui",'Données relatives aux bénéf.'!K1177="Oui"),"Dossier ouvert au cours de l'année de référence - dont clôturé au cours de l'année de référence",IF(AND(YEAR(I1177)&lt;'Récapitulatif des données RASH'!$B$2,'Données relatives aux bénéf.'!K1177="Non",'Données relatives aux bénéf.'!L1177="Oui"),"Dossier actif valorisable dans le cadre de la subvention",IF(AND(YEAR(I1177)&lt;'Récapitulatif des données RASH'!$B$2,'Données relatives aux bénéf.'!K1177="Oui",'Données relatives aux bénéf.'!L1177="Oui"),"Dossier actif valorisable dans le cadre de la subvention - dont cloturé au cours de l'année de référence",IF(AND(YEAR(I1177)&lt;'Récapitulatif des données RASH'!$B$2,'Données relatives aux bénéf.'!K1177="Non",'Données relatives aux bénéf.'!L1177="Non"),"Dossier actif non-valorisable dans le cadre de la subvention",IF(AND(YEAR(I1177)&lt;'Récapitulatif des données RASH'!$B$2,'Données relatives aux bénéf.'!K1177="Oui",'Données relatives aux bénéf.'!L1177="Non"),"Dossier actif non-valorisable dans le cadre de la subvention - dont cloturé au cours de l'année de référence","")))))))</f>
        <v/>
      </c>
      <c r="P1177" s="16" t="str">
        <f>IF(ISBLANK(F1177),"",'Récapitulatif des données RASH'!$B$2-YEAR('Données relatives aux bénéf.'!F1177))</f>
        <v/>
      </c>
    </row>
    <row r="1178" spans="1:16">
      <c r="A1178" s="50" t="str">
        <f t="shared" si="18"/>
        <v/>
      </c>
      <c r="B1178" s="51"/>
      <c r="C1178" s="52"/>
      <c r="D1178" s="52"/>
      <c r="E1178" s="53"/>
      <c r="F1178" s="52"/>
      <c r="G1178" s="52"/>
      <c r="H1178" s="52"/>
      <c r="I1178" s="52"/>
      <c r="J1178" s="52"/>
      <c r="K1178" s="52"/>
      <c r="L1178" s="52"/>
      <c r="M1178" s="52"/>
      <c r="N1178" s="52"/>
      <c r="O1178" s="55" t="str">
        <f>IF(J1178="Non","Demande d'information",IF(AND(YEAR(I1178)='Récapitulatif des données RASH'!$B$2,'Données relatives aux bénéf.'!J1178="Oui",'Données relatives aux bénéf.'!K1178="Non"),"Dossier ouvert au cours de l'année de référence",IF(AND(YEAR(I1178)='Récapitulatif des données RASH'!$B$2,'Données relatives aux bénéf.'!J1178="Oui",'Données relatives aux bénéf.'!K1178="Oui"),"Dossier ouvert au cours de l'année de référence - dont clôturé au cours de l'année de référence",IF(AND(YEAR(I1178)&lt;'Récapitulatif des données RASH'!$B$2,'Données relatives aux bénéf.'!K1178="Non",'Données relatives aux bénéf.'!L1178="Oui"),"Dossier actif valorisable dans le cadre de la subvention",IF(AND(YEAR(I1178)&lt;'Récapitulatif des données RASH'!$B$2,'Données relatives aux bénéf.'!K1178="Oui",'Données relatives aux bénéf.'!L1178="Oui"),"Dossier actif valorisable dans le cadre de la subvention - dont cloturé au cours de l'année de référence",IF(AND(YEAR(I1178)&lt;'Récapitulatif des données RASH'!$B$2,'Données relatives aux bénéf.'!K1178="Non",'Données relatives aux bénéf.'!L1178="Non"),"Dossier actif non-valorisable dans le cadre de la subvention",IF(AND(YEAR(I1178)&lt;'Récapitulatif des données RASH'!$B$2,'Données relatives aux bénéf.'!K1178="Oui",'Données relatives aux bénéf.'!L1178="Non"),"Dossier actif non-valorisable dans le cadre de la subvention - dont cloturé au cours de l'année de référence","")))))))</f>
        <v/>
      </c>
      <c r="P1178" s="16" t="str">
        <f>IF(ISBLANK(F1178),"",'Récapitulatif des données RASH'!$B$2-YEAR('Données relatives aux bénéf.'!F1178))</f>
        <v/>
      </c>
    </row>
    <row r="1179" spans="1:16">
      <c r="A1179" s="50" t="str">
        <f t="shared" si="18"/>
        <v/>
      </c>
      <c r="B1179" s="51"/>
      <c r="C1179" s="52"/>
      <c r="D1179" s="52"/>
      <c r="E1179" s="53"/>
      <c r="F1179" s="52"/>
      <c r="G1179" s="52"/>
      <c r="H1179" s="52"/>
      <c r="I1179" s="52"/>
      <c r="J1179" s="52"/>
      <c r="K1179" s="52"/>
      <c r="L1179" s="52"/>
      <c r="M1179" s="52"/>
      <c r="N1179" s="52"/>
      <c r="O1179" s="55" t="str">
        <f>IF(J1179="Non","Demande d'information",IF(AND(YEAR(I1179)='Récapitulatif des données RASH'!$B$2,'Données relatives aux bénéf.'!J1179="Oui",'Données relatives aux bénéf.'!K1179="Non"),"Dossier ouvert au cours de l'année de référence",IF(AND(YEAR(I1179)='Récapitulatif des données RASH'!$B$2,'Données relatives aux bénéf.'!J1179="Oui",'Données relatives aux bénéf.'!K1179="Oui"),"Dossier ouvert au cours de l'année de référence - dont clôturé au cours de l'année de référence",IF(AND(YEAR(I1179)&lt;'Récapitulatif des données RASH'!$B$2,'Données relatives aux bénéf.'!K1179="Non",'Données relatives aux bénéf.'!L1179="Oui"),"Dossier actif valorisable dans le cadre de la subvention",IF(AND(YEAR(I1179)&lt;'Récapitulatif des données RASH'!$B$2,'Données relatives aux bénéf.'!K1179="Oui",'Données relatives aux bénéf.'!L1179="Oui"),"Dossier actif valorisable dans le cadre de la subvention - dont cloturé au cours de l'année de référence",IF(AND(YEAR(I1179)&lt;'Récapitulatif des données RASH'!$B$2,'Données relatives aux bénéf.'!K1179="Non",'Données relatives aux bénéf.'!L1179="Non"),"Dossier actif non-valorisable dans le cadre de la subvention",IF(AND(YEAR(I1179)&lt;'Récapitulatif des données RASH'!$B$2,'Données relatives aux bénéf.'!K1179="Oui",'Données relatives aux bénéf.'!L1179="Non"),"Dossier actif non-valorisable dans le cadre de la subvention - dont cloturé au cours de l'année de référence","")))))))</f>
        <v/>
      </c>
      <c r="P1179" s="16" t="str">
        <f>IF(ISBLANK(F1179),"",'Récapitulatif des données RASH'!$B$2-YEAR('Données relatives aux bénéf.'!F1179))</f>
        <v/>
      </c>
    </row>
    <row r="1180" spans="1:16">
      <c r="A1180" s="50" t="str">
        <f t="shared" si="18"/>
        <v/>
      </c>
      <c r="B1180" s="51"/>
      <c r="C1180" s="52"/>
      <c r="D1180" s="52"/>
      <c r="E1180" s="53"/>
      <c r="F1180" s="52"/>
      <c r="G1180" s="52"/>
      <c r="H1180" s="52"/>
      <c r="I1180" s="52"/>
      <c r="J1180" s="52"/>
      <c r="K1180" s="52"/>
      <c r="L1180" s="52"/>
      <c r="M1180" s="52"/>
      <c r="N1180" s="52"/>
      <c r="O1180" s="55" t="str">
        <f>IF(J1180="Non","Demande d'information",IF(AND(YEAR(I1180)='Récapitulatif des données RASH'!$B$2,'Données relatives aux bénéf.'!J1180="Oui",'Données relatives aux bénéf.'!K1180="Non"),"Dossier ouvert au cours de l'année de référence",IF(AND(YEAR(I1180)='Récapitulatif des données RASH'!$B$2,'Données relatives aux bénéf.'!J1180="Oui",'Données relatives aux bénéf.'!K1180="Oui"),"Dossier ouvert au cours de l'année de référence - dont clôturé au cours de l'année de référence",IF(AND(YEAR(I1180)&lt;'Récapitulatif des données RASH'!$B$2,'Données relatives aux bénéf.'!K1180="Non",'Données relatives aux bénéf.'!L1180="Oui"),"Dossier actif valorisable dans le cadre de la subvention",IF(AND(YEAR(I1180)&lt;'Récapitulatif des données RASH'!$B$2,'Données relatives aux bénéf.'!K1180="Oui",'Données relatives aux bénéf.'!L1180="Oui"),"Dossier actif valorisable dans le cadre de la subvention - dont cloturé au cours de l'année de référence",IF(AND(YEAR(I1180)&lt;'Récapitulatif des données RASH'!$B$2,'Données relatives aux bénéf.'!K1180="Non",'Données relatives aux bénéf.'!L1180="Non"),"Dossier actif non-valorisable dans le cadre de la subvention",IF(AND(YEAR(I1180)&lt;'Récapitulatif des données RASH'!$B$2,'Données relatives aux bénéf.'!K1180="Oui",'Données relatives aux bénéf.'!L1180="Non"),"Dossier actif non-valorisable dans le cadre de la subvention - dont cloturé au cours de l'année de référence","")))))))</f>
        <v/>
      </c>
      <c r="P1180" s="16" t="str">
        <f>IF(ISBLANK(F1180),"",'Récapitulatif des données RASH'!$B$2-YEAR('Données relatives aux bénéf.'!F1180))</f>
        <v/>
      </c>
    </row>
    <row r="1181" spans="1:16">
      <c r="A1181" s="50" t="str">
        <f t="shared" si="18"/>
        <v/>
      </c>
      <c r="B1181" s="51"/>
      <c r="C1181" s="52"/>
      <c r="D1181" s="52"/>
      <c r="E1181" s="53"/>
      <c r="F1181" s="52"/>
      <c r="G1181" s="52"/>
      <c r="H1181" s="52"/>
      <c r="I1181" s="52"/>
      <c r="J1181" s="52"/>
      <c r="K1181" s="52"/>
      <c r="L1181" s="52"/>
      <c r="M1181" s="52"/>
      <c r="N1181" s="52"/>
      <c r="O1181" s="55" t="str">
        <f>IF(J1181="Non","Demande d'information",IF(AND(YEAR(I1181)='Récapitulatif des données RASH'!$B$2,'Données relatives aux bénéf.'!J1181="Oui",'Données relatives aux bénéf.'!K1181="Non"),"Dossier ouvert au cours de l'année de référence",IF(AND(YEAR(I1181)='Récapitulatif des données RASH'!$B$2,'Données relatives aux bénéf.'!J1181="Oui",'Données relatives aux bénéf.'!K1181="Oui"),"Dossier ouvert au cours de l'année de référence - dont clôturé au cours de l'année de référence",IF(AND(YEAR(I1181)&lt;'Récapitulatif des données RASH'!$B$2,'Données relatives aux bénéf.'!K1181="Non",'Données relatives aux bénéf.'!L1181="Oui"),"Dossier actif valorisable dans le cadre de la subvention",IF(AND(YEAR(I1181)&lt;'Récapitulatif des données RASH'!$B$2,'Données relatives aux bénéf.'!K1181="Oui",'Données relatives aux bénéf.'!L1181="Oui"),"Dossier actif valorisable dans le cadre de la subvention - dont cloturé au cours de l'année de référence",IF(AND(YEAR(I1181)&lt;'Récapitulatif des données RASH'!$B$2,'Données relatives aux bénéf.'!K1181="Non",'Données relatives aux bénéf.'!L1181="Non"),"Dossier actif non-valorisable dans le cadre de la subvention",IF(AND(YEAR(I1181)&lt;'Récapitulatif des données RASH'!$B$2,'Données relatives aux bénéf.'!K1181="Oui",'Données relatives aux bénéf.'!L1181="Non"),"Dossier actif non-valorisable dans le cadre de la subvention - dont cloturé au cours de l'année de référence","")))))))</f>
        <v/>
      </c>
      <c r="P1181" s="16" t="str">
        <f>IF(ISBLANK(F1181),"",'Récapitulatif des données RASH'!$B$2-YEAR('Données relatives aux bénéf.'!F1181))</f>
        <v/>
      </c>
    </row>
    <row r="1182" spans="1:16">
      <c r="A1182" s="50" t="str">
        <f t="shared" si="18"/>
        <v/>
      </c>
      <c r="B1182" s="51"/>
      <c r="C1182" s="52"/>
      <c r="D1182" s="52"/>
      <c r="E1182" s="53"/>
      <c r="F1182" s="52"/>
      <c r="G1182" s="52"/>
      <c r="H1182" s="52"/>
      <c r="I1182" s="52"/>
      <c r="J1182" s="52"/>
      <c r="K1182" s="52"/>
      <c r="L1182" s="52"/>
      <c r="M1182" s="52"/>
      <c r="N1182" s="52"/>
      <c r="O1182" s="55" t="str">
        <f>IF(J1182="Non","Demande d'information",IF(AND(YEAR(I1182)='Récapitulatif des données RASH'!$B$2,'Données relatives aux bénéf.'!J1182="Oui",'Données relatives aux bénéf.'!K1182="Non"),"Dossier ouvert au cours de l'année de référence",IF(AND(YEAR(I1182)='Récapitulatif des données RASH'!$B$2,'Données relatives aux bénéf.'!J1182="Oui",'Données relatives aux bénéf.'!K1182="Oui"),"Dossier ouvert au cours de l'année de référence - dont clôturé au cours de l'année de référence",IF(AND(YEAR(I1182)&lt;'Récapitulatif des données RASH'!$B$2,'Données relatives aux bénéf.'!K1182="Non",'Données relatives aux bénéf.'!L1182="Oui"),"Dossier actif valorisable dans le cadre de la subvention",IF(AND(YEAR(I1182)&lt;'Récapitulatif des données RASH'!$B$2,'Données relatives aux bénéf.'!K1182="Oui",'Données relatives aux bénéf.'!L1182="Oui"),"Dossier actif valorisable dans le cadre de la subvention - dont cloturé au cours de l'année de référence",IF(AND(YEAR(I1182)&lt;'Récapitulatif des données RASH'!$B$2,'Données relatives aux bénéf.'!K1182="Non",'Données relatives aux bénéf.'!L1182="Non"),"Dossier actif non-valorisable dans le cadre de la subvention",IF(AND(YEAR(I1182)&lt;'Récapitulatif des données RASH'!$B$2,'Données relatives aux bénéf.'!K1182="Oui",'Données relatives aux bénéf.'!L1182="Non"),"Dossier actif non-valorisable dans le cadre de la subvention - dont cloturé au cours de l'année de référence","")))))))</f>
        <v/>
      </c>
      <c r="P1182" s="16" t="str">
        <f>IF(ISBLANK(F1182),"",'Récapitulatif des données RASH'!$B$2-YEAR('Données relatives aux bénéf.'!F1182))</f>
        <v/>
      </c>
    </row>
    <row r="1183" spans="1:16">
      <c r="A1183" s="50" t="str">
        <f t="shared" si="18"/>
        <v/>
      </c>
      <c r="B1183" s="51"/>
      <c r="C1183" s="52"/>
      <c r="D1183" s="52"/>
      <c r="E1183" s="53"/>
      <c r="F1183" s="52"/>
      <c r="G1183" s="52"/>
      <c r="H1183" s="52"/>
      <c r="I1183" s="52"/>
      <c r="J1183" s="52"/>
      <c r="K1183" s="52"/>
      <c r="L1183" s="52"/>
      <c r="M1183" s="52"/>
      <c r="N1183" s="52"/>
      <c r="O1183" s="55" t="str">
        <f>IF(J1183="Non","Demande d'information",IF(AND(YEAR(I1183)='Récapitulatif des données RASH'!$B$2,'Données relatives aux bénéf.'!J1183="Oui",'Données relatives aux bénéf.'!K1183="Non"),"Dossier ouvert au cours de l'année de référence",IF(AND(YEAR(I1183)='Récapitulatif des données RASH'!$B$2,'Données relatives aux bénéf.'!J1183="Oui",'Données relatives aux bénéf.'!K1183="Oui"),"Dossier ouvert au cours de l'année de référence - dont clôturé au cours de l'année de référence",IF(AND(YEAR(I1183)&lt;'Récapitulatif des données RASH'!$B$2,'Données relatives aux bénéf.'!K1183="Non",'Données relatives aux bénéf.'!L1183="Oui"),"Dossier actif valorisable dans le cadre de la subvention",IF(AND(YEAR(I1183)&lt;'Récapitulatif des données RASH'!$B$2,'Données relatives aux bénéf.'!K1183="Oui",'Données relatives aux bénéf.'!L1183="Oui"),"Dossier actif valorisable dans le cadre de la subvention - dont cloturé au cours de l'année de référence",IF(AND(YEAR(I1183)&lt;'Récapitulatif des données RASH'!$B$2,'Données relatives aux bénéf.'!K1183="Non",'Données relatives aux bénéf.'!L1183="Non"),"Dossier actif non-valorisable dans le cadre de la subvention",IF(AND(YEAR(I1183)&lt;'Récapitulatif des données RASH'!$B$2,'Données relatives aux bénéf.'!K1183="Oui",'Données relatives aux bénéf.'!L1183="Non"),"Dossier actif non-valorisable dans le cadre de la subvention - dont cloturé au cours de l'année de référence","")))))))</f>
        <v/>
      </c>
      <c r="P1183" s="16" t="str">
        <f>IF(ISBLANK(F1183),"",'Récapitulatif des données RASH'!$B$2-YEAR('Données relatives aux bénéf.'!F1183))</f>
        <v/>
      </c>
    </row>
    <row r="1184" spans="1:16">
      <c r="A1184" s="50" t="str">
        <f t="shared" si="18"/>
        <v/>
      </c>
      <c r="B1184" s="51"/>
      <c r="C1184" s="52"/>
      <c r="D1184" s="52"/>
      <c r="E1184" s="53"/>
      <c r="F1184" s="52"/>
      <c r="G1184" s="52"/>
      <c r="H1184" s="52"/>
      <c r="I1184" s="52"/>
      <c r="J1184" s="52"/>
      <c r="K1184" s="52"/>
      <c r="L1184" s="52"/>
      <c r="M1184" s="52"/>
      <c r="N1184" s="52"/>
      <c r="O1184" s="55" t="str">
        <f>IF(J1184="Non","Demande d'information",IF(AND(YEAR(I1184)='Récapitulatif des données RASH'!$B$2,'Données relatives aux bénéf.'!J1184="Oui",'Données relatives aux bénéf.'!K1184="Non"),"Dossier ouvert au cours de l'année de référence",IF(AND(YEAR(I1184)='Récapitulatif des données RASH'!$B$2,'Données relatives aux bénéf.'!J1184="Oui",'Données relatives aux bénéf.'!K1184="Oui"),"Dossier ouvert au cours de l'année de référence - dont clôturé au cours de l'année de référence",IF(AND(YEAR(I1184)&lt;'Récapitulatif des données RASH'!$B$2,'Données relatives aux bénéf.'!K1184="Non",'Données relatives aux bénéf.'!L1184="Oui"),"Dossier actif valorisable dans le cadre de la subvention",IF(AND(YEAR(I1184)&lt;'Récapitulatif des données RASH'!$B$2,'Données relatives aux bénéf.'!K1184="Oui",'Données relatives aux bénéf.'!L1184="Oui"),"Dossier actif valorisable dans le cadre de la subvention - dont cloturé au cours de l'année de référence",IF(AND(YEAR(I1184)&lt;'Récapitulatif des données RASH'!$B$2,'Données relatives aux bénéf.'!K1184="Non",'Données relatives aux bénéf.'!L1184="Non"),"Dossier actif non-valorisable dans le cadre de la subvention",IF(AND(YEAR(I1184)&lt;'Récapitulatif des données RASH'!$B$2,'Données relatives aux bénéf.'!K1184="Oui",'Données relatives aux bénéf.'!L1184="Non"),"Dossier actif non-valorisable dans le cadre de la subvention - dont cloturé au cours de l'année de référence","")))))))</f>
        <v/>
      </c>
      <c r="P1184" s="16" t="str">
        <f>IF(ISBLANK(F1184),"",'Récapitulatif des données RASH'!$B$2-YEAR('Données relatives aux bénéf.'!F1184))</f>
        <v/>
      </c>
    </row>
    <row r="1185" spans="1:16">
      <c r="A1185" s="50" t="str">
        <f t="shared" si="18"/>
        <v/>
      </c>
      <c r="B1185" s="51"/>
      <c r="C1185" s="52"/>
      <c r="D1185" s="52"/>
      <c r="E1185" s="53"/>
      <c r="F1185" s="52"/>
      <c r="G1185" s="52"/>
      <c r="H1185" s="52"/>
      <c r="I1185" s="52"/>
      <c r="J1185" s="52"/>
      <c r="K1185" s="52"/>
      <c r="L1185" s="52"/>
      <c r="M1185" s="52"/>
      <c r="N1185" s="52"/>
      <c r="O1185" s="55" t="str">
        <f>IF(J1185="Non","Demande d'information",IF(AND(YEAR(I1185)='Récapitulatif des données RASH'!$B$2,'Données relatives aux bénéf.'!J1185="Oui",'Données relatives aux bénéf.'!K1185="Non"),"Dossier ouvert au cours de l'année de référence",IF(AND(YEAR(I1185)='Récapitulatif des données RASH'!$B$2,'Données relatives aux bénéf.'!J1185="Oui",'Données relatives aux bénéf.'!K1185="Oui"),"Dossier ouvert au cours de l'année de référence - dont clôturé au cours de l'année de référence",IF(AND(YEAR(I1185)&lt;'Récapitulatif des données RASH'!$B$2,'Données relatives aux bénéf.'!K1185="Non",'Données relatives aux bénéf.'!L1185="Oui"),"Dossier actif valorisable dans le cadre de la subvention",IF(AND(YEAR(I1185)&lt;'Récapitulatif des données RASH'!$B$2,'Données relatives aux bénéf.'!K1185="Oui",'Données relatives aux bénéf.'!L1185="Oui"),"Dossier actif valorisable dans le cadre de la subvention - dont cloturé au cours de l'année de référence",IF(AND(YEAR(I1185)&lt;'Récapitulatif des données RASH'!$B$2,'Données relatives aux bénéf.'!K1185="Non",'Données relatives aux bénéf.'!L1185="Non"),"Dossier actif non-valorisable dans le cadre de la subvention",IF(AND(YEAR(I1185)&lt;'Récapitulatif des données RASH'!$B$2,'Données relatives aux bénéf.'!K1185="Oui",'Données relatives aux bénéf.'!L1185="Non"),"Dossier actif non-valorisable dans le cadre de la subvention - dont cloturé au cours de l'année de référence","")))))))</f>
        <v/>
      </c>
      <c r="P1185" s="16" t="str">
        <f>IF(ISBLANK(F1185),"",'Récapitulatif des données RASH'!$B$2-YEAR('Données relatives aux bénéf.'!F1185))</f>
        <v/>
      </c>
    </row>
    <row r="1186" spans="1:16">
      <c r="A1186" s="50" t="str">
        <f t="shared" si="18"/>
        <v/>
      </c>
      <c r="B1186" s="51"/>
      <c r="C1186" s="52"/>
      <c r="D1186" s="52"/>
      <c r="E1186" s="53"/>
      <c r="F1186" s="52"/>
      <c r="G1186" s="52"/>
      <c r="H1186" s="52"/>
      <c r="I1186" s="52"/>
      <c r="J1186" s="52"/>
      <c r="K1186" s="52"/>
      <c r="L1186" s="52"/>
      <c r="M1186" s="52"/>
      <c r="N1186" s="52"/>
      <c r="O1186" s="55" t="str">
        <f>IF(J1186="Non","Demande d'information",IF(AND(YEAR(I1186)='Récapitulatif des données RASH'!$B$2,'Données relatives aux bénéf.'!J1186="Oui",'Données relatives aux bénéf.'!K1186="Non"),"Dossier ouvert au cours de l'année de référence",IF(AND(YEAR(I1186)='Récapitulatif des données RASH'!$B$2,'Données relatives aux bénéf.'!J1186="Oui",'Données relatives aux bénéf.'!K1186="Oui"),"Dossier ouvert au cours de l'année de référence - dont clôturé au cours de l'année de référence",IF(AND(YEAR(I1186)&lt;'Récapitulatif des données RASH'!$B$2,'Données relatives aux bénéf.'!K1186="Non",'Données relatives aux bénéf.'!L1186="Oui"),"Dossier actif valorisable dans le cadre de la subvention",IF(AND(YEAR(I1186)&lt;'Récapitulatif des données RASH'!$B$2,'Données relatives aux bénéf.'!K1186="Oui",'Données relatives aux bénéf.'!L1186="Oui"),"Dossier actif valorisable dans le cadre de la subvention - dont cloturé au cours de l'année de référence",IF(AND(YEAR(I1186)&lt;'Récapitulatif des données RASH'!$B$2,'Données relatives aux bénéf.'!K1186="Non",'Données relatives aux bénéf.'!L1186="Non"),"Dossier actif non-valorisable dans le cadre de la subvention",IF(AND(YEAR(I1186)&lt;'Récapitulatif des données RASH'!$B$2,'Données relatives aux bénéf.'!K1186="Oui",'Données relatives aux bénéf.'!L1186="Non"),"Dossier actif non-valorisable dans le cadre de la subvention - dont cloturé au cours de l'année de référence","")))))))</f>
        <v/>
      </c>
      <c r="P1186" s="16" t="str">
        <f>IF(ISBLANK(F1186),"",'Récapitulatif des données RASH'!$B$2-YEAR('Données relatives aux bénéf.'!F1186))</f>
        <v/>
      </c>
    </row>
    <row r="1187" spans="1:16">
      <c r="A1187" s="50" t="str">
        <f t="shared" si="18"/>
        <v/>
      </c>
      <c r="B1187" s="51"/>
      <c r="C1187" s="52"/>
      <c r="D1187" s="52"/>
      <c r="E1187" s="53"/>
      <c r="F1187" s="52"/>
      <c r="G1187" s="52"/>
      <c r="H1187" s="52"/>
      <c r="I1187" s="52"/>
      <c r="J1187" s="52"/>
      <c r="K1187" s="52"/>
      <c r="L1187" s="52"/>
      <c r="M1187" s="52"/>
      <c r="N1187" s="52"/>
      <c r="O1187" s="55" t="str">
        <f>IF(J1187="Non","Demande d'information",IF(AND(YEAR(I1187)='Récapitulatif des données RASH'!$B$2,'Données relatives aux bénéf.'!J1187="Oui",'Données relatives aux bénéf.'!K1187="Non"),"Dossier ouvert au cours de l'année de référence",IF(AND(YEAR(I1187)='Récapitulatif des données RASH'!$B$2,'Données relatives aux bénéf.'!J1187="Oui",'Données relatives aux bénéf.'!K1187="Oui"),"Dossier ouvert au cours de l'année de référence - dont clôturé au cours de l'année de référence",IF(AND(YEAR(I1187)&lt;'Récapitulatif des données RASH'!$B$2,'Données relatives aux bénéf.'!K1187="Non",'Données relatives aux bénéf.'!L1187="Oui"),"Dossier actif valorisable dans le cadre de la subvention",IF(AND(YEAR(I1187)&lt;'Récapitulatif des données RASH'!$B$2,'Données relatives aux bénéf.'!K1187="Oui",'Données relatives aux bénéf.'!L1187="Oui"),"Dossier actif valorisable dans le cadre de la subvention - dont cloturé au cours de l'année de référence",IF(AND(YEAR(I1187)&lt;'Récapitulatif des données RASH'!$B$2,'Données relatives aux bénéf.'!K1187="Non",'Données relatives aux bénéf.'!L1187="Non"),"Dossier actif non-valorisable dans le cadre de la subvention",IF(AND(YEAR(I1187)&lt;'Récapitulatif des données RASH'!$B$2,'Données relatives aux bénéf.'!K1187="Oui",'Données relatives aux bénéf.'!L1187="Non"),"Dossier actif non-valorisable dans le cadre de la subvention - dont cloturé au cours de l'année de référence","")))))))</f>
        <v/>
      </c>
      <c r="P1187" s="16" t="str">
        <f>IF(ISBLANK(F1187),"",'Récapitulatif des données RASH'!$B$2-YEAR('Données relatives aux bénéf.'!F1187))</f>
        <v/>
      </c>
    </row>
    <row r="1188" spans="1:16">
      <c r="A1188" s="50" t="str">
        <f t="shared" si="18"/>
        <v/>
      </c>
      <c r="B1188" s="51"/>
      <c r="C1188" s="52"/>
      <c r="D1188" s="52"/>
      <c r="E1188" s="53"/>
      <c r="F1188" s="52"/>
      <c r="G1188" s="52"/>
      <c r="H1188" s="52"/>
      <c r="I1188" s="52"/>
      <c r="J1188" s="52"/>
      <c r="K1188" s="52"/>
      <c r="L1188" s="52"/>
      <c r="M1188" s="52"/>
      <c r="N1188" s="52"/>
      <c r="O1188" s="55" t="str">
        <f>IF(J1188="Non","Demande d'information",IF(AND(YEAR(I1188)='Récapitulatif des données RASH'!$B$2,'Données relatives aux bénéf.'!J1188="Oui",'Données relatives aux bénéf.'!K1188="Non"),"Dossier ouvert au cours de l'année de référence",IF(AND(YEAR(I1188)='Récapitulatif des données RASH'!$B$2,'Données relatives aux bénéf.'!J1188="Oui",'Données relatives aux bénéf.'!K1188="Oui"),"Dossier ouvert au cours de l'année de référence - dont clôturé au cours de l'année de référence",IF(AND(YEAR(I1188)&lt;'Récapitulatif des données RASH'!$B$2,'Données relatives aux bénéf.'!K1188="Non",'Données relatives aux bénéf.'!L1188="Oui"),"Dossier actif valorisable dans le cadre de la subvention",IF(AND(YEAR(I1188)&lt;'Récapitulatif des données RASH'!$B$2,'Données relatives aux bénéf.'!K1188="Oui",'Données relatives aux bénéf.'!L1188="Oui"),"Dossier actif valorisable dans le cadre de la subvention - dont cloturé au cours de l'année de référence",IF(AND(YEAR(I1188)&lt;'Récapitulatif des données RASH'!$B$2,'Données relatives aux bénéf.'!K1188="Non",'Données relatives aux bénéf.'!L1188="Non"),"Dossier actif non-valorisable dans le cadre de la subvention",IF(AND(YEAR(I1188)&lt;'Récapitulatif des données RASH'!$B$2,'Données relatives aux bénéf.'!K1188="Oui",'Données relatives aux bénéf.'!L1188="Non"),"Dossier actif non-valorisable dans le cadre de la subvention - dont cloturé au cours de l'année de référence","")))))))</f>
        <v/>
      </c>
      <c r="P1188" s="16" t="str">
        <f>IF(ISBLANK(F1188),"",'Récapitulatif des données RASH'!$B$2-YEAR('Données relatives aux bénéf.'!F1188))</f>
        <v/>
      </c>
    </row>
    <row r="1189" spans="1:16">
      <c r="A1189" s="50" t="str">
        <f t="shared" si="18"/>
        <v/>
      </c>
      <c r="B1189" s="51"/>
      <c r="C1189" s="52"/>
      <c r="D1189" s="52"/>
      <c r="E1189" s="53"/>
      <c r="F1189" s="52"/>
      <c r="G1189" s="52"/>
      <c r="H1189" s="52"/>
      <c r="I1189" s="52"/>
      <c r="J1189" s="52"/>
      <c r="K1189" s="52"/>
      <c r="L1189" s="52"/>
      <c r="M1189" s="52"/>
      <c r="N1189" s="52"/>
      <c r="O1189" s="55" t="str">
        <f>IF(J1189="Non","Demande d'information",IF(AND(YEAR(I1189)='Récapitulatif des données RASH'!$B$2,'Données relatives aux bénéf.'!J1189="Oui",'Données relatives aux bénéf.'!K1189="Non"),"Dossier ouvert au cours de l'année de référence",IF(AND(YEAR(I1189)='Récapitulatif des données RASH'!$B$2,'Données relatives aux bénéf.'!J1189="Oui",'Données relatives aux bénéf.'!K1189="Oui"),"Dossier ouvert au cours de l'année de référence - dont clôturé au cours de l'année de référence",IF(AND(YEAR(I1189)&lt;'Récapitulatif des données RASH'!$B$2,'Données relatives aux bénéf.'!K1189="Non",'Données relatives aux bénéf.'!L1189="Oui"),"Dossier actif valorisable dans le cadre de la subvention",IF(AND(YEAR(I1189)&lt;'Récapitulatif des données RASH'!$B$2,'Données relatives aux bénéf.'!K1189="Oui",'Données relatives aux bénéf.'!L1189="Oui"),"Dossier actif valorisable dans le cadre de la subvention - dont cloturé au cours de l'année de référence",IF(AND(YEAR(I1189)&lt;'Récapitulatif des données RASH'!$B$2,'Données relatives aux bénéf.'!K1189="Non",'Données relatives aux bénéf.'!L1189="Non"),"Dossier actif non-valorisable dans le cadre de la subvention",IF(AND(YEAR(I1189)&lt;'Récapitulatif des données RASH'!$B$2,'Données relatives aux bénéf.'!K1189="Oui",'Données relatives aux bénéf.'!L1189="Non"),"Dossier actif non-valorisable dans le cadre de la subvention - dont cloturé au cours de l'année de référence","")))))))</f>
        <v/>
      </c>
      <c r="P1189" s="16" t="str">
        <f>IF(ISBLANK(F1189),"",'Récapitulatif des données RASH'!$B$2-YEAR('Données relatives aux bénéf.'!F1189))</f>
        <v/>
      </c>
    </row>
    <row r="1190" spans="1:16">
      <c r="A1190" s="50" t="str">
        <f t="shared" si="18"/>
        <v/>
      </c>
      <c r="B1190" s="51"/>
      <c r="C1190" s="52"/>
      <c r="D1190" s="52"/>
      <c r="E1190" s="53"/>
      <c r="F1190" s="52"/>
      <c r="G1190" s="52"/>
      <c r="H1190" s="52"/>
      <c r="I1190" s="52"/>
      <c r="J1190" s="52"/>
      <c r="K1190" s="52"/>
      <c r="L1190" s="52"/>
      <c r="M1190" s="52"/>
      <c r="N1190" s="52"/>
      <c r="O1190" s="55" t="str">
        <f>IF(J1190="Non","Demande d'information",IF(AND(YEAR(I1190)='Récapitulatif des données RASH'!$B$2,'Données relatives aux bénéf.'!J1190="Oui",'Données relatives aux bénéf.'!K1190="Non"),"Dossier ouvert au cours de l'année de référence",IF(AND(YEAR(I1190)='Récapitulatif des données RASH'!$B$2,'Données relatives aux bénéf.'!J1190="Oui",'Données relatives aux bénéf.'!K1190="Oui"),"Dossier ouvert au cours de l'année de référence - dont clôturé au cours de l'année de référence",IF(AND(YEAR(I1190)&lt;'Récapitulatif des données RASH'!$B$2,'Données relatives aux bénéf.'!K1190="Non",'Données relatives aux bénéf.'!L1190="Oui"),"Dossier actif valorisable dans le cadre de la subvention",IF(AND(YEAR(I1190)&lt;'Récapitulatif des données RASH'!$B$2,'Données relatives aux bénéf.'!K1190="Oui",'Données relatives aux bénéf.'!L1190="Oui"),"Dossier actif valorisable dans le cadre de la subvention - dont cloturé au cours de l'année de référence",IF(AND(YEAR(I1190)&lt;'Récapitulatif des données RASH'!$B$2,'Données relatives aux bénéf.'!K1190="Non",'Données relatives aux bénéf.'!L1190="Non"),"Dossier actif non-valorisable dans le cadre de la subvention",IF(AND(YEAR(I1190)&lt;'Récapitulatif des données RASH'!$B$2,'Données relatives aux bénéf.'!K1190="Oui",'Données relatives aux bénéf.'!L1190="Non"),"Dossier actif non-valorisable dans le cadre de la subvention - dont cloturé au cours de l'année de référence","")))))))</f>
        <v/>
      </c>
      <c r="P1190" s="16" t="str">
        <f>IF(ISBLANK(F1190),"",'Récapitulatif des données RASH'!$B$2-YEAR('Données relatives aux bénéf.'!F1190))</f>
        <v/>
      </c>
    </row>
    <row r="1191" spans="1:16">
      <c r="A1191" s="50" t="str">
        <f t="shared" si="18"/>
        <v/>
      </c>
      <c r="B1191" s="51"/>
      <c r="C1191" s="52"/>
      <c r="D1191" s="52"/>
      <c r="E1191" s="53"/>
      <c r="F1191" s="52"/>
      <c r="G1191" s="52"/>
      <c r="H1191" s="52"/>
      <c r="I1191" s="52"/>
      <c r="J1191" s="52"/>
      <c r="K1191" s="52"/>
      <c r="L1191" s="52"/>
      <c r="M1191" s="52"/>
      <c r="N1191" s="52"/>
      <c r="O1191" s="55" t="str">
        <f>IF(J1191="Non","Demande d'information",IF(AND(YEAR(I1191)='Récapitulatif des données RASH'!$B$2,'Données relatives aux bénéf.'!J1191="Oui",'Données relatives aux bénéf.'!K1191="Non"),"Dossier ouvert au cours de l'année de référence",IF(AND(YEAR(I1191)='Récapitulatif des données RASH'!$B$2,'Données relatives aux bénéf.'!J1191="Oui",'Données relatives aux bénéf.'!K1191="Oui"),"Dossier ouvert au cours de l'année de référence - dont clôturé au cours de l'année de référence",IF(AND(YEAR(I1191)&lt;'Récapitulatif des données RASH'!$B$2,'Données relatives aux bénéf.'!K1191="Non",'Données relatives aux bénéf.'!L1191="Oui"),"Dossier actif valorisable dans le cadre de la subvention",IF(AND(YEAR(I1191)&lt;'Récapitulatif des données RASH'!$B$2,'Données relatives aux bénéf.'!K1191="Oui",'Données relatives aux bénéf.'!L1191="Oui"),"Dossier actif valorisable dans le cadre de la subvention - dont cloturé au cours de l'année de référence",IF(AND(YEAR(I1191)&lt;'Récapitulatif des données RASH'!$B$2,'Données relatives aux bénéf.'!K1191="Non",'Données relatives aux bénéf.'!L1191="Non"),"Dossier actif non-valorisable dans le cadre de la subvention",IF(AND(YEAR(I1191)&lt;'Récapitulatif des données RASH'!$B$2,'Données relatives aux bénéf.'!K1191="Oui",'Données relatives aux bénéf.'!L1191="Non"),"Dossier actif non-valorisable dans le cadre de la subvention - dont cloturé au cours de l'année de référence","")))))))</f>
        <v/>
      </c>
      <c r="P1191" s="16" t="str">
        <f>IF(ISBLANK(F1191),"",'Récapitulatif des données RASH'!$B$2-YEAR('Données relatives aux bénéf.'!F1191))</f>
        <v/>
      </c>
    </row>
    <row r="1192" spans="1:16">
      <c r="A1192" s="50" t="str">
        <f t="shared" si="18"/>
        <v/>
      </c>
      <c r="B1192" s="51"/>
      <c r="C1192" s="52"/>
      <c r="D1192" s="52"/>
      <c r="E1192" s="53"/>
      <c r="F1192" s="52"/>
      <c r="G1192" s="52"/>
      <c r="H1192" s="52"/>
      <c r="I1192" s="52"/>
      <c r="J1192" s="52"/>
      <c r="K1192" s="52"/>
      <c r="L1192" s="52"/>
      <c r="M1192" s="52"/>
      <c r="N1192" s="52"/>
      <c r="O1192" s="55" t="str">
        <f>IF(J1192="Non","Demande d'information",IF(AND(YEAR(I1192)='Récapitulatif des données RASH'!$B$2,'Données relatives aux bénéf.'!J1192="Oui",'Données relatives aux bénéf.'!K1192="Non"),"Dossier ouvert au cours de l'année de référence",IF(AND(YEAR(I1192)='Récapitulatif des données RASH'!$B$2,'Données relatives aux bénéf.'!J1192="Oui",'Données relatives aux bénéf.'!K1192="Oui"),"Dossier ouvert au cours de l'année de référence - dont clôturé au cours de l'année de référence",IF(AND(YEAR(I1192)&lt;'Récapitulatif des données RASH'!$B$2,'Données relatives aux bénéf.'!K1192="Non",'Données relatives aux bénéf.'!L1192="Oui"),"Dossier actif valorisable dans le cadre de la subvention",IF(AND(YEAR(I1192)&lt;'Récapitulatif des données RASH'!$B$2,'Données relatives aux bénéf.'!K1192="Oui",'Données relatives aux bénéf.'!L1192="Oui"),"Dossier actif valorisable dans le cadre de la subvention - dont cloturé au cours de l'année de référence",IF(AND(YEAR(I1192)&lt;'Récapitulatif des données RASH'!$B$2,'Données relatives aux bénéf.'!K1192="Non",'Données relatives aux bénéf.'!L1192="Non"),"Dossier actif non-valorisable dans le cadre de la subvention",IF(AND(YEAR(I1192)&lt;'Récapitulatif des données RASH'!$B$2,'Données relatives aux bénéf.'!K1192="Oui",'Données relatives aux bénéf.'!L1192="Non"),"Dossier actif non-valorisable dans le cadre de la subvention - dont cloturé au cours de l'année de référence","")))))))</f>
        <v/>
      </c>
      <c r="P1192" s="16" t="str">
        <f>IF(ISBLANK(F1192),"",'Récapitulatif des données RASH'!$B$2-YEAR('Données relatives aux bénéf.'!F1192))</f>
        <v/>
      </c>
    </row>
    <row r="1193" spans="1:16">
      <c r="A1193" s="50" t="str">
        <f t="shared" ref="A1193:A1256" si="19">IF(ISBLANK(C1193),"",A1192+1)</f>
        <v/>
      </c>
      <c r="B1193" s="51"/>
      <c r="C1193" s="52"/>
      <c r="D1193" s="52"/>
      <c r="E1193" s="53"/>
      <c r="F1193" s="52"/>
      <c r="G1193" s="52"/>
      <c r="H1193" s="52"/>
      <c r="I1193" s="52"/>
      <c r="J1193" s="52"/>
      <c r="K1193" s="52"/>
      <c r="L1193" s="52"/>
      <c r="M1193" s="52"/>
      <c r="N1193" s="52"/>
      <c r="O1193" s="55" t="str">
        <f>IF(J1193="Non","Demande d'information",IF(AND(YEAR(I1193)='Récapitulatif des données RASH'!$B$2,'Données relatives aux bénéf.'!J1193="Oui",'Données relatives aux bénéf.'!K1193="Non"),"Dossier ouvert au cours de l'année de référence",IF(AND(YEAR(I1193)='Récapitulatif des données RASH'!$B$2,'Données relatives aux bénéf.'!J1193="Oui",'Données relatives aux bénéf.'!K1193="Oui"),"Dossier ouvert au cours de l'année de référence - dont clôturé au cours de l'année de référence",IF(AND(YEAR(I1193)&lt;'Récapitulatif des données RASH'!$B$2,'Données relatives aux bénéf.'!K1193="Non",'Données relatives aux bénéf.'!L1193="Oui"),"Dossier actif valorisable dans le cadre de la subvention",IF(AND(YEAR(I1193)&lt;'Récapitulatif des données RASH'!$B$2,'Données relatives aux bénéf.'!K1193="Oui",'Données relatives aux bénéf.'!L1193="Oui"),"Dossier actif valorisable dans le cadre de la subvention - dont cloturé au cours de l'année de référence",IF(AND(YEAR(I1193)&lt;'Récapitulatif des données RASH'!$B$2,'Données relatives aux bénéf.'!K1193="Non",'Données relatives aux bénéf.'!L1193="Non"),"Dossier actif non-valorisable dans le cadre de la subvention",IF(AND(YEAR(I1193)&lt;'Récapitulatif des données RASH'!$B$2,'Données relatives aux bénéf.'!K1193="Oui",'Données relatives aux bénéf.'!L1193="Non"),"Dossier actif non-valorisable dans le cadre de la subvention - dont cloturé au cours de l'année de référence","")))))))</f>
        <v/>
      </c>
      <c r="P1193" s="16" t="str">
        <f>IF(ISBLANK(F1193),"",'Récapitulatif des données RASH'!$B$2-YEAR('Données relatives aux bénéf.'!F1193))</f>
        <v/>
      </c>
    </row>
    <row r="1194" spans="1:16">
      <c r="A1194" s="50" t="str">
        <f t="shared" si="19"/>
        <v/>
      </c>
      <c r="B1194" s="51"/>
      <c r="C1194" s="52"/>
      <c r="D1194" s="52"/>
      <c r="E1194" s="53"/>
      <c r="F1194" s="52"/>
      <c r="G1194" s="52"/>
      <c r="H1194" s="52"/>
      <c r="I1194" s="52"/>
      <c r="J1194" s="52"/>
      <c r="K1194" s="52"/>
      <c r="L1194" s="52"/>
      <c r="M1194" s="52"/>
      <c r="N1194" s="52"/>
      <c r="O1194" s="55" t="str">
        <f>IF(J1194="Non","Demande d'information",IF(AND(YEAR(I1194)='Récapitulatif des données RASH'!$B$2,'Données relatives aux bénéf.'!J1194="Oui",'Données relatives aux bénéf.'!K1194="Non"),"Dossier ouvert au cours de l'année de référence",IF(AND(YEAR(I1194)='Récapitulatif des données RASH'!$B$2,'Données relatives aux bénéf.'!J1194="Oui",'Données relatives aux bénéf.'!K1194="Oui"),"Dossier ouvert au cours de l'année de référence - dont clôturé au cours de l'année de référence",IF(AND(YEAR(I1194)&lt;'Récapitulatif des données RASH'!$B$2,'Données relatives aux bénéf.'!K1194="Non",'Données relatives aux bénéf.'!L1194="Oui"),"Dossier actif valorisable dans le cadre de la subvention",IF(AND(YEAR(I1194)&lt;'Récapitulatif des données RASH'!$B$2,'Données relatives aux bénéf.'!K1194="Oui",'Données relatives aux bénéf.'!L1194="Oui"),"Dossier actif valorisable dans le cadre de la subvention - dont cloturé au cours de l'année de référence",IF(AND(YEAR(I1194)&lt;'Récapitulatif des données RASH'!$B$2,'Données relatives aux bénéf.'!K1194="Non",'Données relatives aux bénéf.'!L1194="Non"),"Dossier actif non-valorisable dans le cadre de la subvention",IF(AND(YEAR(I1194)&lt;'Récapitulatif des données RASH'!$B$2,'Données relatives aux bénéf.'!K1194="Oui",'Données relatives aux bénéf.'!L1194="Non"),"Dossier actif non-valorisable dans le cadre de la subvention - dont cloturé au cours de l'année de référence","")))))))</f>
        <v/>
      </c>
      <c r="P1194" s="16" t="str">
        <f>IF(ISBLANK(F1194),"",'Récapitulatif des données RASH'!$B$2-YEAR('Données relatives aux bénéf.'!F1194))</f>
        <v/>
      </c>
    </row>
    <row r="1195" spans="1:16">
      <c r="A1195" s="50" t="str">
        <f t="shared" si="19"/>
        <v/>
      </c>
      <c r="B1195" s="51"/>
      <c r="C1195" s="52"/>
      <c r="D1195" s="52"/>
      <c r="E1195" s="53"/>
      <c r="F1195" s="52"/>
      <c r="G1195" s="52"/>
      <c r="H1195" s="52"/>
      <c r="I1195" s="52"/>
      <c r="J1195" s="52"/>
      <c r="K1195" s="52"/>
      <c r="L1195" s="52"/>
      <c r="M1195" s="52"/>
      <c r="N1195" s="52"/>
      <c r="O1195" s="55" t="str">
        <f>IF(J1195="Non","Demande d'information",IF(AND(YEAR(I1195)='Récapitulatif des données RASH'!$B$2,'Données relatives aux bénéf.'!J1195="Oui",'Données relatives aux bénéf.'!K1195="Non"),"Dossier ouvert au cours de l'année de référence",IF(AND(YEAR(I1195)='Récapitulatif des données RASH'!$B$2,'Données relatives aux bénéf.'!J1195="Oui",'Données relatives aux bénéf.'!K1195="Oui"),"Dossier ouvert au cours de l'année de référence - dont clôturé au cours de l'année de référence",IF(AND(YEAR(I1195)&lt;'Récapitulatif des données RASH'!$B$2,'Données relatives aux bénéf.'!K1195="Non",'Données relatives aux bénéf.'!L1195="Oui"),"Dossier actif valorisable dans le cadre de la subvention",IF(AND(YEAR(I1195)&lt;'Récapitulatif des données RASH'!$B$2,'Données relatives aux bénéf.'!K1195="Oui",'Données relatives aux bénéf.'!L1195="Oui"),"Dossier actif valorisable dans le cadre de la subvention - dont cloturé au cours de l'année de référence",IF(AND(YEAR(I1195)&lt;'Récapitulatif des données RASH'!$B$2,'Données relatives aux bénéf.'!K1195="Non",'Données relatives aux bénéf.'!L1195="Non"),"Dossier actif non-valorisable dans le cadre de la subvention",IF(AND(YEAR(I1195)&lt;'Récapitulatif des données RASH'!$B$2,'Données relatives aux bénéf.'!K1195="Oui",'Données relatives aux bénéf.'!L1195="Non"),"Dossier actif non-valorisable dans le cadre de la subvention - dont cloturé au cours de l'année de référence","")))))))</f>
        <v/>
      </c>
      <c r="P1195" s="16" t="str">
        <f>IF(ISBLANK(F1195),"",'Récapitulatif des données RASH'!$B$2-YEAR('Données relatives aux bénéf.'!F1195))</f>
        <v/>
      </c>
    </row>
    <row r="1196" spans="1:16">
      <c r="A1196" s="50" t="str">
        <f t="shared" si="19"/>
        <v/>
      </c>
      <c r="B1196" s="51"/>
      <c r="C1196" s="52"/>
      <c r="D1196" s="52"/>
      <c r="E1196" s="53"/>
      <c r="F1196" s="52"/>
      <c r="G1196" s="52"/>
      <c r="H1196" s="52"/>
      <c r="I1196" s="52"/>
      <c r="J1196" s="52"/>
      <c r="K1196" s="52"/>
      <c r="L1196" s="52"/>
      <c r="M1196" s="52"/>
      <c r="N1196" s="52"/>
      <c r="O1196" s="55" t="str">
        <f>IF(J1196="Non","Demande d'information",IF(AND(YEAR(I1196)='Récapitulatif des données RASH'!$B$2,'Données relatives aux bénéf.'!J1196="Oui",'Données relatives aux bénéf.'!K1196="Non"),"Dossier ouvert au cours de l'année de référence",IF(AND(YEAR(I1196)='Récapitulatif des données RASH'!$B$2,'Données relatives aux bénéf.'!J1196="Oui",'Données relatives aux bénéf.'!K1196="Oui"),"Dossier ouvert au cours de l'année de référence - dont clôturé au cours de l'année de référence",IF(AND(YEAR(I1196)&lt;'Récapitulatif des données RASH'!$B$2,'Données relatives aux bénéf.'!K1196="Non",'Données relatives aux bénéf.'!L1196="Oui"),"Dossier actif valorisable dans le cadre de la subvention",IF(AND(YEAR(I1196)&lt;'Récapitulatif des données RASH'!$B$2,'Données relatives aux bénéf.'!K1196="Oui",'Données relatives aux bénéf.'!L1196="Oui"),"Dossier actif valorisable dans le cadre de la subvention - dont cloturé au cours de l'année de référence",IF(AND(YEAR(I1196)&lt;'Récapitulatif des données RASH'!$B$2,'Données relatives aux bénéf.'!K1196="Non",'Données relatives aux bénéf.'!L1196="Non"),"Dossier actif non-valorisable dans le cadre de la subvention",IF(AND(YEAR(I1196)&lt;'Récapitulatif des données RASH'!$B$2,'Données relatives aux bénéf.'!K1196="Oui",'Données relatives aux bénéf.'!L1196="Non"),"Dossier actif non-valorisable dans le cadre de la subvention - dont cloturé au cours de l'année de référence","")))))))</f>
        <v/>
      </c>
      <c r="P1196" s="16" t="str">
        <f>IF(ISBLANK(F1196),"",'Récapitulatif des données RASH'!$B$2-YEAR('Données relatives aux bénéf.'!F1196))</f>
        <v/>
      </c>
    </row>
    <row r="1197" spans="1:16">
      <c r="A1197" s="50" t="str">
        <f t="shared" si="19"/>
        <v/>
      </c>
      <c r="B1197" s="51"/>
      <c r="C1197" s="52"/>
      <c r="D1197" s="52"/>
      <c r="E1197" s="53"/>
      <c r="F1197" s="52"/>
      <c r="G1197" s="52"/>
      <c r="H1197" s="52"/>
      <c r="I1197" s="52"/>
      <c r="J1197" s="52"/>
      <c r="K1197" s="52"/>
      <c r="L1197" s="52"/>
      <c r="M1197" s="52"/>
      <c r="N1197" s="52"/>
      <c r="O1197" s="55" t="str">
        <f>IF(J1197="Non","Demande d'information",IF(AND(YEAR(I1197)='Récapitulatif des données RASH'!$B$2,'Données relatives aux bénéf.'!J1197="Oui",'Données relatives aux bénéf.'!K1197="Non"),"Dossier ouvert au cours de l'année de référence",IF(AND(YEAR(I1197)='Récapitulatif des données RASH'!$B$2,'Données relatives aux bénéf.'!J1197="Oui",'Données relatives aux bénéf.'!K1197="Oui"),"Dossier ouvert au cours de l'année de référence - dont clôturé au cours de l'année de référence",IF(AND(YEAR(I1197)&lt;'Récapitulatif des données RASH'!$B$2,'Données relatives aux bénéf.'!K1197="Non",'Données relatives aux bénéf.'!L1197="Oui"),"Dossier actif valorisable dans le cadre de la subvention",IF(AND(YEAR(I1197)&lt;'Récapitulatif des données RASH'!$B$2,'Données relatives aux bénéf.'!K1197="Oui",'Données relatives aux bénéf.'!L1197="Oui"),"Dossier actif valorisable dans le cadre de la subvention - dont cloturé au cours de l'année de référence",IF(AND(YEAR(I1197)&lt;'Récapitulatif des données RASH'!$B$2,'Données relatives aux bénéf.'!K1197="Non",'Données relatives aux bénéf.'!L1197="Non"),"Dossier actif non-valorisable dans le cadre de la subvention",IF(AND(YEAR(I1197)&lt;'Récapitulatif des données RASH'!$B$2,'Données relatives aux bénéf.'!K1197="Oui",'Données relatives aux bénéf.'!L1197="Non"),"Dossier actif non-valorisable dans le cadre de la subvention - dont cloturé au cours de l'année de référence","")))))))</f>
        <v/>
      </c>
      <c r="P1197" s="16" t="str">
        <f>IF(ISBLANK(F1197),"",'Récapitulatif des données RASH'!$B$2-YEAR('Données relatives aux bénéf.'!F1197))</f>
        <v/>
      </c>
    </row>
    <row r="1198" spans="1:16">
      <c r="A1198" s="50" t="str">
        <f t="shared" si="19"/>
        <v/>
      </c>
      <c r="B1198" s="51"/>
      <c r="C1198" s="52"/>
      <c r="D1198" s="52"/>
      <c r="E1198" s="53"/>
      <c r="F1198" s="52"/>
      <c r="G1198" s="52"/>
      <c r="H1198" s="52"/>
      <c r="I1198" s="52"/>
      <c r="J1198" s="52"/>
      <c r="K1198" s="52"/>
      <c r="L1198" s="52"/>
      <c r="M1198" s="52"/>
      <c r="N1198" s="52"/>
      <c r="O1198" s="55" t="str">
        <f>IF(J1198="Non","Demande d'information",IF(AND(YEAR(I1198)='Récapitulatif des données RASH'!$B$2,'Données relatives aux bénéf.'!J1198="Oui",'Données relatives aux bénéf.'!K1198="Non"),"Dossier ouvert au cours de l'année de référence",IF(AND(YEAR(I1198)='Récapitulatif des données RASH'!$B$2,'Données relatives aux bénéf.'!J1198="Oui",'Données relatives aux bénéf.'!K1198="Oui"),"Dossier ouvert au cours de l'année de référence - dont clôturé au cours de l'année de référence",IF(AND(YEAR(I1198)&lt;'Récapitulatif des données RASH'!$B$2,'Données relatives aux bénéf.'!K1198="Non",'Données relatives aux bénéf.'!L1198="Oui"),"Dossier actif valorisable dans le cadre de la subvention",IF(AND(YEAR(I1198)&lt;'Récapitulatif des données RASH'!$B$2,'Données relatives aux bénéf.'!K1198="Oui",'Données relatives aux bénéf.'!L1198="Oui"),"Dossier actif valorisable dans le cadre de la subvention - dont cloturé au cours de l'année de référence",IF(AND(YEAR(I1198)&lt;'Récapitulatif des données RASH'!$B$2,'Données relatives aux bénéf.'!K1198="Non",'Données relatives aux bénéf.'!L1198="Non"),"Dossier actif non-valorisable dans le cadre de la subvention",IF(AND(YEAR(I1198)&lt;'Récapitulatif des données RASH'!$B$2,'Données relatives aux bénéf.'!K1198="Oui",'Données relatives aux bénéf.'!L1198="Non"),"Dossier actif non-valorisable dans le cadre de la subvention - dont cloturé au cours de l'année de référence","")))))))</f>
        <v/>
      </c>
      <c r="P1198" s="16" t="str">
        <f>IF(ISBLANK(F1198),"",'Récapitulatif des données RASH'!$B$2-YEAR('Données relatives aux bénéf.'!F1198))</f>
        <v/>
      </c>
    </row>
    <row r="1199" spans="1:16">
      <c r="A1199" s="50" t="str">
        <f t="shared" si="19"/>
        <v/>
      </c>
      <c r="B1199" s="51"/>
      <c r="C1199" s="52"/>
      <c r="D1199" s="52"/>
      <c r="E1199" s="53"/>
      <c r="F1199" s="52"/>
      <c r="G1199" s="52"/>
      <c r="H1199" s="52"/>
      <c r="I1199" s="52"/>
      <c r="J1199" s="52"/>
      <c r="K1199" s="52"/>
      <c r="L1199" s="52"/>
      <c r="M1199" s="52"/>
      <c r="N1199" s="52"/>
      <c r="O1199" s="55" t="str">
        <f>IF(J1199="Non","Demande d'information",IF(AND(YEAR(I1199)='Récapitulatif des données RASH'!$B$2,'Données relatives aux bénéf.'!J1199="Oui",'Données relatives aux bénéf.'!K1199="Non"),"Dossier ouvert au cours de l'année de référence",IF(AND(YEAR(I1199)='Récapitulatif des données RASH'!$B$2,'Données relatives aux bénéf.'!J1199="Oui",'Données relatives aux bénéf.'!K1199="Oui"),"Dossier ouvert au cours de l'année de référence - dont clôturé au cours de l'année de référence",IF(AND(YEAR(I1199)&lt;'Récapitulatif des données RASH'!$B$2,'Données relatives aux bénéf.'!K1199="Non",'Données relatives aux bénéf.'!L1199="Oui"),"Dossier actif valorisable dans le cadre de la subvention",IF(AND(YEAR(I1199)&lt;'Récapitulatif des données RASH'!$B$2,'Données relatives aux bénéf.'!K1199="Oui",'Données relatives aux bénéf.'!L1199="Oui"),"Dossier actif valorisable dans le cadre de la subvention - dont cloturé au cours de l'année de référence",IF(AND(YEAR(I1199)&lt;'Récapitulatif des données RASH'!$B$2,'Données relatives aux bénéf.'!K1199="Non",'Données relatives aux bénéf.'!L1199="Non"),"Dossier actif non-valorisable dans le cadre de la subvention",IF(AND(YEAR(I1199)&lt;'Récapitulatif des données RASH'!$B$2,'Données relatives aux bénéf.'!K1199="Oui",'Données relatives aux bénéf.'!L1199="Non"),"Dossier actif non-valorisable dans le cadre de la subvention - dont cloturé au cours de l'année de référence","")))))))</f>
        <v/>
      </c>
      <c r="P1199" s="16" t="str">
        <f>IF(ISBLANK(F1199),"",'Récapitulatif des données RASH'!$B$2-YEAR('Données relatives aux bénéf.'!F1199))</f>
        <v/>
      </c>
    </row>
    <row r="1200" spans="1:16">
      <c r="A1200" s="50" t="str">
        <f t="shared" si="19"/>
        <v/>
      </c>
      <c r="B1200" s="51"/>
      <c r="C1200" s="52"/>
      <c r="D1200" s="52"/>
      <c r="E1200" s="53"/>
      <c r="F1200" s="52"/>
      <c r="G1200" s="52"/>
      <c r="H1200" s="52"/>
      <c r="I1200" s="52"/>
      <c r="J1200" s="52"/>
      <c r="K1200" s="52"/>
      <c r="L1200" s="52"/>
      <c r="M1200" s="52"/>
      <c r="N1200" s="52"/>
      <c r="O1200" s="55" t="str">
        <f>IF(J1200="Non","Demande d'information",IF(AND(YEAR(I1200)='Récapitulatif des données RASH'!$B$2,'Données relatives aux bénéf.'!J1200="Oui",'Données relatives aux bénéf.'!K1200="Non"),"Dossier ouvert au cours de l'année de référence",IF(AND(YEAR(I1200)='Récapitulatif des données RASH'!$B$2,'Données relatives aux bénéf.'!J1200="Oui",'Données relatives aux bénéf.'!K1200="Oui"),"Dossier ouvert au cours de l'année de référence - dont clôturé au cours de l'année de référence",IF(AND(YEAR(I1200)&lt;'Récapitulatif des données RASH'!$B$2,'Données relatives aux bénéf.'!K1200="Non",'Données relatives aux bénéf.'!L1200="Oui"),"Dossier actif valorisable dans le cadre de la subvention",IF(AND(YEAR(I1200)&lt;'Récapitulatif des données RASH'!$B$2,'Données relatives aux bénéf.'!K1200="Oui",'Données relatives aux bénéf.'!L1200="Oui"),"Dossier actif valorisable dans le cadre de la subvention - dont cloturé au cours de l'année de référence",IF(AND(YEAR(I1200)&lt;'Récapitulatif des données RASH'!$B$2,'Données relatives aux bénéf.'!K1200="Non",'Données relatives aux bénéf.'!L1200="Non"),"Dossier actif non-valorisable dans le cadre de la subvention",IF(AND(YEAR(I1200)&lt;'Récapitulatif des données RASH'!$B$2,'Données relatives aux bénéf.'!K1200="Oui",'Données relatives aux bénéf.'!L1200="Non"),"Dossier actif non-valorisable dans le cadre de la subvention - dont cloturé au cours de l'année de référence","")))))))</f>
        <v/>
      </c>
      <c r="P1200" s="16" t="str">
        <f>IF(ISBLANK(F1200),"",'Récapitulatif des données RASH'!$B$2-YEAR('Données relatives aux bénéf.'!F1200))</f>
        <v/>
      </c>
    </row>
    <row r="1201" spans="1:16">
      <c r="A1201" s="50" t="str">
        <f t="shared" si="19"/>
        <v/>
      </c>
      <c r="B1201" s="51"/>
      <c r="C1201" s="52"/>
      <c r="D1201" s="52"/>
      <c r="E1201" s="53"/>
      <c r="F1201" s="52"/>
      <c r="G1201" s="52"/>
      <c r="H1201" s="52"/>
      <c r="I1201" s="52"/>
      <c r="J1201" s="52"/>
      <c r="K1201" s="52"/>
      <c r="L1201" s="52"/>
      <c r="M1201" s="52"/>
      <c r="N1201" s="52"/>
      <c r="O1201" s="55" t="str">
        <f>IF(J1201="Non","Demande d'information",IF(AND(YEAR(I1201)='Récapitulatif des données RASH'!$B$2,'Données relatives aux bénéf.'!J1201="Oui",'Données relatives aux bénéf.'!K1201="Non"),"Dossier ouvert au cours de l'année de référence",IF(AND(YEAR(I1201)='Récapitulatif des données RASH'!$B$2,'Données relatives aux bénéf.'!J1201="Oui",'Données relatives aux bénéf.'!K1201="Oui"),"Dossier ouvert au cours de l'année de référence - dont clôturé au cours de l'année de référence",IF(AND(YEAR(I1201)&lt;'Récapitulatif des données RASH'!$B$2,'Données relatives aux bénéf.'!K1201="Non",'Données relatives aux bénéf.'!L1201="Oui"),"Dossier actif valorisable dans le cadre de la subvention",IF(AND(YEAR(I1201)&lt;'Récapitulatif des données RASH'!$B$2,'Données relatives aux bénéf.'!K1201="Oui",'Données relatives aux bénéf.'!L1201="Oui"),"Dossier actif valorisable dans le cadre de la subvention - dont cloturé au cours de l'année de référence",IF(AND(YEAR(I1201)&lt;'Récapitulatif des données RASH'!$B$2,'Données relatives aux bénéf.'!K1201="Non",'Données relatives aux bénéf.'!L1201="Non"),"Dossier actif non-valorisable dans le cadre de la subvention",IF(AND(YEAR(I1201)&lt;'Récapitulatif des données RASH'!$B$2,'Données relatives aux bénéf.'!K1201="Oui",'Données relatives aux bénéf.'!L1201="Non"),"Dossier actif non-valorisable dans le cadre de la subvention - dont cloturé au cours de l'année de référence","")))))))</f>
        <v/>
      </c>
      <c r="P1201" s="16" t="str">
        <f>IF(ISBLANK(F1201),"",'Récapitulatif des données RASH'!$B$2-YEAR('Données relatives aux bénéf.'!F1201))</f>
        <v/>
      </c>
    </row>
    <row r="1202" spans="1:16">
      <c r="A1202" s="50" t="str">
        <f t="shared" si="19"/>
        <v/>
      </c>
      <c r="B1202" s="51"/>
      <c r="C1202" s="52"/>
      <c r="D1202" s="52"/>
      <c r="E1202" s="53"/>
      <c r="F1202" s="52"/>
      <c r="G1202" s="52"/>
      <c r="H1202" s="52"/>
      <c r="I1202" s="52"/>
      <c r="J1202" s="52"/>
      <c r="K1202" s="52"/>
      <c r="L1202" s="52"/>
      <c r="M1202" s="52"/>
      <c r="N1202" s="52"/>
      <c r="O1202" s="55" t="str">
        <f>IF(J1202="Non","Demande d'information",IF(AND(YEAR(I1202)='Récapitulatif des données RASH'!$B$2,'Données relatives aux bénéf.'!J1202="Oui",'Données relatives aux bénéf.'!K1202="Non"),"Dossier ouvert au cours de l'année de référence",IF(AND(YEAR(I1202)='Récapitulatif des données RASH'!$B$2,'Données relatives aux bénéf.'!J1202="Oui",'Données relatives aux bénéf.'!K1202="Oui"),"Dossier ouvert au cours de l'année de référence - dont clôturé au cours de l'année de référence",IF(AND(YEAR(I1202)&lt;'Récapitulatif des données RASH'!$B$2,'Données relatives aux bénéf.'!K1202="Non",'Données relatives aux bénéf.'!L1202="Oui"),"Dossier actif valorisable dans le cadre de la subvention",IF(AND(YEAR(I1202)&lt;'Récapitulatif des données RASH'!$B$2,'Données relatives aux bénéf.'!K1202="Oui",'Données relatives aux bénéf.'!L1202="Oui"),"Dossier actif valorisable dans le cadre de la subvention - dont cloturé au cours de l'année de référence",IF(AND(YEAR(I1202)&lt;'Récapitulatif des données RASH'!$B$2,'Données relatives aux bénéf.'!K1202="Non",'Données relatives aux bénéf.'!L1202="Non"),"Dossier actif non-valorisable dans le cadre de la subvention",IF(AND(YEAR(I1202)&lt;'Récapitulatif des données RASH'!$B$2,'Données relatives aux bénéf.'!K1202="Oui",'Données relatives aux bénéf.'!L1202="Non"),"Dossier actif non-valorisable dans le cadre de la subvention - dont cloturé au cours de l'année de référence","")))))))</f>
        <v/>
      </c>
      <c r="P1202" s="16" t="str">
        <f>IF(ISBLANK(F1202),"",'Récapitulatif des données RASH'!$B$2-YEAR('Données relatives aux bénéf.'!F1202))</f>
        <v/>
      </c>
    </row>
    <row r="1203" spans="1:16">
      <c r="A1203" s="50" t="str">
        <f t="shared" si="19"/>
        <v/>
      </c>
      <c r="B1203" s="51"/>
      <c r="C1203" s="52"/>
      <c r="D1203" s="52"/>
      <c r="E1203" s="53"/>
      <c r="F1203" s="52"/>
      <c r="G1203" s="52"/>
      <c r="H1203" s="52"/>
      <c r="I1203" s="52"/>
      <c r="J1203" s="52"/>
      <c r="K1203" s="52"/>
      <c r="L1203" s="52"/>
      <c r="M1203" s="52"/>
      <c r="N1203" s="52"/>
      <c r="O1203" s="55" t="str">
        <f>IF(J1203="Non","Demande d'information",IF(AND(YEAR(I1203)='Récapitulatif des données RASH'!$B$2,'Données relatives aux bénéf.'!J1203="Oui",'Données relatives aux bénéf.'!K1203="Non"),"Dossier ouvert au cours de l'année de référence",IF(AND(YEAR(I1203)='Récapitulatif des données RASH'!$B$2,'Données relatives aux bénéf.'!J1203="Oui",'Données relatives aux bénéf.'!K1203="Oui"),"Dossier ouvert au cours de l'année de référence - dont clôturé au cours de l'année de référence",IF(AND(YEAR(I1203)&lt;'Récapitulatif des données RASH'!$B$2,'Données relatives aux bénéf.'!K1203="Non",'Données relatives aux bénéf.'!L1203="Oui"),"Dossier actif valorisable dans le cadre de la subvention",IF(AND(YEAR(I1203)&lt;'Récapitulatif des données RASH'!$B$2,'Données relatives aux bénéf.'!K1203="Oui",'Données relatives aux bénéf.'!L1203="Oui"),"Dossier actif valorisable dans le cadre de la subvention - dont cloturé au cours de l'année de référence",IF(AND(YEAR(I1203)&lt;'Récapitulatif des données RASH'!$B$2,'Données relatives aux bénéf.'!K1203="Non",'Données relatives aux bénéf.'!L1203="Non"),"Dossier actif non-valorisable dans le cadre de la subvention",IF(AND(YEAR(I1203)&lt;'Récapitulatif des données RASH'!$B$2,'Données relatives aux bénéf.'!K1203="Oui",'Données relatives aux bénéf.'!L1203="Non"),"Dossier actif non-valorisable dans le cadre de la subvention - dont cloturé au cours de l'année de référence","")))))))</f>
        <v/>
      </c>
      <c r="P1203" s="16" t="str">
        <f>IF(ISBLANK(F1203),"",'Récapitulatif des données RASH'!$B$2-YEAR('Données relatives aux bénéf.'!F1203))</f>
        <v/>
      </c>
    </row>
    <row r="1204" spans="1:16">
      <c r="A1204" s="50" t="str">
        <f t="shared" si="19"/>
        <v/>
      </c>
      <c r="B1204" s="51"/>
      <c r="C1204" s="52"/>
      <c r="D1204" s="52"/>
      <c r="E1204" s="53"/>
      <c r="F1204" s="52"/>
      <c r="G1204" s="52"/>
      <c r="H1204" s="52"/>
      <c r="I1204" s="52"/>
      <c r="J1204" s="52"/>
      <c r="K1204" s="52"/>
      <c r="L1204" s="52"/>
      <c r="M1204" s="52"/>
      <c r="N1204" s="52"/>
      <c r="O1204" s="55" t="str">
        <f>IF(J1204="Non","Demande d'information",IF(AND(YEAR(I1204)='Récapitulatif des données RASH'!$B$2,'Données relatives aux bénéf.'!J1204="Oui",'Données relatives aux bénéf.'!K1204="Non"),"Dossier ouvert au cours de l'année de référence",IF(AND(YEAR(I1204)='Récapitulatif des données RASH'!$B$2,'Données relatives aux bénéf.'!J1204="Oui",'Données relatives aux bénéf.'!K1204="Oui"),"Dossier ouvert au cours de l'année de référence - dont clôturé au cours de l'année de référence",IF(AND(YEAR(I1204)&lt;'Récapitulatif des données RASH'!$B$2,'Données relatives aux bénéf.'!K1204="Non",'Données relatives aux bénéf.'!L1204="Oui"),"Dossier actif valorisable dans le cadre de la subvention",IF(AND(YEAR(I1204)&lt;'Récapitulatif des données RASH'!$B$2,'Données relatives aux bénéf.'!K1204="Oui",'Données relatives aux bénéf.'!L1204="Oui"),"Dossier actif valorisable dans le cadre de la subvention - dont cloturé au cours de l'année de référence",IF(AND(YEAR(I1204)&lt;'Récapitulatif des données RASH'!$B$2,'Données relatives aux bénéf.'!K1204="Non",'Données relatives aux bénéf.'!L1204="Non"),"Dossier actif non-valorisable dans le cadre de la subvention",IF(AND(YEAR(I1204)&lt;'Récapitulatif des données RASH'!$B$2,'Données relatives aux bénéf.'!K1204="Oui",'Données relatives aux bénéf.'!L1204="Non"),"Dossier actif non-valorisable dans le cadre de la subvention - dont cloturé au cours de l'année de référence","")))))))</f>
        <v/>
      </c>
      <c r="P1204" s="16" t="str">
        <f>IF(ISBLANK(F1204),"",'Récapitulatif des données RASH'!$B$2-YEAR('Données relatives aux bénéf.'!F1204))</f>
        <v/>
      </c>
    </row>
    <row r="1205" spans="1:16">
      <c r="A1205" s="50" t="str">
        <f t="shared" si="19"/>
        <v/>
      </c>
      <c r="B1205" s="51"/>
      <c r="C1205" s="52"/>
      <c r="D1205" s="52"/>
      <c r="E1205" s="53"/>
      <c r="F1205" s="52"/>
      <c r="G1205" s="52"/>
      <c r="H1205" s="52"/>
      <c r="I1205" s="52"/>
      <c r="J1205" s="52"/>
      <c r="K1205" s="52"/>
      <c r="L1205" s="52"/>
      <c r="M1205" s="52"/>
      <c r="N1205" s="52"/>
      <c r="O1205" s="55" t="str">
        <f>IF(J1205="Non","Demande d'information",IF(AND(YEAR(I1205)='Récapitulatif des données RASH'!$B$2,'Données relatives aux bénéf.'!J1205="Oui",'Données relatives aux bénéf.'!K1205="Non"),"Dossier ouvert au cours de l'année de référence",IF(AND(YEAR(I1205)='Récapitulatif des données RASH'!$B$2,'Données relatives aux bénéf.'!J1205="Oui",'Données relatives aux bénéf.'!K1205="Oui"),"Dossier ouvert au cours de l'année de référence - dont clôturé au cours de l'année de référence",IF(AND(YEAR(I1205)&lt;'Récapitulatif des données RASH'!$B$2,'Données relatives aux bénéf.'!K1205="Non",'Données relatives aux bénéf.'!L1205="Oui"),"Dossier actif valorisable dans le cadre de la subvention",IF(AND(YEAR(I1205)&lt;'Récapitulatif des données RASH'!$B$2,'Données relatives aux bénéf.'!K1205="Oui",'Données relatives aux bénéf.'!L1205="Oui"),"Dossier actif valorisable dans le cadre de la subvention - dont cloturé au cours de l'année de référence",IF(AND(YEAR(I1205)&lt;'Récapitulatif des données RASH'!$B$2,'Données relatives aux bénéf.'!K1205="Non",'Données relatives aux bénéf.'!L1205="Non"),"Dossier actif non-valorisable dans le cadre de la subvention",IF(AND(YEAR(I1205)&lt;'Récapitulatif des données RASH'!$B$2,'Données relatives aux bénéf.'!K1205="Oui",'Données relatives aux bénéf.'!L1205="Non"),"Dossier actif non-valorisable dans le cadre de la subvention - dont cloturé au cours de l'année de référence","")))))))</f>
        <v/>
      </c>
      <c r="P1205" s="16" t="str">
        <f>IF(ISBLANK(F1205),"",'Récapitulatif des données RASH'!$B$2-YEAR('Données relatives aux bénéf.'!F1205))</f>
        <v/>
      </c>
    </row>
    <row r="1206" spans="1:16">
      <c r="A1206" s="50" t="str">
        <f t="shared" si="19"/>
        <v/>
      </c>
      <c r="B1206" s="51"/>
      <c r="C1206" s="52"/>
      <c r="D1206" s="52"/>
      <c r="E1206" s="53"/>
      <c r="F1206" s="52"/>
      <c r="G1206" s="52"/>
      <c r="H1206" s="52"/>
      <c r="I1206" s="52"/>
      <c r="J1206" s="52"/>
      <c r="K1206" s="52"/>
      <c r="L1206" s="52"/>
      <c r="M1206" s="52"/>
      <c r="N1206" s="52"/>
      <c r="O1206" s="55" t="str">
        <f>IF(J1206="Non","Demande d'information",IF(AND(YEAR(I1206)='Récapitulatif des données RASH'!$B$2,'Données relatives aux bénéf.'!J1206="Oui",'Données relatives aux bénéf.'!K1206="Non"),"Dossier ouvert au cours de l'année de référence",IF(AND(YEAR(I1206)='Récapitulatif des données RASH'!$B$2,'Données relatives aux bénéf.'!J1206="Oui",'Données relatives aux bénéf.'!K1206="Oui"),"Dossier ouvert au cours de l'année de référence - dont clôturé au cours de l'année de référence",IF(AND(YEAR(I1206)&lt;'Récapitulatif des données RASH'!$B$2,'Données relatives aux bénéf.'!K1206="Non",'Données relatives aux bénéf.'!L1206="Oui"),"Dossier actif valorisable dans le cadre de la subvention",IF(AND(YEAR(I1206)&lt;'Récapitulatif des données RASH'!$B$2,'Données relatives aux bénéf.'!K1206="Oui",'Données relatives aux bénéf.'!L1206="Oui"),"Dossier actif valorisable dans le cadre de la subvention - dont cloturé au cours de l'année de référence",IF(AND(YEAR(I1206)&lt;'Récapitulatif des données RASH'!$B$2,'Données relatives aux bénéf.'!K1206="Non",'Données relatives aux bénéf.'!L1206="Non"),"Dossier actif non-valorisable dans le cadre de la subvention",IF(AND(YEAR(I1206)&lt;'Récapitulatif des données RASH'!$B$2,'Données relatives aux bénéf.'!K1206="Oui",'Données relatives aux bénéf.'!L1206="Non"),"Dossier actif non-valorisable dans le cadre de la subvention - dont cloturé au cours de l'année de référence","")))))))</f>
        <v/>
      </c>
      <c r="P1206" s="16" t="str">
        <f>IF(ISBLANK(F1206),"",'Récapitulatif des données RASH'!$B$2-YEAR('Données relatives aux bénéf.'!F1206))</f>
        <v/>
      </c>
    </row>
    <row r="1207" spans="1:16">
      <c r="A1207" s="50" t="str">
        <f t="shared" si="19"/>
        <v/>
      </c>
      <c r="B1207" s="51"/>
      <c r="C1207" s="52"/>
      <c r="D1207" s="52"/>
      <c r="E1207" s="53"/>
      <c r="F1207" s="52"/>
      <c r="G1207" s="52"/>
      <c r="H1207" s="52"/>
      <c r="I1207" s="52"/>
      <c r="J1207" s="52"/>
      <c r="K1207" s="52"/>
      <c r="L1207" s="52"/>
      <c r="M1207" s="52"/>
      <c r="N1207" s="52"/>
      <c r="O1207" s="55" t="str">
        <f>IF(J1207="Non","Demande d'information",IF(AND(YEAR(I1207)='Récapitulatif des données RASH'!$B$2,'Données relatives aux bénéf.'!J1207="Oui",'Données relatives aux bénéf.'!K1207="Non"),"Dossier ouvert au cours de l'année de référence",IF(AND(YEAR(I1207)='Récapitulatif des données RASH'!$B$2,'Données relatives aux bénéf.'!J1207="Oui",'Données relatives aux bénéf.'!K1207="Oui"),"Dossier ouvert au cours de l'année de référence - dont clôturé au cours de l'année de référence",IF(AND(YEAR(I1207)&lt;'Récapitulatif des données RASH'!$B$2,'Données relatives aux bénéf.'!K1207="Non",'Données relatives aux bénéf.'!L1207="Oui"),"Dossier actif valorisable dans le cadre de la subvention",IF(AND(YEAR(I1207)&lt;'Récapitulatif des données RASH'!$B$2,'Données relatives aux bénéf.'!K1207="Oui",'Données relatives aux bénéf.'!L1207="Oui"),"Dossier actif valorisable dans le cadre de la subvention - dont cloturé au cours de l'année de référence",IF(AND(YEAR(I1207)&lt;'Récapitulatif des données RASH'!$B$2,'Données relatives aux bénéf.'!K1207="Non",'Données relatives aux bénéf.'!L1207="Non"),"Dossier actif non-valorisable dans le cadre de la subvention",IF(AND(YEAR(I1207)&lt;'Récapitulatif des données RASH'!$B$2,'Données relatives aux bénéf.'!K1207="Oui",'Données relatives aux bénéf.'!L1207="Non"),"Dossier actif non-valorisable dans le cadre de la subvention - dont cloturé au cours de l'année de référence","")))))))</f>
        <v/>
      </c>
      <c r="P1207" s="16" t="str">
        <f>IF(ISBLANK(F1207),"",'Récapitulatif des données RASH'!$B$2-YEAR('Données relatives aux bénéf.'!F1207))</f>
        <v/>
      </c>
    </row>
    <row r="1208" spans="1:16">
      <c r="A1208" s="50" t="str">
        <f t="shared" si="19"/>
        <v/>
      </c>
      <c r="B1208" s="51"/>
      <c r="C1208" s="52"/>
      <c r="D1208" s="52"/>
      <c r="E1208" s="53"/>
      <c r="F1208" s="52"/>
      <c r="G1208" s="52"/>
      <c r="H1208" s="52"/>
      <c r="I1208" s="52"/>
      <c r="J1208" s="52"/>
      <c r="K1208" s="52"/>
      <c r="L1208" s="52"/>
      <c r="M1208" s="52"/>
      <c r="N1208" s="52"/>
      <c r="O1208" s="55" t="str">
        <f>IF(J1208="Non","Demande d'information",IF(AND(YEAR(I1208)='Récapitulatif des données RASH'!$B$2,'Données relatives aux bénéf.'!J1208="Oui",'Données relatives aux bénéf.'!K1208="Non"),"Dossier ouvert au cours de l'année de référence",IF(AND(YEAR(I1208)='Récapitulatif des données RASH'!$B$2,'Données relatives aux bénéf.'!J1208="Oui",'Données relatives aux bénéf.'!K1208="Oui"),"Dossier ouvert au cours de l'année de référence - dont clôturé au cours de l'année de référence",IF(AND(YEAR(I1208)&lt;'Récapitulatif des données RASH'!$B$2,'Données relatives aux bénéf.'!K1208="Non",'Données relatives aux bénéf.'!L1208="Oui"),"Dossier actif valorisable dans le cadre de la subvention",IF(AND(YEAR(I1208)&lt;'Récapitulatif des données RASH'!$B$2,'Données relatives aux bénéf.'!K1208="Oui",'Données relatives aux bénéf.'!L1208="Oui"),"Dossier actif valorisable dans le cadre de la subvention - dont cloturé au cours de l'année de référence",IF(AND(YEAR(I1208)&lt;'Récapitulatif des données RASH'!$B$2,'Données relatives aux bénéf.'!K1208="Non",'Données relatives aux bénéf.'!L1208="Non"),"Dossier actif non-valorisable dans le cadre de la subvention",IF(AND(YEAR(I1208)&lt;'Récapitulatif des données RASH'!$B$2,'Données relatives aux bénéf.'!K1208="Oui",'Données relatives aux bénéf.'!L1208="Non"),"Dossier actif non-valorisable dans le cadre de la subvention - dont cloturé au cours de l'année de référence","")))))))</f>
        <v/>
      </c>
      <c r="P1208" s="16" t="str">
        <f>IF(ISBLANK(F1208),"",'Récapitulatif des données RASH'!$B$2-YEAR('Données relatives aux bénéf.'!F1208))</f>
        <v/>
      </c>
    </row>
    <row r="1209" spans="1:16">
      <c r="A1209" s="50" t="str">
        <f t="shared" si="19"/>
        <v/>
      </c>
      <c r="B1209" s="51"/>
      <c r="C1209" s="52"/>
      <c r="D1209" s="52"/>
      <c r="E1209" s="53"/>
      <c r="F1209" s="52"/>
      <c r="G1209" s="52"/>
      <c r="H1209" s="52"/>
      <c r="I1209" s="52"/>
      <c r="J1209" s="52"/>
      <c r="K1209" s="52"/>
      <c r="L1209" s="52"/>
      <c r="M1209" s="52"/>
      <c r="N1209" s="52"/>
      <c r="O1209" s="55" t="str">
        <f>IF(J1209="Non","Demande d'information",IF(AND(YEAR(I1209)='Récapitulatif des données RASH'!$B$2,'Données relatives aux bénéf.'!J1209="Oui",'Données relatives aux bénéf.'!K1209="Non"),"Dossier ouvert au cours de l'année de référence",IF(AND(YEAR(I1209)='Récapitulatif des données RASH'!$B$2,'Données relatives aux bénéf.'!J1209="Oui",'Données relatives aux bénéf.'!K1209="Oui"),"Dossier ouvert au cours de l'année de référence - dont clôturé au cours de l'année de référence",IF(AND(YEAR(I1209)&lt;'Récapitulatif des données RASH'!$B$2,'Données relatives aux bénéf.'!K1209="Non",'Données relatives aux bénéf.'!L1209="Oui"),"Dossier actif valorisable dans le cadre de la subvention",IF(AND(YEAR(I1209)&lt;'Récapitulatif des données RASH'!$B$2,'Données relatives aux bénéf.'!K1209="Oui",'Données relatives aux bénéf.'!L1209="Oui"),"Dossier actif valorisable dans le cadre de la subvention - dont cloturé au cours de l'année de référence",IF(AND(YEAR(I1209)&lt;'Récapitulatif des données RASH'!$B$2,'Données relatives aux bénéf.'!K1209="Non",'Données relatives aux bénéf.'!L1209="Non"),"Dossier actif non-valorisable dans le cadre de la subvention",IF(AND(YEAR(I1209)&lt;'Récapitulatif des données RASH'!$B$2,'Données relatives aux bénéf.'!K1209="Oui",'Données relatives aux bénéf.'!L1209="Non"),"Dossier actif non-valorisable dans le cadre de la subvention - dont cloturé au cours de l'année de référence","")))))))</f>
        <v/>
      </c>
      <c r="P1209" s="16" t="str">
        <f>IF(ISBLANK(F1209),"",'Récapitulatif des données RASH'!$B$2-YEAR('Données relatives aux bénéf.'!F1209))</f>
        <v/>
      </c>
    </row>
    <row r="1210" spans="1:16">
      <c r="A1210" s="50" t="str">
        <f t="shared" si="19"/>
        <v/>
      </c>
      <c r="B1210" s="51"/>
      <c r="C1210" s="52"/>
      <c r="D1210" s="52"/>
      <c r="E1210" s="53"/>
      <c r="F1210" s="52"/>
      <c r="G1210" s="52"/>
      <c r="H1210" s="52"/>
      <c r="I1210" s="52"/>
      <c r="J1210" s="52"/>
      <c r="K1210" s="52"/>
      <c r="L1210" s="52"/>
      <c r="M1210" s="52"/>
      <c r="N1210" s="52"/>
      <c r="O1210" s="55" t="str">
        <f>IF(J1210="Non","Demande d'information",IF(AND(YEAR(I1210)='Récapitulatif des données RASH'!$B$2,'Données relatives aux bénéf.'!J1210="Oui",'Données relatives aux bénéf.'!K1210="Non"),"Dossier ouvert au cours de l'année de référence",IF(AND(YEAR(I1210)='Récapitulatif des données RASH'!$B$2,'Données relatives aux bénéf.'!J1210="Oui",'Données relatives aux bénéf.'!K1210="Oui"),"Dossier ouvert au cours de l'année de référence - dont clôturé au cours de l'année de référence",IF(AND(YEAR(I1210)&lt;'Récapitulatif des données RASH'!$B$2,'Données relatives aux bénéf.'!K1210="Non",'Données relatives aux bénéf.'!L1210="Oui"),"Dossier actif valorisable dans le cadre de la subvention",IF(AND(YEAR(I1210)&lt;'Récapitulatif des données RASH'!$B$2,'Données relatives aux bénéf.'!K1210="Oui",'Données relatives aux bénéf.'!L1210="Oui"),"Dossier actif valorisable dans le cadre de la subvention - dont cloturé au cours de l'année de référence",IF(AND(YEAR(I1210)&lt;'Récapitulatif des données RASH'!$B$2,'Données relatives aux bénéf.'!K1210="Non",'Données relatives aux bénéf.'!L1210="Non"),"Dossier actif non-valorisable dans le cadre de la subvention",IF(AND(YEAR(I1210)&lt;'Récapitulatif des données RASH'!$B$2,'Données relatives aux bénéf.'!K1210="Oui",'Données relatives aux bénéf.'!L1210="Non"),"Dossier actif non-valorisable dans le cadre de la subvention - dont cloturé au cours de l'année de référence","")))))))</f>
        <v/>
      </c>
      <c r="P1210" s="16" t="str">
        <f>IF(ISBLANK(F1210),"",'Récapitulatif des données RASH'!$B$2-YEAR('Données relatives aux bénéf.'!F1210))</f>
        <v/>
      </c>
    </row>
    <row r="1211" spans="1:16">
      <c r="A1211" s="50" t="str">
        <f t="shared" si="19"/>
        <v/>
      </c>
      <c r="B1211" s="51"/>
      <c r="C1211" s="52"/>
      <c r="D1211" s="52"/>
      <c r="E1211" s="53"/>
      <c r="F1211" s="52"/>
      <c r="G1211" s="52"/>
      <c r="H1211" s="52"/>
      <c r="I1211" s="52"/>
      <c r="J1211" s="52"/>
      <c r="K1211" s="52"/>
      <c r="L1211" s="52"/>
      <c r="M1211" s="52"/>
      <c r="N1211" s="52"/>
      <c r="O1211" s="55" t="str">
        <f>IF(J1211="Non","Demande d'information",IF(AND(YEAR(I1211)='Récapitulatif des données RASH'!$B$2,'Données relatives aux bénéf.'!J1211="Oui",'Données relatives aux bénéf.'!K1211="Non"),"Dossier ouvert au cours de l'année de référence",IF(AND(YEAR(I1211)='Récapitulatif des données RASH'!$B$2,'Données relatives aux bénéf.'!J1211="Oui",'Données relatives aux bénéf.'!K1211="Oui"),"Dossier ouvert au cours de l'année de référence - dont clôturé au cours de l'année de référence",IF(AND(YEAR(I1211)&lt;'Récapitulatif des données RASH'!$B$2,'Données relatives aux bénéf.'!K1211="Non",'Données relatives aux bénéf.'!L1211="Oui"),"Dossier actif valorisable dans le cadre de la subvention",IF(AND(YEAR(I1211)&lt;'Récapitulatif des données RASH'!$B$2,'Données relatives aux bénéf.'!K1211="Oui",'Données relatives aux bénéf.'!L1211="Oui"),"Dossier actif valorisable dans le cadre de la subvention - dont cloturé au cours de l'année de référence",IF(AND(YEAR(I1211)&lt;'Récapitulatif des données RASH'!$B$2,'Données relatives aux bénéf.'!K1211="Non",'Données relatives aux bénéf.'!L1211="Non"),"Dossier actif non-valorisable dans le cadre de la subvention",IF(AND(YEAR(I1211)&lt;'Récapitulatif des données RASH'!$B$2,'Données relatives aux bénéf.'!K1211="Oui",'Données relatives aux bénéf.'!L1211="Non"),"Dossier actif non-valorisable dans le cadre de la subvention - dont cloturé au cours de l'année de référence","")))))))</f>
        <v/>
      </c>
      <c r="P1211" s="16" t="str">
        <f>IF(ISBLANK(F1211),"",'Récapitulatif des données RASH'!$B$2-YEAR('Données relatives aux bénéf.'!F1211))</f>
        <v/>
      </c>
    </row>
    <row r="1212" spans="1:16">
      <c r="A1212" s="50" t="str">
        <f t="shared" si="19"/>
        <v/>
      </c>
      <c r="B1212" s="51"/>
      <c r="C1212" s="52"/>
      <c r="D1212" s="52"/>
      <c r="E1212" s="53"/>
      <c r="F1212" s="52"/>
      <c r="G1212" s="52"/>
      <c r="H1212" s="52"/>
      <c r="I1212" s="52"/>
      <c r="J1212" s="52"/>
      <c r="K1212" s="52"/>
      <c r="L1212" s="52"/>
      <c r="M1212" s="52"/>
      <c r="N1212" s="52"/>
      <c r="O1212" s="55" t="str">
        <f>IF(J1212="Non","Demande d'information",IF(AND(YEAR(I1212)='Récapitulatif des données RASH'!$B$2,'Données relatives aux bénéf.'!J1212="Oui",'Données relatives aux bénéf.'!K1212="Non"),"Dossier ouvert au cours de l'année de référence",IF(AND(YEAR(I1212)='Récapitulatif des données RASH'!$B$2,'Données relatives aux bénéf.'!J1212="Oui",'Données relatives aux bénéf.'!K1212="Oui"),"Dossier ouvert au cours de l'année de référence - dont clôturé au cours de l'année de référence",IF(AND(YEAR(I1212)&lt;'Récapitulatif des données RASH'!$B$2,'Données relatives aux bénéf.'!K1212="Non",'Données relatives aux bénéf.'!L1212="Oui"),"Dossier actif valorisable dans le cadre de la subvention",IF(AND(YEAR(I1212)&lt;'Récapitulatif des données RASH'!$B$2,'Données relatives aux bénéf.'!K1212="Oui",'Données relatives aux bénéf.'!L1212="Oui"),"Dossier actif valorisable dans le cadre de la subvention - dont cloturé au cours de l'année de référence",IF(AND(YEAR(I1212)&lt;'Récapitulatif des données RASH'!$B$2,'Données relatives aux bénéf.'!K1212="Non",'Données relatives aux bénéf.'!L1212="Non"),"Dossier actif non-valorisable dans le cadre de la subvention",IF(AND(YEAR(I1212)&lt;'Récapitulatif des données RASH'!$B$2,'Données relatives aux bénéf.'!K1212="Oui",'Données relatives aux bénéf.'!L1212="Non"),"Dossier actif non-valorisable dans le cadre de la subvention - dont cloturé au cours de l'année de référence","")))))))</f>
        <v/>
      </c>
      <c r="P1212" s="16" t="str">
        <f>IF(ISBLANK(F1212),"",'Récapitulatif des données RASH'!$B$2-YEAR('Données relatives aux bénéf.'!F1212))</f>
        <v/>
      </c>
    </row>
    <row r="1213" spans="1:16">
      <c r="A1213" s="50" t="str">
        <f t="shared" si="19"/>
        <v/>
      </c>
      <c r="B1213" s="51"/>
      <c r="C1213" s="52"/>
      <c r="D1213" s="52"/>
      <c r="E1213" s="53"/>
      <c r="F1213" s="52"/>
      <c r="G1213" s="52"/>
      <c r="H1213" s="52"/>
      <c r="I1213" s="52"/>
      <c r="J1213" s="52"/>
      <c r="K1213" s="52"/>
      <c r="L1213" s="52"/>
      <c r="M1213" s="52"/>
      <c r="N1213" s="52"/>
      <c r="O1213" s="55" t="str">
        <f>IF(J1213="Non","Demande d'information",IF(AND(YEAR(I1213)='Récapitulatif des données RASH'!$B$2,'Données relatives aux bénéf.'!J1213="Oui",'Données relatives aux bénéf.'!K1213="Non"),"Dossier ouvert au cours de l'année de référence",IF(AND(YEAR(I1213)='Récapitulatif des données RASH'!$B$2,'Données relatives aux bénéf.'!J1213="Oui",'Données relatives aux bénéf.'!K1213="Oui"),"Dossier ouvert au cours de l'année de référence - dont clôturé au cours de l'année de référence",IF(AND(YEAR(I1213)&lt;'Récapitulatif des données RASH'!$B$2,'Données relatives aux bénéf.'!K1213="Non",'Données relatives aux bénéf.'!L1213="Oui"),"Dossier actif valorisable dans le cadre de la subvention",IF(AND(YEAR(I1213)&lt;'Récapitulatif des données RASH'!$B$2,'Données relatives aux bénéf.'!K1213="Oui",'Données relatives aux bénéf.'!L1213="Oui"),"Dossier actif valorisable dans le cadre de la subvention - dont cloturé au cours de l'année de référence",IF(AND(YEAR(I1213)&lt;'Récapitulatif des données RASH'!$B$2,'Données relatives aux bénéf.'!K1213="Non",'Données relatives aux bénéf.'!L1213="Non"),"Dossier actif non-valorisable dans le cadre de la subvention",IF(AND(YEAR(I1213)&lt;'Récapitulatif des données RASH'!$B$2,'Données relatives aux bénéf.'!K1213="Oui",'Données relatives aux bénéf.'!L1213="Non"),"Dossier actif non-valorisable dans le cadre de la subvention - dont cloturé au cours de l'année de référence","")))))))</f>
        <v/>
      </c>
      <c r="P1213" s="16" t="str">
        <f>IF(ISBLANK(F1213),"",'Récapitulatif des données RASH'!$B$2-YEAR('Données relatives aux bénéf.'!F1213))</f>
        <v/>
      </c>
    </row>
    <row r="1214" spans="1:16">
      <c r="A1214" s="50" t="str">
        <f t="shared" si="19"/>
        <v/>
      </c>
      <c r="B1214" s="51"/>
      <c r="C1214" s="52"/>
      <c r="D1214" s="52"/>
      <c r="E1214" s="53"/>
      <c r="F1214" s="52"/>
      <c r="G1214" s="52"/>
      <c r="H1214" s="52"/>
      <c r="I1214" s="52"/>
      <c r="J1214" s="52"/>
      <c r="K1214" s="52"/>
      <c r="L1214" s="52"/>
      <c r="M1214" s="52"/>
      <c r="N1214" s="52"/>
      <c r="O1214" s="55" t="str">
        <f>IF(J1214="Non","Demande d'information",IF(AND(YEAR(I1214)='Récapitulatif des données RASH'!$B$2,'Données relatives aux bénéf.'!J1214="Oui",'Données relatives aux bénéf.'!K1214="Non"),"Dossier ouvert au cours de l'année de référence",IF(AND(YEAR(I1214)='Récapitulatif des données RASH'!$B$2,'Données relatives aux bénéf.'!J1214="Oui",'Données relatives aux bénéf.'!K1214="Oui"),"Dossier ouvert au cours de l'année de référence - dont clôturé au cours de l'année de référence",IF(AND(YEAR(I1214)&lt;'Récapitulatif des données RASH'!$B$2,'Données relatives aux bénéf.'!K1214="Non",'Données relatives aux bénéf.'!L1214="Oui"),"Dossier actif valorisable dans le cadre de la subvention",IF(AND(YEAR(I1214)&lt;'Récapitulatif des données RASH'!$B$2,'Données relatives aux bénéf.'!K1214="Oui",'Données relatives aux bénéf.'!L1214="Oui"),"Dossier actif valorisable dans le cadre de la subvention - dont cloturé au cours de l'année de référence",IF(AND(YEAR(I1214)&lt;'Récapitulatif des données RASH'!$B$2,'Données relatives aux bénéf.'!K1214="Non",'Données relatives aux bénéf.'!L1214="Non"),"Dossier actif non-valorisable dans le cadre de la subvention",IF(AND(YEAR(I1214)&lt;'Récapitulatif des données RASH'!$B$2,'Données relatives aux bénéf.'!K1214="Oui",'Données relatives aux bénéf.'!L1214="Non"),"Dossier actif non-valorisable dans le cadre de la subvention - dont cloturé au cours de l'année de référence","")))))))</f>
        <v/>
      </c>
      <c r="P1214" s="16" t="str">
        <f>IF(ISBLANK(F1214),"",'Récapitulatif des données RASH'!$B$2-YEAR('Données relatives aux bénéf.'!F1214))</f>
        <v/>
      </c>
    </row>
    <row r="1215" spans="1:16">
      <c r="A1215" s="50" t="str">
        <f t="shared" si="19"/>
        <v/>
      </c>
      <c r="B1215" s="51"/>
      <c r="C1215" s="52"/>
      <c r="D1215" s="52"/>
      <c r="E1215" s="53"/>
      <c r="F1215" s="52"/>
      <c r="G1215" s="52"/>
      <c r="H1215" s="52"/>
      <c r="I1215" s="52"/>
      <c r="J1215" s="52"/>
      <c r="K1215" s="52"/>
      <c r="L1215" s="52"/>
      <c r="M1215" s="52"/>
      <c r="N1215" s="52"/>
      <c r="O1215" s="55" t="str">
        <f>IF(J1215="Non","Demande d'information",IF(AND(YEAR(I1215)='Récapitulatif des données RASH'!$B$2,'Données relatives aux bénéf.'!J1215="Oui",'Données relatives aux bénéf.'!K1215="Non"),"Dossier ouvert au cours de l'année de référence",IF(AND(YEAR(I1215)='Récapitulatif des données RASH'!$B$2,'Données relatives aux bénéf.'!J1215="Oui",'Données relatives aux bénéf.'!K1215="Oui"),"Dossier ouvert au cours de l'année de référence - dont clôturé au cours de l'année de référence",IF(AND(YEAR(I1215)&lt;'Récapitulatif des données RASH'!$B$2,'Données relatives aux bénéf.'!K1215="Non",'Données relatives aux bénéf.'!L1215="Oui"),"Dossier actif valorisable dans le cadre de la subvention",IF(AND(YEAR(I1215)&lt;'Récapitulatif des données RASH'!$B$2,'Données relatives aux bénéf.'!K1215="Oui",'Données relatives aux bénéf.'!L1215="Oui"),"Dossier actif valorisable dans le cadre de la subvention - dont cloturé au cours de l'année de référence",IF(AND(YEAR(I1215)&lt;'Récapitulatif des données RASH'!$B$2,'Données relatives aux bénéf.'!K1215="Non",'Données relatives aux bénéf.'!L1215="Non"),"Dossier actif non-valorisable dans le cadre de la subvention",IF(AND(YEAR(I1215)&lt;'Récapitulatif des données RASH'!$B$2,'Données relatives aux bénéf.'!K1215="Oui",'Données relatives aux bénéf.'!L1215="Non"),"Dossier actif non-valorisable dans le cadre de la subvention - dont cloturé au cours de l'année de référence","")))))))</f>
        <v/>
      </c>
      <c r="P1215" s="16" t="str">
        <f>IF(ISBLANK(F1215),"",'Récapitulatif des données RASH'!$B$2-YEAR('Données relatives aux bénéf.'!F1215))</f>
        <v/>
      </c>
    </row>
    <row r="1216" spans="1:16">
      <c r="A1216" s="50" t="str">
        <f t="shared" si="19"/>
        <v/>
      </c>
      <c r="B1216" s="51"/>
      <c r="C1216" s="52"/>
      <c r="D1216" s="52"/>
      <c r="E1216" s="53"/>
      <c r="F1216" s="52"/>
      <c r="G1216" s="52"/>
      <c r="H1216" s="52"/>
      <c r="I1216" s="52"/>
      <c r="J1216" s="52"/>
      <c r="K1216" s="52"/>
      <c r="L1216" s="52"/>
      <c r="M1216" s="52"/>
      <c r="N1216" s="52"/>
      <c r="O1216" s="55" t="str">
        <f>IF(J1216="Non","Demande d'information",IF(AND(YEAR(I1216)='Récapitulatif des données RASH'!$B$2,'Données relatives aux bénéf.'!J1216="Oui",'Données relatives aux bénéf.'!K1216="Non"),"Dossier ouvert au cours de l'année de référence",IF(AND(YEAR(I1216)='Récapitulatif des données RASH'!$B$2,'Données relatives aux bénéf.'!J1216="Oui",'Données relatives aux bénéf.'!K1216="Oui"),"Dossier ouvert au cours de l'année de référence - dont clôturé au cours de l'année de référence",IF(AND(YEAR(I1216)&lt;'Récapitulatif des données RASH'!$B$2,'Données relatives aux bénéf.'!K1216="Non",'Données relatives aux bénéf.'!L1216="Oui"),"Dossier actif valorisable dans le cadre de la subvention",IF(AND(YEAR(I1216)&lt;'Récapitulatif des données RASH'!$B$2,'Données relatives aux bénéf.'!K1216="Oui",'Données relatives aux bénéf.'!L1216="Oui"),"Dossier actif valorisable dans le cadre de la subvention - dont cloturé au cours de l'année de référence",IF(AND(YEAR(I1216)&lt;'Récapitulatif des données RASH'!$B$2,'Données relatives aux bénéf.'!K1216="Non",'Données relatives aux bénéf.'!L1216="Non"),"Dossier actif non-valorisable dans le cadre de la subvention",IF(AND(YEAR(I1216)&lt;'Récapitulatif des données RASH'!$B$2,'Données relatives aux bénéf.'!K1216="Oui",'Données relatives aux bénéf.'!L1216="Non"),"Dossier actif non-valorisable dans le cadre de la subvention - dont cloturé au cours de l'année de référence","")))))))</f>
        <v/>
      </c>
      <c r="P1216" s="16" t="str">
        <f>IF(ISBLANK(F1216),"",'Récapitulatif des données RASH'!$B$2-YEAR('Données relatives aux bénéf.'!F1216))</f>
        <v/>
      </c>
    </row>
    <row r="1217" spans="1:16">
      <c r="A1217" s="50" t="str">
        <f t="shared" si="19"/>
        <v/>
      </c>
      <c r="B1217" s="51"/>
      <c r="C1217" s="52"/>
      <c r="D1217" s="52"/>
      <c r="E1217" s="53"/>
      <c r="F1217" s="52"/>
      <c r="G1217" s="52"/>
      <c r="H1217" s="52"/>
      <c r="I1217" s="52"/>
      <c r="J1217" s="52"/>
      <c r="K1217" s="52"/>
      <c r="L1217" s="52"/>
      <c r="M1217" s="52"/>
      <c r="N1217" s="52"/>
      <c r="O1217" s="55" t="str">
        <f>IF(J1217="Non","Demande d'information",IF(AND(YEAR(I1217)='Récapitulatif des données RASH'!$B$2,'Données relatives aux bénéf.'!J1217="Oui",'Données relatives aux bénéf.'!K1217="Non"),"Dossier ouvert au cours de l'année de référence",IF(AND(YEAR(I1217)='Récapitulatif des données RASH'!$B$2,'Données relatives aux bénéf.'!J1217="Oui",'Données relatives aux bénéf.'!K1217="Oui"),"Dossier ouvert au cours de l'année de référence - dont clôturé au cours de l'année de référence",IF(AND(YEAR(I1217)&lt;'Récapitulatif des données RASH'!$B$2,'Données relatives aux bénéf.'!K1217="Non",'Données relatives aux bénéf.'!L1217="Oui"),"Dossier actif valorisable dans le cadre de la subvention",IF(AND(YEAR(I1217)&lt;'Récapitulatif des données RASH'!$B$2,'Données relatives aux bénéf.'!K1217="Oui",'Données relatives aux bénéf.'!L1217="Oui"),"Dossier actif valorisable dans le cadre de la subvention - dont cloturé au cours de l'année de référence",IF(AND(YEAR(I1217)&lt;'Récapitulatif des données RASH'!$B$2,'Données relatives aux bénéf.'!K1217="Non",'Données relatives aux bénéf.'!L1217="Non"),"Dossier actif non-valorisable dans le cadre de la subvention",IF(AND(YEAR(I1217)&lt;'Récapitulatif des données RASH'!$B$2,'Données relatives aux bénéf.'!K1217="Oui",'Données relatives aux bénéf.'!L1217="Non"),"Dossier actif non-valorisable dans le cadre de la subvention - dont cloturé au cours de l'année de référence","")))))))</f>
        <v/>
      </c>
      <c r="P1217" s="16" t="str">
        <f>IF(ISBLANK(F1217),"",'Récapitulatif des données RASH'!$B$2-YEAR('Données relatives aux bénéf.'!F1217))</f>
        <v/>
      </c>
    </row>
    <row r="1218" spans="1:16">
      <c r="A1218" s="50" t="str">
        <f t="shared" si="19"/>
        <v/>
      </c>
      <c r="B1218" s="51"/>
      <c r="C1218" s="52"/>
      <c r="D1218" s="52"/>
      <c r="E1218" s="53"/>
      <c r="F1218" s="52"/>
      <c r="G1218" s="52"/>
      <c r="H1218" s="52"/>
      <c r="I1218" s="52"/>
      <c r="J1218" s="52"/>
      <c r="K1218" s="52"/>
      <c r="L1218" s="52"/>
      <c r="M1218" s="52"/>
      <c r="N1218" s="52"/>
      <c r="O1218" s="55" t="str">
        <f>IF(J1218="Non","Demande d'information",IF(AND(YEAR(I1218)='Récapitulatif des données RASH'!$B$2,'Données relatives aux bénéf.'!J1218="Oui",'Données relatives aux bénéf.'!K1218="Non"),"Dossier ouvert au cours de l'année de référence",IF(AND(YEAR(I1218)='Récapitulatif des données RASH'!$B$2,'Données relatives aux bénéf.'!J1218="Oui",'Données relatives aux bénéf.'!K1218="Oui"),"Dossier ouvert au cours de l'année de référence - dont clôturé au cours de l'année de référence",IF(AND(YEAR(I1218)&lt;'Récapitulatif des données RASH'!$B$2,'Données relatives aux bénéf.'!K1218="Non",'Données relatives aux bénéf.'!L1218="Oui"),"Dossier actif valorisable dans le cadre de la subvention",IF(AND(YEAR(I1218)&lt;'Récapitulatif des données RASH'!$B$2,'Données relatives aux bénéf.'!K1218="Oui",'Données relatives aux bénéf.'!L1218="Oui"),"Dossier actif valorisable dans le cadre de la subvention - dont cloturé au cours de l'année de référence",IF(AND(YEAR(I1218)&lt;'Récapitulatif des données RASH'!$B$2,'Données relatives aux bénéf.'!K1218="Non",'Données relatives aux bénéf.'!L1218="Non"),"Dossier actif non-valorisable dans le cadre de la subvention",IF(AND(YEAR(I1218)&lt;'Récapitulatif des données RASH'!$B$2,'Données relatives aux bénéf.'!K1218="Oui",'Données relatives aux bénéf.'!L1218="Non"),"Dossier actif non-valorisable dans le cadre de la subvention - dont cloturé au cours de l'année de référence","")))))))</f>
        <v/>
      </c>
      <c r="P1218" s="16" t="str">
        <f>IF(ISBLANK(F1218),"",'Récapitulatif des données RASH'!$B$2-YEAR('Données relatives aux bénéf.'!F1218))</f>
        <v/>
      </c>
    </row>
    <row r="1219" spans="1:16">
      <c r="A1219" s="50" t="str">
        <f t="shared" si="19"/>
        <v/>
      </c>
      <c r="B1219" s="51"/>
      <c r="C1219" s="52"/>
      <c r="D1219" s="52"/>
      <c r="E1219" s="53"/>
      <c r="F1219" s="52"/>
      <c r="G1219" s="52"/>
      <c r="H1219" s="52"/>
      <c r="I1219" s="52"/>
      <c r="J1219" s="52"/>
      <c r="K1219" s="52"/>
      <c r="L1219" s="52"/>
      <c r="M1219" s="52"/>
      <c r="N1219" s="52"/>
      <c r="O1219" s="55" t="str">
        <f>IF(J1219="Non","Demande d'information",IF(AND(YEAR(I1219)='Récapitulatif des données RASH'!$B$2,'Données relatives aux bénéf.'!J1219="Oui",'Données relatives aux bénéf.'!K1219="Non"),"Dossier ouvert au cours de l'année de référence",IF(AND(YEAR(I1219)='Récapitulatif des données RASH'!$B$2,'Données relatives aux bénéf.'!J1219="Oui",'Données relatives aux bénéf.'!K1219="Oui"),"Dossier ouvert au cours de l'année de référence - dont clôturé au cours de l'année de référence",IF(AND(YEAR(I1219)&lt;'Récapitulatif des données RASH'!$B$2,'Données relatives aux bénéf.'!K1219="Non",'Données relatives aux bénéf.'!L1219="Oui"),"Dossier actif valorisable dans le cadre de la subvention",IF(AND(YEAR(I1219)&lt;'Récapitulatif des données RASH'!$B$2,'Données relatives aux bénéf.'!K1219="Oui",'Données relatives aux bénéf.'!L1219="Oui"),"Dossier actif valorisable dans le cadre de la subvention - dont cloturé au cours de l'année de référence",IF(AND(YEAR(I1219)&lt;'Récapitulatif des données RASH'!$B$2,'Données relatives aux bénéf.'!K1219="Non",'Données relatives aux bénéf.'!L1219="Non"),"Dossier actif non-valorisable dans le cadre de la subvention",IF(AND(YEAR(I1219)&lt;'Récapitulatif des données RASH'!$B$2,'Données relatives aux bénéf.'!K1219="Oui",'Données relatives aux bénéf.'!L1219="Non"),"Dossier actif non-valorisable dans le cadre de la subvention - dont cloturé au cours de l'année de référence","")))))))</f>
        <v/>
      </c>
      <c r="P1219" s="16" t="str">
        <f>IF(ISBLANK(F1219),"",'Récapitulatif des données RASH'!$B$2-YEAR('Données relatives aux bénéf.'!F1219))</f>
        <v/>
      </c>
    </row>
    <row r="1220" spans="1:16">
      <c r="A1220" s="50" t="str">
        <f t="shared" si="19"/>
        <v/>
      </c>
      <c r="B1220" s="51"/>
      <c r="C1220" s="52"/>
      <c r="D1220" s="52"/>
      <c r="E1220" s="53"/>
      <c r="F1220" s="52"/>
      <c r="G1220" s="52"/>
      <c r="H1220" s="52"/>
      <c r="I1220" s="52"/>
      <c r="J1220" s="52"/>
      <c r="K1220" s="52"/>
      <c r="L1220" s="52"/>
      <c r="M1220" s="52"/>
      <c r="N1220" s="52"/>
      <c r="O1220" s="55" t="str">
        <f>IF(J1220="Non","Demande d'information",IF(AND(YEAR(I1220)='Récapitulatif des données RASH'!$B$2,'Données relatives aux bénéf.'!J1220="Oui",'Données relatives aux bénéf.'!K1220="Non"),"Dossier ouvert au cours de l'année de référence",IF(AND(YEAR(I1220)='Récapitulatif des données RASH'!$B$2,'Données relatives aux bénéf.'!J1220="Oui",'Données relatives aux bénéf.'!K1220="Oui"),"Dossier ouvert au cours de l'année de référence - dont clôturé au cours de l'année de référence",IF(AND(YEAR(I1220)&lt;'Récapitulatif des données RASH'!$B$2,'Données relatives aux bénéf.'!K1220="Non",'Données relatives aux bénéf.'!L1220="Oui"),"Dossier actif valorisable dans le cadre de la subvention",IF(AND(YEAR(I1220)&lt;'Récapitulatif des données RASH'!$B$2,'Données relatives aux bénéf.'!K1220="Oui",'Données relatives aux bénéf.'!L1220="Oui"),"Dossier actif valorisable dans le cadre de la subvention - dont cloturé au cours de l'année de référence",IF(AND(YEAR(I1220)&lt;'Récapitulatif des données RASH'!$B$2,'Données relatives aux bénéf.'!K1220="Non",'Données relatives aux bénéf.'!L1220="Non"),"Dossier actif non-valorisable dans le cadre de la subvention",IF(AND(YEAR(I1220)&lt;'Récapitulatif des données RASH'!$B$2,'Données relatives aux bénéf.'!K1220="Oui",'Données relatives aux bénéf.'!L1220="Non"),"Dossier actif non-valorisable dans le cadre de la subvention - dont cloturé au cours de l'année de référence","")))))))</f>
        <v/>
      </c>
      <c r="P1220" s="16" t="str">
        <f>IF(ISBLANK(F1220),"",'Récapitulatif des données RASH'!$B$2-YEAR('Données relatives aux bénéf.'!F1220))</f>
        <v/>
      </c>
    </row>
    <row r="1221" spans="1:16">
      <c r="A1221" s="50" t="str">
        <f t="shared" si="19"/>
        <v/>
      </c>
      <c r="B1221" s="51"/>
      <c r="C1221" s="52"/>
      <c r="D1221" s="52"/>
      <c r="E1221" s="53"/>
      <c r="F1221" s="52"/>
      <c r="G1221" s="52"/>
      <c r="H1221" s="52"/>
      <c r="I1221" s="52"/>
      <c r="J1221" s="52"/>
      <c r="K1221" s="52"/>
      <c r="L1221" s="52"/>
      <c r="M1221" s="52"/>
      <c r="N1221" s="52"/>
      <c r="O1221" s="55" t="str">
        <f>IF(J1221="Non","Demande d'information",IF(AND(YEAR(I1221)='Récapitulatif des données RASH'!$B$2,'Données relatives aux bénéf.'!J1221="Oui",'Données relatives aux bénéf.'!K1221="Non"),"Dossier ouvert au cours de l'année de référence",IF(AND(YEAR(I1221)='Récapitulatif des données RASH'!$B$2,'Données relatives aux bénéf.'!J1221="Oui",'Données relatives aux bénéf.'!K1221="Oui"),"Dossier ouvert au cours de l'année de référence - dont clôturé au cours de l'année de référence",IF(AND(YEAR(I1221)&lt;'Récapitulatif des données RASH'!$B$2,'Données relatives aux bénéf.'!K1221="Non",'Données relatives aux bénéf.'!L1221="Oui"),"Dossier actif valorisable dans le cadre de la subvention",IF(AND(YEAR(I1221)&lt;'Récapitulatif des données RASH'!$B$2,'Données relatives aux bénéf.'!K1221="Oui",'Données relatives aux bénéf.'!L1221="Oui"),"Dossier actif valorisable dans le cadre de la subvention - dont cloturé au cours de l'année de référence",IF(AND(YEAR(I1221)&lt;'Récapitulatif des données RASH'!$B$2,'Données relatives aux bénéf.'!K1221="Non",'Données relatives aux bénéf.'!L1221="Non"),"Dossier actif non-valorisable dans le cadre de la subvention",IF(AND(YEAR(I1221)&lt;'Récapitulatif des données RASH'!$B$2,'Données relatives aux bénéf.'!K1221="Oui",'Données relatives aux bénéf.'!L1221="Non"),"Dossier actif non-valorisable dans le cadre de la subvention - dont cloturé au cours de l'année de référence","")))))))</f>
        <v/>
      </c>
      <c r="P1221" s="16" t="str">
        <f>IF(ISBLANK(F1221),"",'Récapitulatif des données RASH'!$B$2-YEAR('Données relatives aux bénéf.'!F1221))</f>
        <v/>
      </c>
    </row>
    <row r="1222" spans="1:16">
      <c r="A1222" s="50" t="str">
        <f t="shared" si="19"/>
        <v/>
      </c>
      <c r="B1222" s="51"/>
      <c r="C1222" s="52"/>
      <c r="D1222" s="52"/>
      <c r="E1222" s="53"/>
      <c r="F1222" s="52"/>
      <c r="G1222" s="52"/>
      <c r="H1222" s="52"/>
      <c r="I1222" s="52"/>
      <c r="J1222" s="52"/>
      <c r="K1222" s="52"/>
      <c r="L1222" s="52"/>
      <c r="M1222" s="52"/>
      <c r="N1222" s="52"/>
      <c r="O1222" s="55" t="str">
        <f>IF(J1222="Non","Demande d'information",IF(AND(YEAR(I1222)='Récapitulatif des données RASH'!$B$2,'Données relatives aux bénéf.'!J1222="Oui",'Données relatives aux bénéf.'!K1222="Non"),"Dossier ouvert au cours de l'année de référence",IF(AND(YEAR(I1222)='Récapitulatif des données RASH'!$B$2,'Données relatives aux bénéf.'!J1222="Oui",'Données relatives aux bénéf.'!K1222="Oui"),"Dossier ouvert au cours de l'année de référence - dont clôturé au cours de l'année de référence",IF(AND(YEAR(I1222)&lt;'Récapitulatif des données RASH'!$B$2,'Données relatives aux bénéf.'!K1222="Non",'Données relatives aux bénéf.'!L1222="Oui"),"Dossier actif valorisable dans le cadre de la subvention",IF(AND(YEAR(I1222)&lt;'Récapitulatif des données RASH'!$B$2,'Données relatives aux bénéf.'!K1222="Oui",'Données relatives aux bénéf.'!L1222="Oui"),"Dossier actif valorisable dans le cadre de la subvention - dont cloturé au cours de l'année de référence",IF(AND(YEAR(I1222)&lt;'Récapitulatif des données RASH'!$B$2,'Données relatives aux bénéf.'!K1222="Non",'Données relatives aux bénéf.'!L1222="Non"),"Dossier actif non-valorisable dans le cadre de la subvention",IF(AND(YEAR(I1222)&lt;'Récapitulatif des données RASH'!$B$2,'Données relatives aux bénéf.'!K1222="Oui",'Données relatives aux bénéf.'!L1222="Non"),"Dossier actif non-valorisable dans le cadre de la subvention - dont cloturé au cours de l'année de référence","")))))))</f>
        <v/>
      </c>
      <c r="P1222" s="16" t="str">
        <f>IF(ISBLANK(F1222),"",'Récapitulatif des données RASH'!$B$2-YEAR('Données relatives aux bénéf.'!F1222))</f>
        <v/>
      </c>
    </row>
    <row r="1223" spans="1:16">
      <c r="A1223" s="50" t="str">
        <f t="shared" si="19"/>
        <v/>
      </c>
      <c r="B1223" s="51"/>
      <c r="C1223" s="52"/>
      <c r="D1223" s="52"/>
      <c r="E1223" s="53"/>
      <c r="F1223" s="52"/>
      <c r="G1223" s="52"/>
      <c r="H1223" s="52"/>
      <c r="I1223" s="52"/>
      <c r="J1223" s="52"/>
      <c r="K1223" s="52"/>
      <c r="L1223" s="52"/>
      <c r="M1223" s="52"/>
      <c r="N1223" s="52"/>
      <c r="O1223" s="55" t="str">
        <f>IF(J1223="Non","Demande d'information",IF(AND(YEAR(I1223)='Récapitulatif des données RASH'!$B$2,'Données relatives aux bénéf.'!J1223="Oui",'Données relatives aux bénéf.'!K1223="Non"),"Dossier ouvert au cours de l'année de référence",IF(AND(YEAR(I1223)='Récapitulatif des données RASH'!$B$2,'Données relatives aux bénéf.'!J1223="Oui",'Données relatives aux bénéf.'!K1223="Oui"),"Dossier ouvert au cours de l'année de référence - dont clôturé au cours de l'année de référence",IF(AND(YEAR(I1223)&lt;'Récapitulatif des données RASH'!$B$2,'Données relatives aux bénéf.'!K1223="Non",'Données relatives aux bénéf.'!L1223="Oui"),"Dossier actif valorisable dans le cadre de la subvention",IF(AND(YEAR(I1223)&lt;'Récapitulatif des données RASH'!$B$2,'Données relatives aux bénéf.'!K1223="Oui",'Données relatives aux bénéf.'!L1223="Oui"),"Dossier actif valorisable dans le cadre de la subvention - dont cloturé au cours de l'année de référence",IF(AND(YEAR(I1223)&lt;'Récapitulatif des données RASH'!$B$2,'Données relatives aux bénéf.'!K1223="Non",'Données relatives aux bénéf.'!L1223="Non"),"Dossier actif non-valorisable dans le cadre de la subvention",IF(AND(YEAR(I1223)&lt;'Récapitulatif des données RASH'!$B$2,'Données relatives aux bénéf.'!K1223="Oui",'Données relatives aux bénéf.'!L1223="Non"),"Dossier actif non-valorisable dans le cadre de la subvention - dont cloturé au cours de l'année de référence","")))))))</f>
        <v/>
      </c>
      <c r="P1223" s="16" t="str">
        <f>IF(ISBLANK(F1223),"",'Récapitulatif des données RASH'!$B$2-YEAR('Données relatives aux bénéf.'!F1223))</f>
        <v/>
      </c>
    </row>
    <row r="1224" spans="1:16">
      <c r="A1224" s="50" t="str">
        <f t="shared" si="19"/>
        <v/>
      </c>
      <c r="B1224" s="51"/>
      <c r="C1224" s="52"/>
      <c r="D1224" s="52"/>
      <c r="E1224" s="53"/>
      <c r="F1224" s="52"/>
      <c r="G1224" s="52"/>
      <c r="H1224" s="52"/>
      <c r="I1224" s="52"/>
      <c r="J1224" s="52"/>
      <c r="K1224" s="52"/>
      <c r="L1224" s="52"/>
      <c r="M1224" s="52"/>
      <c r="N1224" s="52"/>
      <c r="O1224" s="55" t="str">
        <f>IF(J1224="Non","Demande d'information",IF(AND(YEAR(I1224)='Récapitulatif des données RASH'!$B$2,'Données relatives aux bénéf.'!J1224="Oui",'Données relatives aux bénéf.'!K1224="Non"),"Dossier ouvert au cours de l'année de référence",IF(AND(YEAR(I1224)='Récapitulatif des données RASH'!$B$2,'Données relatives aux bénéf.'!J1224="Oui",'Données relatives aux bénéf.'!K1224="Oui"),"Dossier ouvert au cours de l'année de référence - dont clôturé au cours de l'année de référence",IF(AND(YEAR(I1224)&lt;'Récapitulatif des données RASH'!$B$2,'Données relatives aux bénéf.'!K1224="Non",'Données relatives aux bénéf.'!L1224="Oui"),"Dossier actif valorisable dans le cadre de la subvention",IF(AND(YEAR(I1224)&lt;'Récapitulatif des données RASH'!$B$2,'Données relatives aux bénéf.'!K1224="Oui",'Données relatives aux bénéf.'!L1224="Oui"),"Dossier actif valorisable dans le cadre de la subvention - dont cloturé au cours de l'année de référence",IF(AND(YEAR(I1224)&lt;'Récapitulatif des données RASH'!$B$2,'Données relatives aux bénéf.'!K1224="Non",'Données relatives aux bénéf.'!L1224="Non"),"Dossier actif non-valorisable dans le cadre de la subvention",IF(AND(YEAR(I1224)&lt;'Récapitulatif des données RASH'!$B$2,'Données relatives aux bénéf.'!K1224="Oui",'Données relatives aux bénéf.'!L1224="Non"),"Dossier actif non-valorisable dans le cadre de la subvention - dont cloturé au cours de l'année de référence","")))))))</f>
        <v/>
      </c>
      <c r="P1224" s="16" t="str">
        <f>IF(ISBLANK(F1224),"",'Récapitulatif des données RASH'!$B$2-YEAR('Données relatives aux bénéf.'!F1224))</f>
        <v/>
      </c>
    </row>
    <row r="1225" spans="1:16">
      <c r="A1225" s="50" t="str">
        <f t="shared" si="19"/>
        <v/>
      </c>
      <c r="B1225" s="51"/>
      <c r="C1225" s="52"/>
      <c r="D1225" s="52"/>
      <c r="E1225" s="53"/>
      <c r="F1225" s="52"/>
      <c r="G1225" s="52"/>
      <c r="H1225" s="52"/>
      <c r="I1225" s="52"/>
      <c r="J1225" s="52"/>
      <c r="K1225" s="52"/>
      <c r="L1225" s="52"/>
      <c r="M1225" s="52"/>
      <c r="N1225" s="52"/>
      <c r="O1225" s="55" t="str">
        <f>IF(J1225="Non","Demande d'information",IF(AND(YEAR(I1225)='Récapitulatif des données RASH'!$B$2,'Données relatives aux bénéf.'!J1225="Oui",'Données relatives aux bénéf.'!K1225="Non"),"Dossier ouvert au cours de l'année de référence",IF(AND(YEAR(I1225)='Récapitulatif des données RASH'!$B$2,'Données relatives aux bénéf.'!J1225="Oui",'Données relatives aux bénéf.'!K1225="Oui"),"Dossier ouvert au cours de l'année de référence - dont clôturé au cours de l'année de référence",IF(AND(YEAR(I1225)&lt;'Récapitulatif des données RASH'!$B$2,'Données relatives aux bénéf.'!K1225="Non",'Données relatives aux bénéf.'!L1225="Oui"),"Dossier actif valorisable dans le cadre de la subvention",IF(AND(YEAR(I1225)&lt;'Récapitulatif des données RASH'!$B$2,'Données relatives aux bénéf.'!K1225="Oui",'Données relatives aux bénéf.'!L1225="Oui"),"Dossier actif valorisable dans le cadre de la subvention - dont cloturé au cours de l'année de référence",IF(AND(YEAR(I1225)&lt;'Récapitulatif des données RASH'!$B$2,'Données relatives aux bénéf.'!K1225="Non",'Données relatives aux bénéf.'!L1225="Non"),"Dossier actif non-valorisable dans le cadre de la subvention",IF(AND(YEAR(I1225)&lt;'Récapitulatif des données RASH'!$B$2,'Données relatives aux bénéf.'!K1225="Oui",'Données relatives aux bénéf.'!L1225="Non"),"Dossier actif non-valorisable dans le cadre de la subvention - dont cloturé au cours de l'année de référence","")))))))</f>
        <v/>
      </c>
      <c r="P1225" s="16" t="str">
        <f>IF(ISBLANK(F1225),"",'Récapitulatif des données RASH'!$B$2-YEAR('Données relatives aux bénéf.'!F1225))</f>
        <v/>
      </c>
    </row>
    <row r="1226" spans="1:16">
      <c r="A1226" s="50" t="str">
        <f t="shared" si="19"/>
        <v/>
      </c>
      <c r="B1226" s="51"/>
      <c r="C1226" s="52"/>
      <c r="D1226" s="52"/>
      <c r="E1226" s="53"/>
      <c r="F1226" s="52"/>
      <c r="G1226" s="52"/>
      <c r="H1226" s="52"/>
      <c r="I1226" s="52"/>
      <c r="J1226" s="52"/>
      <c r="K1226" s="52"/>
      <c r="L1226" s="52"/>
      <c r="M1226" s="52"/>
      <c r="N1226" s="52"/>
      <c r="O1226" s="55" t="str">
        <f>IF(J1226="Non","Demande d'information",IF(AND(YEAR(I1226)='Récapitulatif des données RASH'!$B$2,'Données relatives aux bénéf.'!J1226="Oui",'Données relatives aux bénéf.'!K1226="Non"),"Dossier ouvert au cours de l'année de référence",IF(AND(YEAR(I1226)='Récapitulatif des données RASH'!$B$2,'Données relatives aux bénéf.'!J1226="Oui",'Données relatives aux bénéf.'!K1226="Oui"),"Dossier ouvert au cours de l'année de référence - dont clôturé au cours de l'année de référence",IF(AND(YEAR(I1226)&lt;'Récapitulatif des données RASH'!$B$2,'Données relatives aux bénéf.'!K1226="Non",'Données relatives aux bénéf.'!L1226="Oui"),"Dossier actif valorisable dans le cadre de la subvention",IF(AND(YEAR(I1226)&lt;'Récapitulatif des données RASH'!$B$2,'Données relatives aux bénéf.'!K1226="Oui",'Données relatives aux bénéf.'!L1226="Oui"),"Dossier actif valorisable dans le cadre de la subvention - dont cloturé au cours de l'année de référence",IF(AND(YEAR(I1226)&lt;'Récapitulatif des données RASH'!$B$2,'Données relatives aux bénéf.'!K1226="Non",'Données relatives aux bénéf.'!L1226="Non"),"Dossier actif non-valorisable dans le cadre de la subvention",IF(AND(YEAR(I1226)&lt;'Récapitulatif des données RASH'!$B$2,'Données relatives aux bénéf.'!K1226="Oui",'Données relatives aux bénéf.'!L1226="Non"),"Dossier actif non-valorisable dans le cadre de la subvention - dont cloturé au cours de l'année de référence","")))))))</f>
        <v/>
      </c>
      <c r="P1226" s="16" t="str">
        <f>IF(ISBLANK(F1226),"",'Récapitulatif des données RASH'!$B$2-YEAR('Données relatives aux bénéf.'!F1226))</f>
        <v/>
      </c>
    </row>
    <row r="1227" spans="1:16">
      <c r="A1227" s="50" t="str">
        <f t="shared" si="19"/>
        <v/>
      </c>
      <c r="B1227" s="51"/>
      <c r="C1227" s="52"/>
      <c r="D1227" s="52"/>
      <c r="E1227" s="53"/>
      <c r="F1227" s="52"/>
      <c r="G1227" s="52"/>
      <c r="H1227" s="52"/>
      <c r="I1227" s="52"/>
      <c r="J1227" s="52"/>
      <c r="K1227" s="52"/>
      <c r="L1227" s="52"/>
      <c r="M1227" s="52"/>
      <c r="N1227" s="52"/>
      <c r="O1227" s="55" t="str">
        <f>IF(J1227="Non","Demande d'information",IF(AND(YEAR(I1227)='Récapitulatif des données RASH'!$B$2,'Données relatives aux bénéf.'!J1227="Oui",'Données relatives aux bénéf.'!K1227="Non"),"Dossier ouvert au cours de l'année de référence",IF(AND(YEAR(I1227)='Récapitulatif des données RASH'!$B$2,'Données relatives aux bénéf.'!J1227="Oui",'Données relatives aux bénéf.'!K1227="Oui"),"Dossier ouvert au cours de l'année de référence - dont clôturé au cours de l'année de référence",IF(AND(YEAR(I1227)&lt;'Récapitulatif des données RASH'!$B$2,'Données relatives aux bénéf.'!K1227="Non",'Données relatives aux bénéf.'!L1227="Oui"),"Dossier actif valorisable dans le cadre de la subvention",IF(AND(YEAR(I1227)&lt;'Récapitulatif des données RASH'!$B$2,'Données relatives aux bénéf.'!K1227="Oui",'Données relatives aux bénéf.'!L1227="Oui"),"Dossier actif valorisable dans le cadre de la subvention - dont cloturé au cours de l'année de référence",IF(AND(YEAR(I1227)&lt;'Récapitulatif des données RASH'!$B$2,'Données relatives aux bénéf.'!K1227="Non",'Données relatives aux bénéf.'!L1227="Non"),"Dossier actif non-valorisable dans le cadre de la subvention",IF(AND(YEAR(I1227)&lt;'Récapitulatif des données RASH'!$B$2,'Données relatives aux bénéf.'!K1227="Oui",'Données relatives aux bénéf.'!L1227="Non"),"Dossier actif non-valorisable dans le cadre de la subvention - dont cloturé au cours de l'année de référence","")))))))</f>
        <v/>
      </c>
      <c r="P1227" s="16" t="str">
        <f>IF(ISBLANK(F1227),"",'Récapitulatif des données RASH'!$B$2-YEAR('Données relatives aux bénéf.'!F1227))</f>
        <v/>
      </c>
    </row>
    <row r="1228" spans="1:16">
      <c r="A1228" s="50" t="str">
        <f t="shared" si="19"/>
        <v/>
      </c>
      <c r="B1228" s="51"/>
      <c r="C1228" s="52"/>
      <c r="D1228" s="52"/>
      <c r="E1228" s="53"/>
      <c r="F1228" s="52"/>
      <c r="G1228" s="52"/>
      <c r="H1228" s="52"/>
      <c r="I1228" s="52"/>
      <c r="J1228" s="52"/>
      <c r="K1228" s="52"/>
      <c r="L1228" s="52"/>
      <c r="M1228" s="52"/>
      <c r="N1228" s="52"/>
      <c r="O1228" s="55" t="str">
        <f>IF(J1228="Non","Demande d'information",IF(AND(YEAR(I1228)='Récapitulatif des données RASH'!$B$2,'Données relatives aux bénéf.'!J1228="Oui",'Données relatives aux bénéf.'!K1228="Non"),"Dossier ouvert au cours de l'année de référence",IF(AND(YEAR(I1228)='Récapitulatif des données RASH'!$B$2,'Données relatives aux bénéf.'!J1228="Oui",'Données relatives aux bénéf.'!K1228="Oui"),"Dossier ouvert au cours de l'année de référence - dont clôturé au cours de l'année de référence",IF(AND(YEAR(I1228)&lt;'Récapitulatif des données RASH'!$B$2,'Données relatives aux bénéf.'!K1228="Non",'Données relatives aux bénéf.'!L1228="Oui"),"Dossier actif valorisable dans le cadre de la subvention",IF(AND(YEAR(I1228)&lt;'Récapitulatif des données RASH'!$B$2,'Données relatives aux bénéf.'!K1228="Oui",'Données relatives aux bénéf.'!L1228="Oui"),"Dossier actif valorisable dans le cadre de la subvention - dont cloturé au cours de l'année de référence",IF(AND(YEAR(I1228)&lt;'Récapitulatif des données RASH'!$B$2,'Données relatives aux bénéf.'!K1228="Non",'Données relatives aux bénéf.'!L1228="Non"),"Dossier actif non-valorisable dans le cadre de la subvention",IF(AND(YEAR(I1228)&lt;'Récapitulatif des données RASH'!$B$2,'Données relatives aux bénéf.'!K1228="Oui",'Données relatives aux bénéf.'!L1228="Non"),"Dossier actif non-valorisable dans le cadre de la subvention - dont cloturé au cours de l'année de référence","")))))))</f>
        <v/>
      </c>
      <c r="P1228" s="16" t="str">
        <f>IF(ISBLANK(F1228),"",'Récapitulatif des données RASH'!$B$2-YEAR('Données relatives aux bénéf.'!F1228))</f>
        <v/>
      </c>
    </row>
    <row r="1229" spans="1:16">
      <c r="A1229" s="50" t="str">
        <f t="shared" si="19"/>
        <v/>
      </c>
      <c r="B1229" s="51"/>
      <c r="C1229" s="52"/>
      <c r="D1229" s="52"/>
      <c r="E1229" s="53"/>
      <c r="F1229" s="52"/>
      <c r="G1229" s="52"/>
      <c r="H1229" s="52"/>
      <c r="I1229" s="52"/>
      <c r="J1229" s="52"/>
      <c r="K1229" s="52"/>
      <c r="L1229" s="52"/>
      <c r="M1229" s="52"/>
      <c r="N1229" s="52"/>
      <c r="O1229" s="55" t="str">
        <f>IF(J1229="Non","Demande d'information",IF(AND(YEAR(I1229)='Récapitulatif des données RASH'!$B$2,'Données relatives aux bénéf.'!J1229="Oui",'Données relatives aux bénéf.'!K1229="Non"),"Dossier ouvert au cours de l'année de référence",IF(AND(YEAR(I1229)='Récapitulatif des données RASH'!$B$2,'Données relatives aux bénéf.'!J1229="Oui",'Données relatives aux bénéf.'!K1229="Oui"),"Dossier ouvert au cours de l'année de référence - dont clôturé au cours de l'année de référence",IF(AND(YEAR(I1229)&lt;'Récapitulatif des données RASH'!$B$2,'Données relatives aux bénéf.'!K1229="Non",'Données relatives aux bénéf.'!L1229="Oui"),"Dossier actif valorisable dans le cadre de la subvention",IF(AND(YEAR(I1229)&lt;'Récapitulatif des données RASH'!$B$2,'Données relatives aux bénéf.'!K1229="Oui",'Données relatives aux bénéf.'!L1229="Oui"),"Dossier actif valorisable dans le cadre de la subvention - dont cloturé au cours de l'année de référence",IF(AND(YEAR(I1229)&lt;'Récapitulatif des données RASH'!$B$2,'Données relatives aux bénéf.'!K1229="Non",'Données relatives aux bénéf.'!L1229="Non"),"Dossier actif non-valorisable dans le cadre de la subvention",IF(AND(YEAR(I1229)&lt;'Récapitulatif des données RASH'!$B$2,'Données relatives aux bénéf.'!K1229="Oui",'Données relatives aux bénéf.'!L1229="Non"),"Dossier actif non-valorisable dans le cadre de la subvention - dont cloturé au cours de l'année de référence","")))))))</f>
        <v/>
      </c>
      <c r="P1229" s="16" t="str">
        <f>IF(ISBLANK(F1229),"",'Récapitulatif des données RASH'!$B$2-YEAR('Données relatives aux bénéf.'!F1229))</f>
        <v/>
      </c>
    </row>
    <row r="1230" spans="1:16">
      <c r="A1230" s="50" t="str">
        <f t="shared" si="19"/>
        <v/>
      </c>
      <c r="B1230" s="51"/>
      <c r="C1230" s="52"/>
      <c r="D1230" s="52"/>
      <c r="E1230" s="53"/>
      <c r="F1230" s="52"/>
      <c r="G1230" s="52"/>
      <c r="H1230" s="52"/>
      <c r="I1230" s="52"/>
      <c r="J1230" s="52"/>
      <c r="K1230" s="52"/>
      <c r="L1230" s="52"/>
      <c r="M1230" s="52"/>
      <c r="N1230" s="52"/>
      <c r="O1230" s="55" t="str">
        <f>IF(J1230="Non","Demande d'information",IF(AND(YEAR(I1230)='Récapitulatif des données RASH'!$B$2,'Données relatives aux bénéf.'!J1230="Oui",'Données relatives aux bénéf.'!K1230="Non"),"Dossier ouvert au cours de l'année de référence",IF(AND(YEAR(I1230)='Récapitulatif des données RASH'!$B$2,'Données relatives aux bénéf.'!J1230="Oui",'Données relatives aux bénéf.'!K1230="Oui"),"Dossier ouvert au cours de l'année de référence - dont clôturé au cours de l'année de référence",IF(AND(YEAR(I1230)&lt;'Récapitulatif des données RASH'!$B$2,'Données relatives aux bénéf.'!K1230="Non",'Données relatives aux bénéf.'!L1230="Oui"),"Dossier actif valorisable dans le cadre de la subvention",IF(AND(YEAR(I1230)&lt;'Récapitulatif des données RASH'!$B$2,'Données relatives aux bénéf.'!K1230="Oui",'Données relatives aux bénéf.'!L1230="Oui"),"Dossier actif valorisable dans le cadre de la subvention - dont cloturé au cours de l'année de référence",IF(AND(YEAR(I1230)&lt;'Récapitulatif des données RASH'!$B$2,'Données relatives aux bénéf.'!K1230="Non",'Données relatives aux bénéf.'!L1230="Non"),"Dossier actif non-valorisable dans le cadre de la subvention",IF(AND(YEAR(I1230)&lt;'Récapitulatif des données RASH'!$B$2,'Données relatives aux bénéf.'!K1230="Oui",'Données relatives aux bénéf.'!L1230="Non"),"Dossier actif non-valorisable dans le cadre de la subvention - dont cloturé au cours de l'année de référence","")))))))</f>
        <v/>
      </c>
      <c r="P1230" s="16" t="str">
        <f>IF(ISBLANK(F1230),"",'Récapitulatif des données RASH'!$B$2-YEAR('Données relatives aux bénéf.'!F1230))</f>
        <v/>
      </c>
    </row>
    <row r="1231" spans="1:16">
      <c r="A1231" s="50" t="str">
        <f t="shared" si="19"/>
        <v/>
      </c>
      <c r="B1231" s="51"/>
      <c r="C1231" s="52"/>
      <c r="D1231" s="52"/>
      <c r="E1231" s="53"/>
      <c r="F1231" s="52"/>
      <c r="G1231" s="52"/>
      <c r="H1231" s="52"/>
      <c r="I1231" s="52"/>
      <c r="J1231" s="52"/>
      <c r="K1231" s="52"/>
      <c r="L1231" s="52"/>
      <c r="M1231" s="52"/>
      <c r="N1231" s="52"/>
      <c r="O1231" s="55" t="str">
        <f>IF(J1231="Non","Demande d'information",IF(AND(YEAR(I1231)='Récapitulatif des données RASH'!$B$2,'Données relatives aux bénéf.'!J1231="Oui",'Données relatives aux bénéf.'!K1231="Non"),"Dossier ouvert au cours de l'année de référence",IF(AND(YEAR(I1231)='Récapitulatif des données RASH'!$B$2,'Données relatives aux bénéf.'!J1231="Oui",'Données relatives aux bénéf.'!K1231="Oui"),"Dossier ouvert au cours de l'année de référence - dont clôturé au cours de l'année de référence",IF(AND(YEAR(I1231)&lt;'Récapitulatif des données RASH'!$B$2,'Données relatives aux bénéf.'!K1231="Non",'Données relatives aux bénéf.'!L1231="Oui"),"Dossier actif valorisable dans le cadre de la subvention",IF(AND(YEAR(I1231)&lt;'Récapitulatif des données RASH'!$B$2,'Données relatives aux bénéf.'!K1231="Oui",'Données relatives aux bénéf.'!L1231="Oui"),"Dossier actif valorisable dans le cadre de la subvention - dont cloturé au cours de l'année de référence",IF(AND(YEAR(I1231)&lt;'Récapitulatif des données RASH'!$B$2,'Données relatives aux bénéf.'!K1231="Non",'Données relatives aux bénéf.'!L1231="Non"),"Dossier actif non-valorisable dans le cadre de la subvention",IF(AND(YEAR(I1231)&lt;'Récapitulatif des données RASH'!$B$2,'Données relatives aux bénéf.'!K1231="Oui",'Données relatives aux bénéf.'!L1231="Non"),"Dossier actif non-valorisable dans le cadre de la subvention - dont cloturé au cours de l'année de référence","")))))))</f>
        <v/>
      </c>
      <c r="P1231" s="16" t="str">
        <f>IF(ISBLANK(F1231),"",'Récapitulatif des données RASH'!$B$2-YEAR('Données relatives aux bénéf.'!F1231))</f>
        <v/>
      </c>
    </row>
    <row r="1232" spans="1:16">
      <c r="A1232" s="50" t="str">
        <f t="shared" si="19"/>
        <v/>
      </c>
      <c r="B1232" s="51"/>
      <c r="C1232" s="52"/>
      <c r="D1232" s="52"/>
      <c r="E1232" s="53"/>
      <c r="F1232" s="52"/>
      <c r="G1232" s="52"/>
      <c r="H1232" s="52"/>
      <c r="I1232" s="52"/>
      <c r="J1232" s="52"/>
      <c r="K1232" s="52"/>
      <c r="L1232" s="52"/>
      <c r="M1232" s="52"/>
      <c r="N1232" s="52"/>
      <c r="O1232" s="55" t="str">
        <f>IF(J1232="Non","Demande d'information",IF(AND(YEAR(I1232)='Récapitulatif des données RASH'!$B$2,'Données relatives aux bénéf.'!J1232="Oui",'Données relatives aux bénéf.'!K1232="Non"),"Dossier ouvert au cours de l'année de référence",IF(AND(YEAR(I1232)='Récapitulatif des données RASH'!$B$2,'Données relatives aux bénéf.'!J1232="Oui",'Données relatives aux bénéf.'!K1232="Oui"),"Dossier ouvert au cours de l'année de référence - dont clôturé au cours de l'année de référence",IF(AND(YEAR(I1232)&lt;'Récapitulatif des données RASH'!$B$2,'Données relatives aux bénéf.'!K1232="Non",'Données relatives aux bénéf.'!L1232="Oui"),"Dossier actif valorisable dans le cadre de la subvention",IF(AND(YEAR(I1232)&lt;'Récapitulatif des données RASH'!$B$2,'Données relatives aux bénéf.'!K1232="Oui",'Données relatives aux bénéf.'!L1232="Oui"),"Dossier actif valorisable dans le cadre de la subvention - dont cloturé au cours de l'année de référence",IF(AND(YEAR(I1232)&lt;'Récapitulatif des données RASH'!$B$2,'Données relatives aux bénéf.'!K1232="Non",'Données relatives aux bénéf.'!L1232="Non"),"Dossier actif non-valorisable dans le cadre de la subvention",IF(AND(YEAR(I1232)&lt;'Récapitulatif des données RASH'!$B$2,'Données relatives aux bénéf.'!K1232="Oui",'Données relatives aux bénéf.'!L1232="Non"),"Dossier actif non-valorisable dans le cadre de la subvention - dont cloturé au cours de l'année de référence","")))))))</f>
        <v/>
      </c>
      <c r="P1232" s="16" t="str">
        <f>IF(ISBLANK(F1232),"",'Récapitulatif des données RASH'!$B$2-YEAR('Données relatives aux bénéf.'!F1232))</f>
        <v/>
      </c>
    </row>
    <row r="1233" spans="1:16">
      <c r="A1233" s="50" t="str">
        <f t="shared" si="19"/>
        <v/>
      </c>
      <c r="B1233" s="51"/>
      <c r="C1233" s="52"/>
      <c r="D1233" s="52"/>
      <c r="E1233" s="53"/>
      <c r="F1233" s="52"/>
      <c r="G1233" s="52"/>
      <c r="H1233" s="52"/>
      <c r="I1233" s="52"/>
      <c r="J1233" s="52"/>
      <c r="K1233" s="52"/>
      <c r="L1233" s="52"/>
      <c r="M1233" s="52"/>
      <c r="N1233" s="52"/>
      <c r="O1233" s="55" t="str">
        <f>IF(J1233="Non","Demande d'information",IF(AND(YEAR(I1233)='Récapitulatif des données RASH'!$B$2,'Données relatives aux bénéf.'!J1233="Oui",'Données relatives aux bénéf.'!K1233="Non"),"Dossier ouvert au cours de l'année de référence",IF(AND(YEAR(I1233)='Récapitulatif des données RASH'!$B$2,'Données relatives aux bénéf.'!J1233="Oui",'Données relatives aux bénéf.'!K1233="Oui"),"Dossier ouvert au cours de l'année de référence - dont clôturé au cours de l'année de référence",IF(AND(YEAR(I1233)&lt;'Récapitulatif des données RASH'!$B$2,'Données relatives aux bénéf.'!K1233="Non",'Données relatives aux bénéf.'!L1233="Oui"),"Dossier actif valorisable dans le cadre de la subvention",IF(AND(YEAR(I1233)&lt;'Récapitulatif des données RASH'!$B$2,'Données relatives aux bénéf.'!K1233="Oui",'Données relatives aux bénéf.'!L1233="Oui"),"Dossier actif valorisable dans le cadre de la subvention - dont cloturé au cours de l'année de référence",IF(AND(YEAR(I1233)&lt;'Récapitulatif des données RASH'!$B$2,'Données relatives aux bénéf.'!K1233="Non",'Données relatives aux bénéf.'!L1233="Non"),"Dossier actif non-valorisable dans le cadre de la subvention",IF(AND(YEAR(I1233)&lt;'Récapitulatif des données RASH'!$B$2,'Données relatives aux bénéf.'!K1233="Oui",'Données relatives aux bénéf.'!L1233="Non"),"Dossier actif non-valorisable dans le cadre de la subvention - dont cloturé au cours de l'année de référence","")))))))</f>
        <v/>
      </c>
      <c r="P1233" s="16" t="str">
        <f>IF(ISBLANK(F1233),"",'Récapitulatif des données RASH'!$B$2-YEAR('Données relatives aux bénéf.'!F1233))</f>
        <v/>
      </c>
    </row>
    <row r="1234" spans="1:16">
      <c r="A1234" s="50" t="str">
        <f t="shared" si="19"/>
        <v/>
      </c>
      <c r="B1234" s="51"/>
      <c r="C1234" s="52"/>
      <c r="D1234" s="52"/>
      <c r="E1234" s="53"/>
      <c r="F1234" s="52"/>
      <c r="G1234" s="52"/>
      <c r="H1234" s="52"/>
      <c r="I1234" s="52"/>
      <c r="J1234" s="52"/>
      <c r="K1234" s="52"/>
      <c r="L1234" s="52"/>
      <c r="M1234" s="52"/>
      <c r="N1234" s="52"/>
      <c r="O1234" s="55" t="str">
        <f>IF(J1234="Non","Demande d'information",IF(AND(YEAR(I1234)='Récapitulatif des données RASH'!$B$2,'Données relatives aux bénéf.'!J1234="Oui",'Données relatives aux bénéf.'!K1234="Non"),"Dossier ouvert au cours de l'année de référence",IF(AND(YEAR(I1234)='Récapitulatif des données RASH'!$B$2,'Données relatives aux bénéf.'!J1234="Oui",'Données relatives aux bénéf.'!K1234="Oui"),"Dossier ouvert au cours de l'année de référence - dont clôturé au cours de l'année de référence",IF(AND(YEAR(I1234)&lt;'Récapitulatif des données RASH'!$B$2,'Données relatives aux bénéf.'!K1234="Non",'Données relatives aux bénéf.'!L1234="Oui"),"Dossier actif valorisable dans le cadre de la subvention",IF(AND(YEAR(I1234)&lt;'Récapitulatif des données RASH'!$B$2,'Données relatives aux bénéf.'!K1234="Oui",'Données relatives aux bénéf.'!L1234="Oui"),"Dossier actif valorisable dans le cadre de la subvention - dont cloturé au cours de l'année de référence",IF(AND(YEAR(I1234)&lt;'Récapitulatif des données RASH'!$B$2,'Données relatives aux bénéf.'!K1234="Non",'Données relatives aux bénéf.'!L1234="Non"),"Dossier actif non-valorisable dans le cadre de la subvention",IF(AND(YEAR(I1234)&lt;'Récapitulatif des données RASH'!$B$2,'Données relatives aux bénéf.'!K1234="Oui",'Données relatives aux bénéf.'!L1234="Non"),"Dossier actif non-valorisable dans le cadre de la subvention - dont cloturé au cours de l'année de référence","")))))))</f>
        <v/>
      </c>
      <c r="P1234" s="16" t="str">
        <f>IF(ISBLANK(F1234),"",'Récapitulatif des données RASH'!$B$2-YEAR('Données relatives aux bénéf.'!F1234))</f>
        <v/>
      </c>
    </row>
    <row r="1235" spans="1:16">
      <c r="A1235" s="50" t="str">
        <f t="shared" si="19"/>
        <v/>
      </c>
      <c r="B1235" s="51"/>
      <c r="C1235" s="52"/>
      <c r="D1235" s="52"/>
      <c r="E1235" s="53"/>
      <c r="F1235" s="52"/>
      <c r="G1235" s="52"/>
      <c r="H1235" s="52"/>
      <c r="I1235" s="52"/>
      <c r="J1235" s="52"/>
      <c r="K1235" s="52"/>
      <c r="L1235" s="52"/>
      <c r="M1235" s="52"/>
      <c r="N1235" s="52"/>
      <c r="O1235" s="55" t="str">
        <f>IF(J1235="Non","Demande d'information",IF(AND(YEAR(I1235)='Récapitulatif des données RASH'!$B$2,'Données relatives aux bénéf.'!J1235="Oui",'Données relatives aux bénéf.'!K1235="Non"),"Dossier ouvert au cours de l'année de référence",IF(AND(YEAR(I1235)='Récapitulatif des données RASH'!$B$2,'Données relatives aux bénéf.'!J1235="Oui",'Données relatives aux bénéf.'!K1235="Oui"),"Dossier ouvert au cours de l'année de référence - dont clôturé au cours de l'année de référence",IF(AND(YEAR(I1235)&lt;'Récapitulatif des données RASH'!$B$2,'Données relatives aux bénéf.'!K1235="Non",'Données relatives aux bénéf.'!L1235="Oui"),"Dossier actif valorisable dans le cadre de la subvention",IF(AND(YEAR(I1235)&lt;'Récapitulatif des données RASH'!$B$2,'Données relatives aux bénéf.'!K1235="Oui",'Données relatives aux bénéf.'!L1235="Oui"),"Dossier actif valorisable dans le cadre de la subvention - dont cloturé au cours de l'année de référence",IF(AND(YEAR(I1235)&lt;'Récapitulatif des données RASH'!$B$2,'Données relatives aux bénéf.'!K1235="Non",'Données relatives aux bénéf.'!L1235="Non"),"Dossier actif non-valorisable dans le cadre de la subvention",IF(AND(YEAR(I1235)&lt;'Récapitulatif des données RASH'!$B$2,'Données relatives aux bénéf.'!K1235="Oui",'Données relatives aux bénéf.'!L1235="Non"),"Dossier actif non-valorisable dans le cadre de la subvention - dont cloturé au cours de l'année de référence","")))))))</f>
        <v/>
      </c>
      <c r="P1235" s="16" t="str">
        <f>IF(ISBLANK(F1235),"",'Récapitulatif des données RASH'!$B$2-YEAR('Données relatives aux bénéf.'!F1235))</f>
        <v/>
      </c>
    </row>
    <row r="1236" spans="1:16">
      <c r="A1236" s="50" t="str">
        <f t="shared" si="19"/>
        <v/>
      </c>
      <c r="B1236" s="51"/>
      <c r="C1236" s="52"/>
      <c r="D1236" s="52"/>
      <c r="E1236" s="53"/>
      <c r="F1236" s="52"/>
      <c r="G1236" s="52"/>
      <c r="H1236" s="52"/>
      <c r="I1236" s="52"/>
      <c r="J1236" s="52"/>
      <c r="K1236" s="52"/>
      <c r="L1236" s="52"/>
      <c r="M1236" s="52"/>
      <c r="N1236" s="52"/>
      <c r="O1236" s="55" t="str">
        <f>IF(J1236="Non","Demande d'information",IF(AND(YEAR(I1236)='Récapitulatif des données RASH'!$B$2,'Données relatives aux bénéf.'!J1236="Oui",'Données relatives aux bénéf.'!K1236="Non"),"Dossier ouvert au cours de l'année de référence",IF(AND(YEAR(I1236)='Récapitulatif des données RASH'!$B$2,'Données relatives aux bénéf.'!J1236="Oui",'Données relatives aux bénéf.'!K1236="Oui"),"Dossier ouvert au cours de l'année de référence - dont clôturé au cours de l'année de référence",IF(AND(YEAR(I1236)&lt;'Récapitulatif des données RASH'!$B$2,'Données relatives aux bénéf.'!K1236="Non",'Données relatives aux bénéf.'!L1236="Oui"),"Dossier actif valorisable dans le cadre de la subvention",IF(AND(YEAR(I1236)&lt;'Récapitulatif des données RASH'!$B$2,'Données relatives aux bénéf.'!K1236="Oui",'Données relatives aux bénéf.'!L1236="Oui"),"Dossier actif valorisable dans le cadre de la subvention - dont cloturé au cours de l'année de référence",IF(AND(YEAR(I1236)&lt;'Récapitulatif des données RASH'!$B$2,'Données relatives aux bénéf.'!K1236="Non",'Données relatives aux bénéf.'!L1236="Non"),"Dossier actif non-valorisable dans le cadre de la subvention",IF(AND(YEAR(I1236)&lt;'Récapitulatif des données RASH'!$B$2,'Données relatives aux bénéf.'!K1236="Oui",'Données relatives aux bénéf.'!L1236="Non"),"Dossier actif non-valorisable dans le cadre de la subvention - dont cloturé au cours de l'année de référence","")))))))</f>
        <v/>
      </c>
      <c r="P1236" s="16" t="str">
        <f>IF(ISBLANK(F1236),"",'Récapitulatif des données RASH'!$B$2-YEAR('Données relatives aux bénéf.'!F1236))</f>
        <v/>
      </c>
    </row>
    <row r="1237" spans="1:16">
      <c r="A1237" s="50" t="str">
        <f t="shared" si="19"/>
        <v/>
      </c>
      <c r="B1237" s="51"/>
      <c r="C1237" s="52"/>
      <c r="D1237" s="52"/>
      <c r="E1237" s="53"/>
      <c r="F1237" s="52"/>
      <c r="G1237" s="52"/>
      <c r="H1237" s="52"/>
      <c r="I1237" s="52"/>
      <c r="J1237" s="52"/>
      <c r="K1237" s="52"/>
      <c r="L1237" s="52"/>
      <c r="M1237" s="52"/>
      <c r="N1237" s="52"/>
      <c r="O1237" s="55" t="str">
        <f>IF(J1237="Non","Demande d'information",IF(AND(YEAR(I1237)='Récapitulatif des données RASH'!$B$2,'Données relatives aux bénéf.'!J1237="Oui",'Données relatives aux bénéf.'!K1237="Non"),"Dossier ouvert au cours de l'année de référence",IF(AND(YEAR(I1237)='Récapitulatif des données RASH'!$B$2,'Données relatives aux bénéf.'!J1237="Oui",'Données relatives aux bénéf.'!K1237="Oui"),"Dossier ouvert au cours de l'année de référence - dont clôturé au cours de l'année de référence",IF(AND(YEAR(I1237)&lt;'Récapitulatif des données RASH'!$B$2,'Données relatives aux bénéf.'!K1237="Non",'Données relatives aux bénéf.'!L1237="Oui"),"Dossier actif valorisable dans le cadre de la subvention",IF(AND(YEAR(I1237)&lt;'Récapitulatif des données RASH'!$B$2,'Données relatives aux bénéf.'!K1237="Oui",'Données relatives aux bénéf.'!L1237="Oui"),"Dossier actif valorisable dans le cadre de la subvention - dont cloturé au cours de l'année de référence",IF(AND(YEAR(I1237)&lt;'Récapitulatif des données RASH'!$B$2,'Données relatives aux bénéf.'!K1237="Non",'Données relatives aux bénéf.'!L1237="Non"),"Dossier actif non-valorisable dans le cadre de la subvention",IF(AND(YEAR(I1237)&lt;'Récapitulatif des données RASH'!$B$2,'Données relatives aux bénéf.'!K1237="Oui",'Données relatives aux bénéf.'!L1237="Non"),"Dossier actif non-valorisable dans le cadre de la subvention - dont cloturé au cours de l'année de référence","")))))))</f>
        <v/>
      </c>
      <c r="P1237" s="16" t="str">
        <f>IF(ISBLANK(F1237),"",'Récapitulatif des données RASH'!$B$2-YEAR('Données relatives aux bénéf.'!F1237))</f>
        <v/>
      </c>
    </row>
    <row r="1238" spans="1:16">
      <c r="A1238" s="50" t="str">
        <f t="shared" si="19"/>
        <v/>
      </c>
      <c r="B1238" s="51"/>
      <c r="C1238" s="52"/>
      <c r="D1238" s="52"/>
      <c r="E1238" s="53"/>
      <c r="F1238" s="52"/>
      <c r="G1238" s="52"/>
      <c r="H1238" s="52"/>
      <c r="I1238" s="52"/>
      <c r="J1238" s="52"/>
      <c r="K1238" s="52"/>
      <c r="L1238" s="52"/>
      <c r="M1238" s="52"/>
      <c r="N1238" s="52"/>
      <c r="O1238" s="55" t="str">
        <f>IF(J1238="Non","Demande d'information",IF(AND(YEAR(I1238)='Récapitulatif des données RASH'!$B$2,'Données relatives aux bénéf.'!J1238="Oui",'Données relatives aux bénéf.'!K1238="Non"),"Dossier ouvert au cours de l'année de référence",IF(AND(YEAR(I1238)='Récapitulatif des données RASH'!$B$2,'Données relatives aux bénéf.'!J1238="Oui",'Données relatives aux bénéf.'!K1238="Oui"),"Dossier ouvert au cours de l'année de référence - dont clôturé au cours de l'année de référence",IF(AND(YEAR(I1238)&lt;'Récapitulatif des données RASH'!$B$2,'Données relatives aux bénéf.'!K1238="Non",'Données relatives aux bénéf.'!L1238="Oui"),"Dossier actif valorisable dans le cadre de la subvention",IF(AND(YEAR(I1238)&lt;'Récapitulatif des données RASH'!$B$2,'Données relatives aux bénéf.'!K1238="Oui",'Données relatives aux bénéf.'!L1238="Oui"),"Dossier actif valorisable dans le cadre de la subvention - dont cloturé au cours de l'année de référence",IF(AND(YEAR(I1238)&lt;'Récapitulatif des données RASH'!$B$2,'Données relatives aux bénéf.'!K1238="Non",'Données relatives aux bénéf.'!L1238="Non"),"Dossier actif non-valorisable dans le cadre de la subvention",IF(AND(YEAR(I1238)&lt;'Récapitulatif des données RASH'!$B$2,'Données relatives aux bénéf.'!K1238="Oui",'Données relatives aux bénéf.'!L1238="Non"),"Dossier actif non-valorisable dans le cadre de la subvention - dont cloturé au cours de l'année de référence","")))))))</f>
        <v/>
      </c>
      <c r="P1238" s="16" t="str">
        <f>IF(ISBLANK(F1238),"",'Récapitulatif des données RASH'!$B$2-YEAR('Données relatives aux bénéf.'!F1238))</f>
        <v/>
      </c>
    </row>
    <row r="1239" spans="1:16">
      <c r="A1239" s="50" t="str">
        <f t="shared" si="19"/>
        <v/>
      </c>
      <c r="B1239" s="51"/>
      <c r="C1239" s="52"/>
      <c r="D1239" s="52"/>
      <c r="E1239" s="53"/>
      <c r="F1239" s="52"/>
      <c r="G1239" s="52"/>
      <c r="H1239" s="52"/>
      <c r="I1239" s="52"/>
      <c r="J1239" s="52"/>
      <c r="K1239" s="52"/>
      <c r="L1239" s="52"/>
      <c r="M1239" s="52"/>
      <c r="N1239" s="52"/>
      <c r="O1239" s="55" t="str">
        <f>IF(J1239="Non","Demande d'information",IF(AND(YEAR(I1239)='Récapitulatif des données RASH'!$B$2,'Données relatives aux bénéf.'!J1239="Oui",'Données relatives aux bénéf.'!K1239="Non"),"Dossier ouvert au cours de l'année de référence",IF(AND(YEAR(I1239)='Récapitulatif des données RASH'!$B$2,'Données relatives aux bénéf.'!J1239="Oui",'Données relatives aux bénéf.'!K1239="Oui"),"Dossier ouvert au cours de l'année de référence - dont clôturé au cours de l'année de référence",IF(AND(YEAR(I1239)&lt;'Récapitulatif des données RASH'!$B$2,'Données relatives aux bénéf.'!K1239="Non",'Données relatives aux bénéf.'!L1239="Oui"),"Dossier actif valorisable dans le cadre de la subvention",IF(AND(YEAR(I1239)&lt;'Récapitulatif des données RASH'!$B$2,'Données relatives aux bénéf.'!K1239="Oui",'Données relatives aux bénéf.'!L1239="Oui"),"Dossier actif valorisable dans le cadre de la subvention - dont cloturé au cours de l'année de référence",IF(AND(YEAR(I1239)&lt;'Récapitulatif des données RASH'!$B$2,'Données relatives aux bénéf.'!K1239="Non",'Données relatives aux bénéf.'!L1239="Non"),"Dossier actif non-valorisable dans le cadre de la subvention",IF(AND(YEAR(I1239)&lt;'Récapitulatif des données RASH'!$B$2,'Données relatives aux bénéf.'!K1239="Oui",'Données relatives aux bénéf.'!L1239="Non"),"Dossier actif non-valorisable dans le cadre de la subvention - dont cloturé au cours de l'année de référence","")))))))</f>
        <v/>
      </c>
      <c r="P1239" s="16" t="str">
        <f>IF(ISBLANK(F1239),"",'Récapitulatif des données RASH'!$B$2-YEAR('Données relatives aux bénéf.'!F1239))</f>
        <v/>
      </c>
    </row>
    <row r="1240" spans="1:16">
      <c r="A1240" s="50" t="str">
        <f t="shared" si="19"/>
        <v/>
      </c>
      <c r="B1240" s="51"/>
      <c r="C1240" s="52"/>
      <c r="D1240" s="52"/>
      <c r="E1240" s="53"/>
      <c r="F1240" s="52"/>
      <c r="G1240" s="52"/>
      <c r="H1240" s="52"/>
      <c r="I1240" s="52"/>
      <c r="J1240" s="52"/>
      <c r="K1240" s="52"/>
      <c r="L1240" s="52"/>
      <c r="M1240" s="52"/>
      <c r="N1240" s="52"/>
      <c r="O1240" s="55" t="str">
        <f>IF(J1240="Non","Demande d'information",IF(AND(YEAR(I1240)='Récapitulatif des données RASH'!$B$2,'Données relatives aux bénéf.'!J1240="Oui",'Données relatives aux bénéf.'!K1240="Non"),"Dossier ouvert au cours de l'année de référence",IF(AND(YEAR(I1240)='Récapitulatif des données RASH'!$B$2,'Données relatives aux bénéf.'!J1240="Oui",'Données relatives aux bénéf.'!K1240="Oui"),"Dossier ouvert au cours de l'année de référence - dont clôturé au cours de l'année de référence",IF(AND(YEAR(I1240)&lt;'Récapitulatif des données RASH'!$B$2,'Données relatives aux bénéf.'!K1240="Non",'Données relatives aux bénéf.'!L1240="Oui"),"Dossier actif valorisable dans le cadre de la subvention",IF(AND(YEAR(I1240)&lt;'Récapitulatif des données RASH'!$B$2,'Données relatives aux bénéf.'!K1240="Oui",'Données relatives aux bénéf.'!L1240="Oui"),"Dossier actif valorisable dans le cadre de la subvention - dont cloturé au cours de l'année de référence",IF(AND(YEAR(I1240)&lt;'Récapitulatif des données RASH'!$B$2,'Données relatives aux bénéf.'!K1240="Non",'Données relatives aux bénéf.'!L1240="Non"),"Dossier actif non-valorisable dans le cadre de la subvention",IF(AND(YEAR(I1240)&lt;'Récapitulatif des données RASH'!$B$2,'Données relatives aux bénéf.'!K1240="Oui",'Données relatives aux bénéf.'!L1240="Non"),"Dossier actif non-valorisable dans le cadre de la subvention - dont cloturé au cours de l'année de référence","")))))))</f>
        <v/>
      </c>
      <c r="P1240" s="16" t="str">
        <f>IF(ISBLANK(F1240),"",'Récapitulatif des données RASH'!$B$2-YEAR('Données relatives aux bénéf.'!F1240))</f>
        <v/>
      </c>
    </row>
    <row r="1241" spans="1:16">
      <c r="A1241" s="50" t="str">
        <f t="shared" si="19"/>
        <v/>
      </c>
      <c r="B1241" s="51"/>
      <c r="C1241" s="52"/>
      <c r="D1241" s="52"/>
      <c r="E1241" s="53"/>
      <c r="F1241" s="52"/>
      <c r="G1241" s="52"/>
      <c r="H1241" s="52"/>
      <c r="I1241" s="52"/>
      <c r="J1241" s="52"/>
      <c r="K1241" s="52"/>
      <c r="L1241" s="52"/>
      <c r="M1241" s="52"/>
      <c r="N1241" s="52"/>
      <c r="O1241" s="55" t="str">
        <f>IF(J1241="Non","Demande d'information",IF(AND(YEAR(I1241)='Récapitulatif des données RASH'!$B$2,'Données relatives aux bénéf.'!J1241="Oui",'Données relatives aux bénéf.'!K1241="Non"),"Dossier ouvert au cours de l'année de référence",IF(AND(YEAR(I1241)='Récapitulatif des données RASH'!$B$2,'Données relatives aux bénéf.'!J1241="Oui",'Données relatives aux bénéf.'!K1241="Oui"),"Dossier ouvert au cours de l'année de référence - dont clôturé au cours de l'année de référence",IF(AND(YEAR(I1241)&lt;'Récapitulatif des données RASH'!$B$2,'Données relatives aux bénéf.'!K1241="Non",'Données relatives aux bénéf.'!L1241="Oui"),"Dossier actif valorisable dans le cadre de la subvention",IF(AND(YEAR(I1241)&lt;'Récapitulatif des données RASH'!$B$2,'Données relatives aux bénéf.'!K1241="Oui",'Données relatives aux bénéf.'!L1241="Oui"),"Dossier actif valorisable dans le cadre de la subvention - dont cloturé au cours de l'année de référence",IF(AND(YEAR(I1241)&lt;'Récapitulatif des données RASH'!$B$2,'Données relatives aux bénéf.'!K1241="Non",'Données relatives aux bénéf.'!L1241="Non"),"Dossier actif non-valorisable dans le cadre de la subvention",IF(AND(YEAR(I1241)&lt;'Récapitulatif des données RASH'!$B$2,'Données relatives aux bénéf.'!K1241="Oui",'Données relatives aux bénéf.'!L1241="Non"),"Dossier actif non-valorisable dans le cadre de la subvention - dont cloturé au cours de l'année de référence","")))))))</f>
        <v/>
      </c>
      <c r="P1241" s="16" t="str">
        <f>IF(ISBLANK(F1241),"",'Récapitulatif des données RASH'!$B$2-YEAR('Données relatives aux bénéf.'!F1241))</f>
        <v/>
      </c>
    </row>
    <row r="1242" spans="1:16">
      <c r="A1242" s="50" t="str">
        <f t="shared" si="19"/>
        <v/>
      </c>
      <c r="B1242" s="51"/>
      <c r="C1242" s="52"/>
      <c r="D1242" s="52"/>
      <c r="E1242" s="53"/>
      <c r="F1242" s="52"/>
      <c r="G1242" s="52"/>
      <c r="H1242" s="52"/>
      <c r="I1242" s="52"/>
      <c r="J1242" s="52"/>
      <c r="K1242" s="52"/>
      <c r="L1242" s="52"/>
      <c r="M1242" s="52"/>
      <c r="N1242" s="52"/>
      <c r="O1242" s="55" t="str">
        <f>IF(J1242="Non","Demande d'information",IF(AND(YEAR(I1242)='Récapitulatif des données RASH'!$B$2,'Données relatives aux bénéf.'!J1242="Oui",'Données relatives aux bénéf.'!K1242="Non"),"Dossier ouvert au cours de l'année de référence",IF(AND(YEAR(I1242)='Récapitulatif des données RASH'!$B$2,'Données relatives aux bénéf.'!J1242="Oui",'Données relatives aux bénéf.'!K1242="Oui"),"Dossier ouvert au cours de l'année de référence - dont clôturé au cours de l'année de référence",IF(AND(YEAR(I1242)&lt;'Récapitulatif des données RASH'!$B$2,'Données relatives aux bénéf.'!K1242="Non",'Données relatives aux bénéf.'!L1242="Oui"),"Dossier actif valorisable dans le cadre de la subvention",IF(AND(YEAR(I1242)&lt;'Récapitulatif des données RASH'!$B$2,'Données relatives aux bénéf.'!K1242="Oui",'Données relatives aux bénéf.'!L1242="Oui"),"Dossier actif valorisable dans le cadre de la subvention - dont cloturé au cours de l'année de référence",IF(AND(YEAR(I1242)&lt;'Récapitulatif des données RASH'!$B$2,'Données relatives aux bénéf.'!K1242="Non",'Données relatives aux bénéf.'!L1242="Non"),"Dossier actif non-valorisable dans le cadre de la subvention",IF(AND(YEAR(I1242)&lt;'Récapitulatif des données RASH'!$B$2,'Données relatives aux bénéf.'!K1242="Oui",'Données relatives aux bénéf.'!L1242="Non"),"Dossier actif non-valorisable dans le cadre de la subvention - dont cloturé au cours de l'année de référence","")))))))</f>
        <v/>
      </c>
      <c r="P1242" s="16" t="str">
        <f>IF(ISBLANK(F1242),"",'Récapitulatif des données RASH'!$B$2-YEAR('Données relatives aux bénéf.'!F1242))</f>
        <v/>
      </c>
    </row>
    <row r="1243" spans="1:16">
      <c r="A1243" s="50" t="str">
        <f t="shared" si="19"/>
        <v/>
      </c>
      <c r="B1243" s="51"/>
      <c r="C1243" s="52"/>
      <c r="D1243" s="52"/>
      <c r="E1243" s="53"/>
      <c r="F1243" s="52"/>
      <c r="G1243" s="52"/>
      <c r="H1243" s="52"/>
      <c r="I1243" s="52"/>
      <c r="J1243" s="52"/>
      <c r="K1243" s="52"/>
      <c r="L1243" s="52"/>
      <c r="M1243" s="52"/>
      <c r="N1243" s="52"/>
      <c r="O1243" s="55" t="str">
        <f>IF(J1243="Non","Demande d'information",IF(AND(YEAR(I1243)='Récapitulatif des données RASH'!$B$2,'Données relatives aux bénéf.'!J1243="Oui",'Données relatives aux bénéf.'!K1243="Non"),"Dossier ouvert au cours de l'année de référence",IF(AND(YEAR(I1243)='Récapitulatif des données RASH'!$B$2,'Données relatives aux bénéf.'!J1243="Oui",'Données relatives aux bénéf.'!K1243="Oui"),"Dossier ouvert au cours de l'année de référence - dont clôturé au cours de l'année de référence",IF(AND(YEAR(I1243)&lt;'Récapitulatif des données RASH'!$B$2,'Données relatives aux bénéf.'!K1243="Non",'Données relatives aux bénéf.'!L1243="Oui"),"Dossier actif valorisable dans le cadre de la subvention",IF(AND(YEAR(I1243)&lt;'Récapitulatif des données RASH'!$B$2,'Données relatives aux bénéf.'!K1243="Oui",'Données relatives aux bénéf.'!L1243="Oui"),"Dossier actif valorisable dans le cadre de la subvention - dont cloturé au cours de l'année de référence",IF(AND(YEAR(I1243)&lt;'Récapitulatif des données RASH'!$B$2,'Données relatives aux bénéf.'!K1243="Non",'Données relatives aux bénéf.'!L1243="Non"),"Dossier actif non-valorisable dans le cadre de la subvention",IF(AND(YEAR(I1243)&lt;'Récapitulatif des données RASH'!$B$2,'Données relatives aux bénéf.'!K1243="Oui",'Données relatives aux bénéf.'!L1243="Non"),"Dossier actif non-valorisable dans le cadre de la subvention - dont cloturé au cours de l'année de référence","")))))))</f>
        <v/>
      </c>
      <c r="P1243" s="16" t="str">
        <f>IF(ISBLANK(F1243),"",'Récapitulatif des données RASH'!$B$2-YEAR('Données relatives aux bénéf.'!F1243))</f>
        <v/>
      </c>
    </row>
    <row r="1244" spans="1:16">
      <c r="A1244" s="50" t="str">
        <f t="shared" si="19"/>
        <v/>
      </c>
      <c r="B1244" s="51"/>
      <c r="C1244" s="52"/>
      <c r="D1244" s="52"/>
      <c r="E1244" s="53"/>
      <c r="F1244" s="52"/>
      <c r="G1244" s="52"/>
      <c r="H1244" s="52"/>
      <c r="I1244" s="52"/>
      <c r="J1244" s="52"/>
      <c r="K1244" s="52"/>
      <c r="L1244" s="52"/>
      <c r="M1244" s="52"/>
      <c r="N1244" s="52"/>
      <c r="O1244" s="55" t="str">
        <f>IF(J1244="Non","Demande d'information",IF(AND(YEAR(I1244)='Récapitulatif des données RASH'!$B$2,'Données relatives aux bénéf.'!J1244="Oui",'Données relatives aux bénéf.'!K1244="Non"),"Dossier ouvert au cours de l'année de référence",IF(AND(YEAR(I1244)='Récapitulatif des données RASH'!$B$2,'Données relatives aux bénéf.'!J1244="Oui",'Données relatives aux bénéf.'!K1244="Oui"),"Dossier ouvert au cours de l'année de référence - dont clôturé au cours de l'année de référence",IF(AND(YEAR(I1244)&lt;'Récapitulatif des données RASH'!$B$2,'Données relatives aux bénéf.'!K1244="Non",'Données relatives aux bénéf.'!L1244="Oui"),"Dossier actif valorisable dans le cadre de la subvention",IF(AND(YEAR(I1244)&lt;'Récapitulatif des données RASH'!$B$2,'Données relatives aux bénéf.'!K1244="Oui",'Données relatives aux bénéf.'!L1244="Oui"),"Dossier actif valorisable dans le cadre de la subvention - dont cloturé au cours de l'année de référence",IF(AND(YEAR(I1244)&lt;'Récapitulatif des données RASH'!$B$2,'Données relatives aux bénéf.'!K1244="Non",'Données relatives aux bénéf.'!L1244="Non"),"Dossier actif non-valorisable dans le cadre de la subvention",IF(AND(YEAR(I1244)&lt;'Récapitulatif des données RASH'!$B$2,'Données relatives aux bénéf.'!K1244="Oui",'Données relatives aux bénéf.'!L1244="Non"),"Dossier actif non-valorisable dans le cadre de la subvention - dont cloturé au cours de l'année de référence","")))))))</f>
        <v/>
      </c>
      <c r="P1244" s="16" t="str">
        <f>IF(ISBLANK(F1244),"",'Récapitulatif des données RASH'!$B$2-YEAR('Données relatives aux bénéf.'!F1244))</f>
        <v/>
      </c>
    </row>
    <row r="1245" spans="1:16">
      <c r="A1245" s="50" t="str">
        <f t="shared" si="19"/>
        <v/>
      </c>
      <c r="B1245" s="51"/>
      <c r="C1245" s="52"/>
      <c r="D1245" s="52"/>
      <c r="E1245" s="53"/>
      <c r="F1245" s="52"/>
      <c r="G1245" s="52"/>
      <c r="H1245" s="52"/>
      <c r="I1245" s="52"/>
      <c r="J1245" s="52"/>
      <c r="K1245" s="52"/>
      <c r="L1245" s="52"/>
      <c r="M1245" s="52"/>
      <c r="N1245" s="52"/>
      <c r="O1245" s="55" t="str">
        <f>IF(J1245="Non","Demande d'information",IF(AND(YEAR(I1245)='Récapitulatif des données RASH'!$B$2,'Données relatives aux bénéf.'!J1245="Oui",'Données relatives aux bénéf.'!K1245="Non"),"Dossier ouvert au cours de l'année de référence",IF(AND(YEAR(I1245)='Récapitulatif des données RASH'!$B$2,'Données relatives aux bénéf.'!J1245="Oui",'Données relatives aux bénéf.'!K1245="Oui"),"Dossier ouvert au cours de l'année de référence - dont clôturé au cours de l'année de référence",IF(AND(YEAR(I1245)&lt;'Récapitulatif des données RASH'!$B$2,'Données relatives aux bénéf.'!K1245="Non",'Données relatives aux bénéf.'!L1245="Oui"),"Dossier actif valorisable dans le cadre de la subvention",IF(AND(YEAR(I1245)&lt;'Récapitulatif des données RASH'!$B$2,'Données relatives aux bénéf.'!K1245="Oui",'Données relatives aux bénéf.'!L1245="Oui"),"Dossier actif valorisable dans le cadre de la subvention - dont cloturé au cours de l'année de référence",IF(AND(YEAR(I1245)&lt;'Récapitulatif des données RASH'!$B$2,'Données relatives aux bénéf.'!K1245="Non",'Données relatives aux bénéf.'!L1245="Non"),"Dossier actif non-valorisable dans le cadre de la subvention",IF(AND(YEAR(I1245)&lt;'Récapitulatif des données RASH'!$B$2,'Données relatives aux bénéf.'!K1245="Oui",'Données relatives aux bénéf.'!L1245="Non"),"Dossier actif non-valorisable dans le cadre de la subvention - dont cloturé au cours de l'année de référence","")))))))</f>
        <v/>
      </c>
      <c r="P1245" s="16" t="str">
        <f>IF(ISBLANK(F1245),"",'Récapitulatif des données RASH'!$B$2-YEAR('Données relatives aux bénéf.'!F1245))</f>
        <v/>
      </c>
    </row>
    <row r="1246" spans="1:16">
      <c r="A1246" s="50" t="str">
        <f t="shared" si="19"/>
        <v/>
      </c>
      <c r="B1246" s="51"/>
      <c r="C1246" s="52"/>
      <c r="D1246" s="52"/>
      <c r="E1246" s="53"/>
      <c r="F1246" s="52"/>
      <c r="G1246" s="52"/>
      <c r="H1246" s="52"/>
      <c r="I1246" s="52"/>
      <c r="J1246" s="52"/>
      <c r="K1246" s="52"/>
      <c r="L1246" s="52"/>
      <c r="M1246" s="52"/>
      <c r="N1246" s="52"/>
      <c r="O1246" s="55" t="str">
        <f>IF(J1246="Non","Demande d'information",IF(AND(YEAR(I1246)='Récapitulatif des données RASH'!$B$2,'Données relatives aux bénéf.'!J1246="Oui",'Données relatives aux bénéf.'!K1246="Non"),"Dossier ouvert au cours de l'année de référence",IF(AND(YEAR(I1246)='Récapitulatif des données RASH'!$B$2,'Données relatives aux bénéf.'!J1246="Oui",'Données relatives aux bénéf.'!K1246="Oui"),"Dossier ouvert au cours de l'année de référence - dont clôturé au cours de l'année de référence",IF(AND(YEAR(I1246)&lt;'Récapitulatif des données RASH'!$B$2,'Données relatives aux bénéf.'!K1246="Non",'Données relatives aux bénéf.'!L1246="Oui"),"Dossier actif valorisable dans le cadre de la subvention",IF(AND(YEAR(I1246)&lt;'Récapitulatif des données RASH'!$B$2,'Données relatives aux bénéf.'!K1246="Oui",'Données relatives aux bénéf.'!L1246="Oui"),"Dossier actif valorisable dans le cadre de la subvention - dont cloturé au cours de l'année de référence",IF(AND(YEAR(I1246)&lt;'Récapitulatif des données RASH'!$B$2,'Données relatives aux bénéf.'!K1246="Non",'Données relatives aux bénéf.'!L1246="Non"),"Dossier actif non-valorisable dans le cadre de la subvention",IF(AND(YEAR(I1246)&lt;'Récapitulatif des données RASH'!$B$2,'Données relatives aux bénéf.'!K1246="Oui",'Données relatives aux bénéf.'!L1246="Non"),"Dossier actif non-valorisable dans le cadre de la subvention - dont cloturé au cours de l'année de référence","")))))))</f>
        <v/>
      </c>
      <c r="P1246" s="16" t="str">
        <f>IF(ISBLANK(F1246),"",'Récapitulatif des données RASH'!$B$2-YEAR('Données relatives aux bénéf.'!F1246))</f>
        <v/>
      </c>
    </row>
    <row r="1247" spans="1:16">
      <c r="A1247" s="50" t="str">
        <f t="shared" si="19"/>
        <v/>
      </c>
      <c r="B1247" s="51"/>
      <c r="C1247" s="52"/>
      <c r="D1247" s="52"/>
      <c r="E1247" s="53"/>
      <c r="F1247" s="52"/>
      <c r="G1247" s="52"/>
      <c r="H1247" s="52"/>
      <c r="I1247" s="52"/>
      <c r="J1247" s="52"/>
      <c r="K1247" s="52"/>
      <c r="L1247" s="52"/>
      <c r="M1247" s="52"/>
      <c r="N1247" s="52"/>
      <c r="O1247" s="55" t="str">
        <f>IF(J1247="Non","Demande d'information",IF(AND(YEAR(I1247)='Récapitulatif des données RASH'!$B$2,'Données relatives aux bénéf.'!J1247="Oui",'Données relatives aux bénéf.'!K1247="Non"),"Dossier ouvert au cours de l'année de référence",IF(AND(YEAR(I1247)='Récapitulatif des données RASH'!$B$2,'Données relatives aux bénéf.'!J1247="Oui",'Données relatives aux bénéf.'!K1247="Oui"),"Dossier ouvert au cours de l'année de référence - dont clôturé au cours de l'année de référence",IF(AND(YEAR(I1247)&lt;'Récapitulatif des données RASH'!$B$2,'Données relatives aux bénéf.'!K1247="Non",'Données relatives aux bénéf.'!L1247="Oui"),"Dossier actif valorisable dans le cadre de la subvention",IF(AND(YEAR(I1247)&lt;'Récapitulatif des données RASH'!$B$2,'Données relatives aux bénéf.'!K1247="Oui",'Données relatives aux bénéf.'!L1247="Oui"),"Dossier actif valorisable dans le cadre de la subvention - dont cloturé au cours de l'année de référence",IF(AND(YEAR(I1247)&lt;'Récapitulatif des données RASH'!$B$2,'Données relatives aux bénéf.'!K1247="Non",'Données relatives aux bénéf.'!L1247="Non"),"Dossier actif non-valorisable dans le cadre de la subvention",IF(AND(YEAR(I1247)&lt;'Récapitulatif des données RASH'!$B$2,'Données relatives aux bénéf.'!K1247="Oui",'Données relatives aux bénéf.'!L1247="Non"),"Dossier actif non-valorisable dans le cadre de la subvention - dont cloturé au cours de l'année de référence","")))))))</f>
        <v/>
      </c>
      <c r="P1247" s="16" t="str">
        <f>IF(ISBLANK(F1247),"",'Récapitulatif des données RASH'!$B$2-YEAR('Données relatives aux bénéf.'!F1247))</f>
        <v/>
      </c>
    </row>
    <row r="1248" spans="1:16">
      <c r="A1248" s="50" t="str">
        <f t="shared" si="19"/>
        <v/>
      </c>
      <c r="B1248" s="51"/>
      <c r="C1248" s="52"/>
      <c r="D1248" s="52"/>
      <c r="E1248" s="53"/>
      <c r="F1248" s="52"/>
      <c r="G1248" s="52"/>
      <c r="H1248" s="52"/>
      <c r="I1248" s="52"/>
      <c r="J1248" s="52"/>
      <c r="K1248" s="52"/>
      <c r="L1248" s="52"/>
      <c r="M1248" s="52"/>
      <c r="N1248" s="52"/>
      <c r="O1248" s="55" t="str">
        <f>IF(J1248="Non","Demande d'information",IF(AND(YEAR(I1248)='Récapitulatif des données RASH'!$B$2,'Données relatives aux bénéf.'!J1248="Oui",'Données relatives aux bénéf.'!K1248="Non"),"Dossier ouvert au cours de l'année de référence",IF(AND(YEAR(I1248)='Récapitulatif des données RASH'!$B$2,'Données relatives aux bénéf.'!J1248="Oui",'Données relatives aux bénéf.'!K1248="Oui"),"Dossier ouvert au cours de l'année de référence - dont clôturé au cours de l'année de référence",IF(AND(YEAR(I1248)&lt;'Récapitulatif des données RASH'!$B$2,'Données relatives aux bénéf.'!K1248="Non",'Données relatives aux bénéf.'!L1248="Oui"),"Dossier actif valorisable dans le cadre de la subvention",IF(AND(YEAR(I1248)&lt;'Récapitulatif des données RASH'!$B$2,'Données relatives aux bénéf.'!K1248="Oui",'Données relatives aux bénéf.'!L1248="Oui"),"Dossier actif valorisable dans le cadre de la subvention - dont cloturé au cours de l'année de référence",IF(AND(YEAR(I1248)&lt;'Récapitulatif des données RASH'!$B$2,'Données relatives aux bénéf.'!K1248="Non",'Données relatives aux bénéf.'!L1248="Non"),"Dossier actif non-valorisable dans le cadre de la subvention",IF(AND(YEAR(I1248)&lt;'Récapitulatif des données RASH'!$B$2,'Données relatives aux bénéf.'!K1248="Oui",'Données relatives aux bénéf.'!L1248="Non"),"Dossier actif non-valorisable dans le cadre de la subvention - dont cloturé au cours de l'année de référence","")))))))</f>
        <v/>
      </c>
      <c r="P1248" s="16" t="str">
        <f>IF(ISBLANK(F1248),"",'Récapitulatif des données RASH'!$B$2-YEAR('Données relatives aux bénéf.'!F1248))</f>
        <v/>
      </c>
    </row>
    <row r="1249" spans="1:16">
      <c r="A1249" s="50" t="str">
        <f t="shared" si="19"/>
        <v/>
      </c>
      <c r="B1249" s="51"/>
      <c r="C1249" s="52"/>
      <c r="D1249" s="52"/>
      <c r="E1249" s="53"/>
      <c r="F1249" s="52"/>
      <c r="G1249" s="52"/>
      <c r="H1249" s="52"/>
      <c r="I1249" s="52"/>
      <c r="J1249" s="52"/>
      <c r="K1249" s="52"/>
      <c r="L1249" s="52"/>
      <c r="M1249" s="52"/>
      <c r="N1249" s="52"/>
      <c r="O1249" s="55" t="str">
        <f>IF(J1249="Non","Demande d'information",IF(AND(YEAR(I1249)='Récapitulatif des données RASH'!$B$2,'Données relatives aux bénéf.'!J1249="Oui",'Données relatives aux bénéf.'!K1249="Non"),"Dossier ouvert au cours de l'année de référence",IF(AND(YEAR(I1249)='Récapitulatif des données RASH'!$B$2,'Données relatives aux bénéf.'!J1249="Oui",'Données relatives aux bénéf.'!K1249="Oui"),"Dossier ouvert au cours de l'année de référence - dont clôturé au cours de l'année de référence",IF(AND(YEAR(I1249)&lt;'Récapitulatif des données RASH'!$B$2,'Données relatives aux bénéf.'!K1249="Non",'Données relatives aux bénéf.'!L1249="Oui"),"Dossier actif valorisable dans le cadre de la subvention",IF(AND(YEAR(I1249)&lt;'Récapitulatif des données RASH'!$B$2,'Données relatives aux bénéf.'!K1249="Oui",'Données relatives aux bénéf.'!L1249="Oui"),"Dossier actif valorisable dans le cadre de la subvention - dont cloturé au cours de l'année de référence",IF(AND(YEAR(I1249)&lt;'Récapitulatif des données RASH'!$B$2,'Données relatives aux bénéf.'!K1249="Non",'Données relatives aux bénéf.'!L1249="Non"),"Dossier actif non-valorisable dans le cadre de la subvention",IF(AND(YEAR(I1249)&lt;'Récapitulatif des données RASH'!$B$2,'Données relatives aux bénéf.'!K1249="Oui",'Données relatives aux bénéf.'!L1249="Non"),"Dossier actif non-valorisable dans le cadre de la subvention - dont cloturé au cours de l'année de référence","")))))))</f>
        <v/>
      </c>
      <c r="P1249" s="16" t="str">
        <f>IF(ISBLANK(F1249),"",'Récapitulatif des données RASH'!$B$2-YEAR('Données relatives aux bénéf.'!F1249))</f>
        <v/>
      </c>
    </row>
    <row r="1250" spans="1:16">
      <c r="A1250" s="50" t="str">
        <f t="shared" si="19"/>
        <v/>
      </c>
      <c r="B1250" s="51"/>
      <c r="C1250" s="52"/>
      <c r="D1250" s="52"/>
      <c r="E1250" s="53"/>
      <c r="F1250" s="52"/>
      <c r="G1250" s="52"/>
      <c r="H1250" s="52"/>
      <c r="I1250" s="52"/>
      <c r="J1250" s="52"/>
      <c r="K1250" s="52"/>
      <c r="L1250" s="52"/>
      <c r="M1250" s="52"/>
      <c r="N1250" s="52"/>
      <c r="O1250" s="55" t="str">
        <f>IF(J1250="Non","Demande d'information",IF(AND(YEAR(I1250)='Récapitulatif des données RASH'!$B$2,'Données relatives aux bénéf.'!J1250="Oui",'Données relatives aux bénéf.'!K1250="Non"),"Dossier ouvert au cours de l'année de référence",IF(AND(YEAR(I1250)='Récapitulatif des données RASH'!$B$2,'Données relatives aux bénéf.'!J1250="Oui",'Données relatives aux bénéf.'!K1250="Oui"),"Dossier ouvert au cours de l'année de référence - dont clôturé au cours de l'année de référence",IF(AND(YEAR(I1250)&lt;'Récapitulatif des données RASH'!$B$2,'Données relatives aux bénéf.'!K1250="Non",'Données relatives aux bénéf.'!L1250="Oui"),"Dossier actif valorisable dans le cadre de la subvention",IF(AND(YEAR(I1250)&lt;'Récapitulatif des données RASH'!$B$2,'Données relatives aux bénéf.'!K1250="Oui",'Données relatives aux bénéf.'!L1250="Oui"),"Dossier actif valorisable dans le cadre de la subvention - dont cloturé au cours de l'année de référence",IF(AND(YEAR(I1250)&lt;'Récapitulatif des données RASH'!$B$2,'Données relatives aux bénéf.'!K1250="Non",'Données relatives aux bénéf.'!L1250="Non"),"Dossier actif non-valorisable dans le cadre de la subvention",IF(AND(YEAR(I1250)&lt;'Récapitulatif des données RASH'!$B$2,'Données relatives aux bénéf.'!K1250="Oui",'Données relatives aux bénéf.'!L1250="Non"),"Dossier actif non-valorisable dans le cadre de la subvention - dont cloturé au cours de l'année de référence","")))))))</f>
        <v/>
      </c>
      <c r="P1250" s="16" t="str">
        <f>IF(ISBLANK(F1250),"",'Récapitulatif des données RASH'!$B$2-YEAR('Données relatives aux bénéf.'!F1250))</f>
        <v/>
      </c>
    </row>
    <row r="1251" spans="1:16">
      <c r="A1251" s="50" t="str">
        <f t="shared" si="19"/>
        <v/>
      </c>
      <c r="B1251" s="51"/>
      <c r="C1251" s="52"/>
      <c r="D1251" s="52"/>
      <c r="E1251" s="53"/>
      <c r="F1251" s="52"/>
      <c r="G1251" s="52"/>
      <c r="H1251" s="52"/>
      <c r="I1251" s="52"/>
      <c r="J1251" s="52"/>
      <c r="K1251" s="52"/>
      <c r="L1251" s="52"/>
      <c r="M1251" s="52"/>
      <c r="N1251" s="52"/>
      <c r="O1251" s="55" t="str">
        <f>IF(J1251="Non","Demande d'information",IF(AND(YEAR(I1251)='Récapitulatif des données RASH'!$B$2,'Données relatives aux bénéf.'!J1251="Oui",'Données relatives aux bénéf.'!K1251="Non"),"Dossier ouvert au cours de l'année de référence",IF(AND(YEAR(I1251)='Récapitulatif des données RASH'!$B$2,'Données relatives aux bénéf.'!J1251="Oui",'Données relatives aux bénéf.'!K1251="Oui"),"Dossier ouvert au cours de l'année de référence - dont clôturé au cours de l'année de référence",IF(AND(YEAR(I1251)&lt;'Récapitulatif des données RASH'!$B$2,'Données relatives aux bénéf.'!K1251="Non",'Données relatives aux bénéf.'!L1251="Oui"),"Dossier actif valorisable dans le cadre de la subvention",IF(AND(YEAR(I1251)&lt;'Récapitulatif des données RASH'!$B$2,'Données relatives aux bénéf.'!K1251="Oui",'Données relatives aux bénéf.'!L1251="Oui"),"Dossier actif valorisable dans le cadre de la subvention - dont cloturé au cours de l'année de référence",IF(AND(YEAR(I1251)&lt;'Récapitulatif des données RASH'!$B$2,'Données relatives aux bénéf.'!K1251="Non",'Données relatives aux bénéf.'!L1251="Non"),"Dossier actif non-valorisable dans le cadre de la subvention",IF(AND(YEAR(I1251)&lt;'Récapitulatif des données RASH'!$B$2,'Données relatives aux bénéf.'!K1251="Oui",'Données relatives aux bénéf.'!L1251="Non"),"Dossier actif non-valorisable dans le cadre de la subvention - dont cloturé au cours de l'année de référence","")))))))</f>
        <v/>
      </c>
      <c r="P1251" s="16" t="str">
        <f>IF(ISBLANK(F1251),"",'Récapitulatif des données RASH'!$B$2-YEAR('Données relatives aux bénéf.'!F1251))</f>
        <v/>
      </c>
    </row>
    <row r="1252" spans="1:16">
      <c r="A1252" s="50" t="str">
        <f t="shared" si="19"/>
        <v/>
      </c>
      <c r="B1252" s="51"/>
      <c r="C1252" s="52"/>
      <c r="D1252" s="52"/>
      <c r="E1252" s="53"/>
      <c r="F1252" s="52"/>
      <c r="G1252" s="52"/>
      <c r="H1252" s="52"/>
      <c r="I1252" s="52"/>
      <c r="J1252" s="52"/>
      <c r="K1252" s="52"/>
      <c r="L1252" s="52"/>
      <c r="M1252" s="52"/>
      <c r="N1252" s="52"/>
      <c r="O1252" s="55" t="str">
        <f>IF(J1252="Non","Demande d'information",IF(AND(YEAR(I1252)='Récapitulatif des données RASH'!$B$2,'Données relatives aux bénéf.'!J1252="Oui",'Données relatives aux bénéf.'!K1252="Non"),"Dossier ouvert au cours de l'année de référence",IF(AND(YEAR(I1252)='Récapitulatif des données RASH'!$B$2,'Données relatives aux bénéf.'!J1252="Oui",'Données relatives aux bénéf.'!K1252="Oui"),"Dossier ouvert au cours de l'année de référence - dont clôturé au cours de l'année de référence",IF(AND(YEAR(I1252)&lt;'Récapitulatif des données RASH'!$B$2,'Données relatives aux bénéf.'!K1252="Non",'Données relatives aux bénéf.'!L1252="Oui"),"Dossier actif valorisable dans le cadre de la subvention",IF(AND(YEAR(I1252)&lt;'Récapitulatif des données RASH'!$B$2,'Données relatives aux bénéf.'!K1252="Oui",'Données relatives aux bénéf.'!L1252="Oui"),"Dossier actif valorisable dans le cadre de la subvention - dont cloturé au cours de l'année de référence",IF(AND(YEAR(I1252)&lt;'Récapitulatif des données RASH'!$B$2,'Données relatives aux bénéf.'!K1252="Non",'Données relatives aux bénéf.'!L1252="Non"),"Dossier actif non-valorisable dans le cadre de la subvention",IF(AND(YEAR(I1252)&lt;'Récapitulatif des données RASH'!$B$2,'Données relatives aux bénéf.'!K1252="Oui",'Données relatives aux bénéf.'!L1252="Non"),"Dossier actif non-valorisable dans le cadre de la subvention - dont cloturé au cours de l'année de référence","")))))))</f>
        <v/>
      </c>
      <c r="P1252" s="16" t="str">
        <f>IF(ISBLANK(F1252),"",'Récapitulatif des données RASH'!$B$2-YEAR('Données relatives aux bénéf.'!F1252))</f>
        <v/>
      </c>
    </row>
    <row r="1253" spans="1:16">
      <c r="A1253" s="50" t="str">
        <f t="shared" si="19"/>
        <v/>
      </c>
      <c r="B1253" s="51"/>
      <c r="C1253" s="52"/>
      <c r="D1253" s="52"/>
      <c r="E1253" s="53"/>
      <c r="F1253" s="52"/>
      <c r="G1253" s="52"/>
      <c r="H1253" s="52"/>
      <c r="I1253" s="52"/>
      <c r="J1253" s="52"/>
      <c r="K1253" s="52"/>
      <c r="L1253" s="52"/>
      <c r="M1253" s="52"/>
      <c r="N1253" s="52"/>
      <c r="O1253" s="55" t="str">
        <f>IF(J1253="Non","Demande d'information",IF(AND(YEAR(I1253)='Récapitulatif des données RASH'!$B$2,'Données relatives aux bénéf.'!J1253="Oui",'Données relatives aux bénéf.'!K1253="Non"),"Dossier ouvert au cours de l'année de référence",IF(AND(YEAR(I1253)='Récapitulatif des données RASH'!$B$2,'Données relatives aux bénéf.'!J1253="Oui",'Données relatives aux bénéf.'!K1253="Oui"),"Dossier ouvert au cours de l'année de référence - dont clôturé au cours de l'année de référence",IF(AND(YEAR(I1253)&lt;'Récapitulatif des données RASH'!$B$2,'Données relatives aux bénéf.'!K1253="Non",'Données relatives aux bénéf.'!L1253="Oui"),"Dossier actif valorisable dans le cadre de la subvention",IF(AND(YEAR(I1253)&lt;'Récapitulatif des données RASH'!$B$2,'Données relatives aux bénéf.'!K1253="Oui",'Données relatives aux bénéf.'!L1253="Oui"),"Dossier actif valorisable dans le cadre de la subvention - dont cloturé au cours de l'année de référence",IF(AND(YEAR(I1253)&lt;'Récapitulatif des données RASH'!$B$2,'Données relatives aux bénéf.'!K1253="Non",'Données relatives aux bénéf.'!L1253="Non"),"Dossier actif non-valorisable dans le cadre de la subvention",IF(AND(YEAR(I1253)&lt;'Récapitulatif des données RASH'!$B$2,'Données relatives aux bénéf.'!K1253="Oui",'Données relatives aux bénéf.'!L1253="Non"),"Dossier actif non-valorisable dans le cadre de la subvention - dont cloturé au cours de l'année de référence","")))))))</f>
        <v/>
      </c>
      <c r="P1253" s="16" t="str">
        <f>IF(ISBLANK(F1253),"",'Récapitulatif des données RASH'!$B$2-YEAR('Données relatives aux bénéf.'!F1253))</f>
        <v/>
      </c>
    </row>
    <row r="1254" spans="1:16">
      <c r="A1254" s="50" t="str">
        <f t="shared" si="19"/>
        <v/>
      </c>
      <c r="B1254" s="51"/>
      <c r="C1254" s="52"/>
      <c r="D1254" s="52"/>
      <c r="E1254" s="53"/>
      <c r="F1254" s="52"/>
      <c r="G1254" s="52"/>
      <c r="H1254" s="52"/>
      <c r="I1254" s="52"/>
      <c r="J1254" s="52"/>
      <c r="K1254" s="52"/>
      <c r="L1254" s="52"/>
      <c r="M1254" s="52"/>
      <c r="N1254" s="52"/>
      <c r="O1254" s="55" t="str">
        <f>IF(J1254="Non","Demande d'information",IF(AND(YEAR(I1254)='Récapitulatif des données RASH'!$B$2,'Données relatives aux bénéf.'!J1254="Oui",'Données relatives aux bénéf.'!K1254="Non"),"Dossier ouvert au cours de l'année de référence",IF(AND(YEAR(I1254)='Récapitulatif des données RASH'!$B$2,'Données relatives aux bénéf.'!J1254="Oui",'Données relatives aux bénéf.'!K1254="Oui"),"Dossier ouvert au cours de l'année de référence - dont clôturé au cours de l'année de référence",IF(AND(YEAR(I1254)&lt;'Récapitulatif des données RASH'!$B$2,'Données relatives aux bénéf.'!K1254="Non",'Données relatives aux bénéf.'!L1254="Oui"),"Dossier actif valorisable dans le cadre de la subvention",IF(AND(YEAR(I1254)&lt;'Récapitulatif des données RASH'!$B$2,'Données relatives aux bénéf.'!K1254="Oui",'Données relatives aux bénéf.'!L1254="Oui"),"Dossier actif valorisable dans le cadre de la subvention - dont cloturé au cours de l'année de référence",IF(AND(YEAR(I1254)&lt;'Récapitulatif des données RASH'!$B$2,'Données relatives aux bénéf.'!K1254="Non",'Données relatives aux bénéf.'!L1254="Non"),"Dossier actif non-valorisable dans le cadre de la subvention",IF(AND(YEAR(I1254)&lt;'Récapitulatif des données RASH'!$B$2,'Données relatives aux bénéf.'!K1254="Oui",'Données relatives aux bénéf.'!L1254="Non"),"Dossier actif non-valorisable dans le cadre de la subvention - dont cloturé au cours de l'année de référence","")))))))</f>
        <v/>
      </c>
      <c r="P1254" s="16" t="str">
        <f>IF(ISBLANK(F1254),"",'Récapitulatif des données RASH'!$B$2-YEAR('Données relatives aux bénéf.'!F1254))</f>
        <v/>
      </c>
    </row>
    <row r="1255" spans="1:16">
      <c r="A1255" s="50" t="str">
        <f t="shared" si="19"/>
        <v/>
      </c>
      <c r="B1255" s="51"/>
      <c r="C1255" s="52"/>
      <c r="D1255" s="52"/>
      <c r="E1255" s="53"/>
      <c r="F1255" s="52"/>
      <c r="G1255" s="52"/>
      <c r="H1255" s="52"/>
      <c r="I1255" s="52"/>
      <c r="J1255" s="52"/>
      <c r="K1255" s="52"/>
      <c r="L1255" s="52"/>
      <c r="M1255" s="52"/>
      <c r="N1255" s="52"/>
      <c r="O1255" s="55" t="str">
        <f>IF(J1255="Non","Demande d'information",IF(AND(YEAR(I1255)='Récapitulatif des données RASH'!$B$2,'Données relatives aux bénéf.'!J1255="Oui",'Données relatives aux bénéf.'!K1255="Non"),"Dossier ouvert au cours de l'année de référence",IF(AND(YEAR(I1255)='Récapitulatif des données RASH'!$B$2,'Données relatives aux bénéf.'!J1255="Oui",'Données relatives aux bénéf.'!K1255="Oui"),"Dossier ouvert au cours de l'année de référence - dont clôturé au cours de l'année de référence",IF(AND(YEAR(I1255)&lt;'Récapitulatif des données RASH'!$B$2,'Données relatives aux bénéf.'!K1255="Non",'Données relatives aux bénéf.'!L1255="Oui"),"Dossier actif valorisable dans le cadre de la subvention",IF(AND(YEAR(I1255)&lt;'Récapitulatif des données RASH'!$B$2,'Données relatives aux bénéf.'!K1255="Oui",'Données relatives aux bénéf.'!L1255="Oui"),"Dossier actif valorisable dans le cadre de la subvention - dont cloturé au cours de l'année de référence",IF(AND(YEAR(I1255)&lt;'Récapitulatif des données RASH'!$B$2,'Données relatives aux bénéf.'!K1255="Non",'Données relatives aux bénéf.'!L1255="Non"),"Dossier actif non-valorisable dans le cadre de la subvention",IF(AND(YEAR(I1255)&lt;'Récapitulatif des données RASH'!$B$2,'Données relatives aux bénéf.'!K1255="Oui",'Données relatives aux bénéf.'!L1255="Non"),"Dossier actif non-valorisable dans le cadre de la subvention - dont cloturé au cours de l'année de référence","")))))))</f>
        <v/>
      </c>
      <c r="P1255" s="16" t="str">
        <f>IF(ISBLANK(F1255),"",'Récapitulatif des données RASH'!$B$2-YEAR('Données relatives aux bénéf.'!F1255))</f>
        <v/>
      </c>
    </row>
    <row r="1256" spans="1:16">
      <c r="A1256" s="50" t="str">
        <f t="shared" si="19"/>
        <v/>
      </c>
      <c r="B1256" s="51"/>
      <c r="C1256" s="52"/>
      <c r="D1256" s="52"/>
      <c r="E1256" s="53"/>
      <c r="F1256" s="52"/>
      <c r="G1256" s="52"/>
      <c r="H1256" s="52"/>
      <c r="I1256" s="52"/>
      <c r="J1256" s="52"/>
      <c r="K1256" s="52"/>
      <c r="L1256" s="52"/>
      <c r="M1256" s="52"/>
      <c r="N1256" s="52"/>
      <c r="O1256" s="55" t="str">
        <f>IF(J1256="Non","Demande d'information",IF(AND(YEAR(I1256)='Récapitulatif des données RASH'!$B$2,'Données relatives aux bénéf.'!J1256="Oui",'Données relatives aux bénéf.'!K1256="Non"),"Dossier ouvert au cours de l'année de référence",IF(AND(YEAR(I1256)='Récapitulatif des données RASH'!$B$2,'Données relatives aux bénéf.'!J1256="Oui",'Données relatives aux bénéf.'!K1256="Oui"),"Dossier ouvert au cours de l'année de référence - dont clôturé au cours de l'année de référence",IF(AND(YEAR(I1256)&lt;'Récapitulatif des données RASH'!$B$2,'Données relatives aux bénéf.'!K1256="Non",'Données relatives aux bénéf.'!L1256="Oui"),"Dossier actif valorisable dans le cadre de la subvention",IF(AND(YEAR(I1256)&lt;'Récapitulatif des données RASH'!$B$2,'Données relatives aux bénéf.'!K1256="Oui",'Données relatives aux bénéf.'!L1256="Oui"),"Dossier actif valorisable dans le cadre de la subvention - dont cloturé au cours de l'année de référence",IF(AND(YEAR(I1256)&lt;'Récapitulatif des données RASH'!$B$2,'Données relatives aux bénéf.'!K1256="Non",'Données relatives aux bénéf.'!L1256="Non"),"Dossier actif non-valorisable dans le cadre de la subvention",IF(AND(YEAR(I1256)&lt;'Récapitulatif des données RASH'!$B$2,'Données relatives aux bénéf.'!K1256="Oui",'Données relatives aux bénéf.'!L1256="Non"),"Dossier actif non-valorisable dans le cadre de la subvention - dont cloturé au cours de l'année de référence","")))))))</f>
        <v/>
      </c>
      <c r="P1256" s="16" t="str">
        <f>IF(ISBLANK(F1256),"",'Récapitulatif des données RASH'!$B$2-YEAR('Données relatives aux bénéf.'!F1256))</f>
        <v/>
      </c>
    </row>
    <row r="1257" spans="1:16">
      <c r="A1257" s="50" t="str">
        <f t="shared" ref="A1257:A1320" si="20">IF(ISBLANK(C1257),"",A1256+1)</f>
        <v/>
      </c>
      <c r="B1257" s="51"/>
      <c r="C1257" s="52"/>
      <c r="D1257" s="52"/>
      <c r="E1257" s="53"/>
      <c r="F1257" s="52"/>
      <c r="G1257" s="52"/>
      <c r="H1257" s="52"/>
      <c r="I1257" s="52"/>
      <c r="J1257" s="52"/>
      <c r="K1257" s="52"/>
      <c r="L1257" s="52"/>
      <c r="M1257" s="52"/>
      <c r="N1257" s="52"/>
      <c r="O1257" s="55" t="str">
        <f>IF(J1257="Non","Demande d'information",IF(AND(YEAR(I1257)='Récapitulatif des données RASH'!$B$2,'Données relatives aux bénéf.'!J1257="Oui",'Données relatives aux bénéf.'!K1257="Non"),"Dossier ouvert au cours de l'année de référence",IF(AND(YEAR(I1257)='Récapitulatif des données RASH'!$B$2,'Données relatives aux bénéf.'!J1257="Oui",'Données relatives aux bénéf.'!K1257="Oui"),"Dossier ouvert au cours de l'année de référence - dont clôturé au cours de l'année de référence",IF(AND(YEAR(I1257)&lt;'Récapitulatif des données RASH'!$B$2,'Données relatives aux bénéf.'!K1257="Non",'Données relatives aux bénéf.'!L1257="Oui"),"Dossier actif valorisable dans le cadre de la subvention",IF(AND(YEAR(I1257)&lt;'Récapitulatif des données RASH'!$B$2,'Données relatives aux bénéf.'!K1257="Oui",'Données relatives aux bénéf.'!L1257="Oui"),"Dossier actif valorisable dans le cadre de la subvention - dont cloturé au cours de l'année de référence",IF(AND(YEAR(I1257)&lt;'Récapitulatif des données RASH'!$B$2,'Données relatives aux bénéf.'!K1257="Non",'Données relatives aux bénéf.'!L1257="Non"),"Dossier actif non-valorisable dans le cadre de la subvention",IF(AND(YEAR(I1257)&lt;'Récapitulatif des données RASH'!$B$2,'Données relatives aux bénéf.'!K1257="Oui",'Données relatives aux bénéf.'!L1257="Non"),"Dossier actif non-valorisable dans le cadre de la subvention - dont cloturé au cours de l'année de référence","")))))))</f>
        <v/>
      </c>
      <c r="P1257" s="16" t="str">
        <f>IF(ISBLANK(F1257),"",'Récapitulatif des données RASH'!$B$2-YEAR('Données relatives aux bénéf.'!F1257))</f>
        <v/>
      </c>
    </row>
    <row r="1258" spans="1:16">
      <c r="A1258" s="50" t="str">
        <f t="shared" si="20"/>
        <v/>
      </c>
      <c r="B1258" s="51"/>
      <c r="C1258" s="52"/>
      <c r="D1258" s="52"/>
      <c r="E1258" s="53"/>
      <c r="F1258" s="52"/>
      <c r="G1258" s="52"/>
      <c r="H1258" s="52"/>
      <c r="I1258" s="52"/>
      <c r="J1258" s="52"/>
      <c r="K1258" s="52"/>
      <c r="L1258" s="52"/>
      <c r="M1258" s="52"/>
      <c r="N1258" s="52"/>
      <c r="O1258" s="55" t="str">
        <f>IF(J1258="Non","Demande d'information",IF(AND(YEAR(I1258)='Récapitulatif des données RASH'!$B$2,'Données relatives aux bénéf.'!J1258="Oui",'Données relatives aux bénéf.'!K1258="Non"),"Dossier ouvert au cours de l'année de référence",IF(AND(YEAR(I1258)='Récapitulatif des données RASH'!$B$2,'Données relatives aux bénéf.'!J1258="Oui",'Données relatives aux bénéf.'!K1258="Oui"),"Dossier ouvert au cours de l'année de référence - dont clôturé au cours de l'année de référence",IF(AND(YEAR(I1258)&lt;'Récapitulatif des données RASH'!$B$2,'Données relatives aux bénéf.'!K1258="Non",'Données relatives aux bénéf.'!L1258="Oui"),"Dossier actif valorisable dans le cadre de la subvention",IF(AND(YEAR(I1258)&lt;'Récapitulatif des données RASH'!$B$2,'Données relatives aux bénéf.'!K1258="Oui",'Données relatives aux bénéf.'!L1258="Oui"),"Dossier actif valorisable dans le cadre de la subvention - dont cloturé au cours de l'année de référence",IF(AND(YEAR(I1258)&lt;'Récapitulatif des données RASH'!$B$2,'Données relatives aux bénéf.'!K1258="Non",'Données relatives aux bénéf.'!L1258="Non"),"Dossier actif non-valorisable dans le cadre de la subvention",IF(AND(YEAR(I1258)&lt;'Récapitulatif des données RASH'!$B$2,'Données relatives aux bénéf.'!K1258="Oui",'Données relatives aux bénéf.'!L1258="Non"),"Dossier actif non-valorisable dans le cadre de la subvention - dont cloturé au cours de l'année de référence","")))))))</f>
        <v/>
      </c>
      <c r="P1258" s="16" t="str">
        <f>IF(ISBLANK(F1258),"",'Récapitulatif des données RASH'!$B$2-YEAR('Données relatives aux bénéf.'!F1258))</f>
        <v/>
      </c>
    </row>
    <row r="1259" spans="1:16">
      <c r="A1259" s="50" t="str">
        <f t="shared" si="20"/>
        <v/>
      </c>
      <c r="B1259" s="51"/>
      <c r="C1259" s="52"/>
      <c r="D1259" s="52"/>
      <c r="E1259" s="53"/>
      <c r="F1259" s="52"/>
      <c r="G1259" s="52"/>
      <c r="H1259" s="52"/>
      <c r="I1259" s="52"/>
      <c r="J1259" s="52"/>
      <c r="K1259" s="52"/>
      <c r="L1259" s="52"/>
      <c r="M1259" s="52"/>
      <c r="N1259" s="52"/>
      <c r="O1259" s="55" t="str">
        <f>IF(J1259="Non","Demande d'information",IF(AND(YEAR(I1259)='Récapitulatif des données RASH'!$B$2,'Données relatives aux bénéf.'!J1259="Oui",'Données relatives aux bénéf.'!K1259="Non"),"Dossier ouvert au cours de l'année de référence",IF(AND(YEAR(I1259)='Récapitulatif des données RASH'!$B$2,'Données relatives aux bénéf.'!J1259="Oui",'Données relatives aux bénéf.'!K1259="Oui"),"Dossier ouvert au cours de l'année de référence - dont clôturé au cours de l'année de référence",IF(AND(YEAR(I1259)&lt;'Récapitulatif des données RASH'!$B$2,'Données relatives aux bénéf.'!K1259="Non",'Données relatives aux bénéf.'!L1259="Oui"),"Dossier actif valorisable dans le cadre de la subvention",IF(AND(YEAR(I1259)&lt;'Récapitulatif des données RASH'!$B$2,'Données relatives aux bénéf.'!K1259="Oui",'Données relatives aux bénéf.'!L1259="Oui"),"Dossier actif valorisable dans le cadre de la subvention - dont cloturé au cours de l'année de référence",IF(AND(YEAR(I1259)&lt;'Récapitulatif des données RASH'!$B$2,'Données relatives aux bénéf.'!K1259="Non",'Données relatives aux bénéf.'!L1259="Non"),"Dossier actif non-valorisable dans le cadre de la subvention",IF(AND(YEAR(I1259)&lt;'Récapitulatif des données RASH'!$B$2,'Données relatives aux bénéf.'!K1259="Oui",'Données relatives aux bénéf.'!L1259="Non"),"Dossier actif non-valorisable dans le cadre de la subvention - dont cloturé au cours de l'année de référence","")))))))</f>
        <v/>
      </c>
      <c r="P1259" s="16" t="str">
        <f>IF(ISBLANK(F1259),"",'Récapitulatif des données RASH'!$B$2-YEAR('Données relatives aux bénéf.'!F1259))</f>
        <v/>
      </c>
    </row>
    <row r="1260" spans="1:16">
      <c r="A1260" s="50" t="str">
        <f t="shared" si="20"/>
        <v/>
      </c>
      <c r="B1260" s="51"/>
      <c r="C1260" s="52"/>
      <c r="D1260" s="52"/>
      <c r="E1260" s="53"/>
      <c r="F1260" s="52"/>
      <c r="G1260" s="52"/>
      <c r="H1260" s="52"/>
      <c r="I1260" s="52"/>
      <c r="J1260" s="52"/>
      <c r="K1260" s="52"/>
      <c r="L1260" s="52"/>
      <c r="M1260" s="52"/>
      <c r="N1260" s="52"/>
      <c r="O1260" s="55" t="str">
        <f>IF(J1260="Non","Demande d'information",IF(AND(YEAR(I1260)='Récapitulatif des données RASH'!$B$2,'Données relatives aux bénéf.'!J1260="Oui",'Données relatives aux bénéf.'!K1260="Non"),"Dossier ouvert au cours de l'année de référence",IF(AND(YEAR(I1260)='Récapitulatif des données RASH'!$B$2,'Données relatives aux bénéf.'!J1260="Oui",'Données relatives aux bénéf.'!K1260="Oui"),"Dossier ouvert au cours de l'année de référence - dont clôturé au cours de l'année de référence",IF(AND(YEAR(I1260)&lt;'Récapitulatif des données RASH'!$B$2,'Données relatives aux bénéf.'!K1260="Non",'Données relatives aux bénéf.'!L1260="Oui"),"Dossier actif valorisable dans le cadre de la subvention",IF(AND(YEAR(I1260)&lt;'Récapitulatif des données RASH'!$B$2,'Données relatives aux bénéf.'!K1260="Oui",'Données relatives aux bénéf.'!L1260="Oui"),"Dossier actif valorisable dans le cadre de la subvention - dont cloturé au cours de l'année de référence",IF(AND(YEAR(I1260)&lt;'Récapitulatif des données RASH'!$B$2,'Données relatives aux bénéf.'!K1260="Non",'Données relatives aux bénéf.'!L1260="Non"),"Dossier actif non-valorisable dans le cadre de la subvention",IF(AND(YEAR(I1260)&lt;'Récapitulatif des données RASH'!$B$2,'Données relatives aux bénéf.'!K1260="Oui",'Données relatives aux bénéf.'!L1260="Non"),"Dossier actif non-valorisable dans le cadre de la subvention - dont cloturé au cours de l'année de référence","")))))))</f>
        <v/>
      </c>
      <c r="P1260" s="16" t="str">
        <f>IF(ISBLANK(F1260),"",'Récapitulatif des données RASH'!$B$2-YEAR('Données relatives aux bénéf.'!F1260))</f>
        <v/>
      </c>
    </row>
    <row r="1261" spans="1:16">
      <c r="A1261" s="50" t="str">
        <f t="shared" si="20"/>
        <v/>
      </c>
      <c r="B1261" s="51"/>
      <c r="C1261" s="52"/>
      <c r="D1261" s="52"/>
      <c r="E1261" s="53"/>
      <c r="F1261" s="52"/>
      <c r="G1261" s="52"/>
      <c r="H1261" s="52"/>
      <c r="I1261" s="52"/>
      <c r="J1261" s="52"/>
      <c r="K1261" s="52"/>
      <c r="L1261" s="52"/>
      <c r="M1261" s="52"/>
      <c r="N1261" s="52"/>
      <c r="O1261" s="55" t="str">
        <f>IF(J1261="Non","Demande d'information",IF(AND(YEAR(I1261)='Récapitulatif des données RASH'!$B$2,'Données relatives aux bénéf.'!J1261="Oui",'Données relatives aux bénéf.'!K1261="Non"),"Dossier ouvert au cours de l'année de référence",IF(AND(YEAR(I1261)='Récapitulatif des données RASH'!$B$2,'Données relatives aux bénéf.'!J1261="Oui",'Données relatives aux bénéf.'!K1261="Oui"),"Dossier ouvert au cours de l'année de référence - dont clôturé au cours de l'année de référence",IF(AND(YEAR(I1261)&lt;'Récapitulatif des données RASH'!$B$2,'Données relatives aux bénéf.'!K1261="Non",'Données relatives aux bénéf.'!L1261="Oui"),"Dossier actif valorisable dans le cadre de la subvention",IF(AND(YEAR(I1261)&lt;'Récapitulatif des données RASH'!$B$2,'Données relatives aux bénéf.'!K1261="Oui",'Données relatives aux bénéf.'!L1261="Oui"),"Dossier actif valorisable dans le cadre de la subvention - dont cloturé au cours de l'année de référence",IF(AND(YEAR(I1261)&lt;'Récapitulatif des données RASH'!$B$2,'Données relatives aux bénéf.'!K1261="Non",'Données relatives aux bénéf.'!L1261="Non"),"Dossier actif non-valorisable dans le cadre de la subvention",IF(AND(YEAR(I1261)&lt;'Récapitulatif des données RASH'!$B$2,'Données relatives aux bénéf.'!K1261="Oui",'Données relatives aux bénéf.'!L1261="Non"),"Dossier actif non-valorisable dans le cadre de la subvention - dont cloturé au cours de l'année de référence","")))))))</f>
        <v/>
      </c>
      <c r="P1261" s="16" t="str">
        <f>IF(ISBLANK(F1261),"",'Récapitulatif des données RASH'!$B$2-YEAR('Données relatives aux bénéf.'!F1261))</f>
        <v/>
      </c>
    </row>
    <row r="1262" spans="1:16">
      <c r="A1262" s="50" t="str">
        <f t="shared" si="20"/>
        <v/>
      </c>
      <c r="B1262" s="51"/>
      <c r="C1262" s="52"/>
      <c r="D1262" s="52"/>
      <c r="E1262" s="53"/>
      <c r="F1262" s="52"/>
      <c r="G1262" s="52"/>
      <c r="H1262" s="52"/>
      <c r="I1262" s="52"/>
      <c r="J1262" s="52"/>
      <c r="K1262" s="52"/>
      <c r="L1262" s="52"/>
      <c r="M1262" s="52"/>
      <c r="N1262" s="52"/>
      <c r="O1262" s="55" t="str">
        <f>IF(J1262="Non","Demande d'information",IF(AND(YEAR(I1262)='Récapitulatif des données RASH'!$B$2,'Données relatives aux bénéf.'!J1262="Oui",'Données relatives aux bénéf.'!K1262="Non"),"Dossier ouvert au cours de l'année de référence",IF(AND(YEAR(I1262)='Récapitulatif des données RASH'!$B$2,'Données relatives aux bénéf.'!J1262="Oui",'Données relatives aux bénéf.'!K1262="Oui"),"Dossier ouvert au cours de l'année de référence - dont clôturé au cours de l'année de référence",IF(AND(YEAR(I1262)&lt;'Récapitulatif des données RASH'!$B$2,'Données relatives aux bénéf.'!K1262="Non",'Données relatives aux bénéf.'!L1262="Oui"),"Dossier actif valorisable dans le cadre de la subvention",IF(AND(YEAR(I1262)&lt;'Récapitulatif des données RASH'!$B$2,'Données relatives aux bénéf.'!K1262="Oui",'Données relatives aux bénéf.'!L1262="Oui"),"Dossier actif valorisable dans le cadre de la subvention - dont cloturé au cours de l'année de référence",IF(AND(YEAR(I1262)&lt;'Récapitulatif des données RASH'!$B$2,'Données relatives aux bénéf.'!K1262="Non",'Données relatives aux bénéf.'!L1262="Non"),"Dossier actif non-valorisable dans le cadre de la subvention",IF(AND(YEAR(I1262)&lt;'Récapitulatif des données RASH'!$B$2,'Données relatives aux bénéf.'!K1262="Oui",'Données relatives aux bénéf.'!L1262="Non"),"Dossier actif non-valorisable dans le cadre de la subvention - dont cloturé au cours de l'année de référence","")))))))</f>
        <v/>
      </c>
      <c r="P1262" s="16" t="str">
        <f>IF(ISBLANK(F1262),"",'Récapitulatif des données RASH'!$B$2-YEAR('Données relatives aux bénéf.'!F1262))</f>
        <v/>
      </c>
    </row>
    <row r="1263" spans="1:16">
      <c r="A1263" s="50" t="str">
        <f t="shared" si="20"/>
        <v/>
      </c>
      <c r="B1263" s="51"/>
      <c r="C1263" s="52"/>
      <c r="D1263" s="52"/>
      <c r="E1263" s="53"/>
      <c r="F1263" s="52"/>
      <c r="G1263" s="52"/>
      <c r="H1263" s="52"/>
      <c r="I1263" s="52"/>
      <c r="J1263" s="52"/>
      <c r="K1263" s="52"/>
      <c r="L1263" s="52"/>
      <c r="M1263" s="52"/>
      <c r="N1263" s="52"/>
      <c r="O1263" s="55" t="str">
        <f>IF(J1263="Non","Demande d'information",IF(AND(YEAR(I1263)='Récapitulatif des données RASH'!$B$2,'Données relatives aux bénéf.'!J1263="Oui",'Données relatives aux bénéf.'!K1263="Non"),"Dossier ouvert au cours de l'année de référence",IF(AND(YEAR(I1263)='Récapitulatif des données RASH'!$B$2,'Données relatives aux bénéf.'!J1263="Oui",'Données relatives aux bénéf.'!K1263="Oui"),"Dossier ouvert au cours de l'année de référence - dont clôturé au cours de l'année de référence",IF(AND(YEAR(I1263)&lt;'Récapitulatif des données RASH'!$B$2,'Données relatives aux bénéf.'!K1263="Non",'Données relatives aux bénéf.'!L1263="Oui"),"Dossier actif valorisable dans le cadre de la subvention",IF(AND(YEAR(I1263)&lt;'Récapitulatif des données RASH'!$B$2,'Données relatives aux bénéf.'!K1263="Oui",'Données relatives aux bénéf.'!L1263="Oui"),"Dossier actif valorisable dans le cadre de la subvention - dont cloturé au cours de l'année de référence",IF(AND(YEAR(I1263)&lt;'Récapitulatif des données RASH'!$B$2,'Données relatives aux bénéf.'!K1263="Non",'Données relatives aux bénéf.'!L1263="Non"),"Dossier actif non-valorisable dans le cadre de la subvention",IF(AND(YEAR(I1263)&lt;'Récapitulatif des données RASH'!$B$2,'Données relatives aux bénéf.'!K1263="Oui",'Données relatives aux bénéf.'!L1263="Non"),"Dossier actif non-valorisable dans le cadre de la subvention - dont cloturé au cours de l'année de référence","")))))))</f>
        <v/>
      </c>
      <c r="P1263" s="16" t="str">
        <f>IF(ISBLANK(F1263),"",'Récapitulatif des données RASH'!$B$2-YEAR('Données relatives aux bénéf.'!F1263))</f>
        <v/>
      </c>
    </row>
    <row r="1264" spans="1:16">
      <c r="A1264" s="50" t="str">
        <f t="shared" si="20"/>
        <v/>
      </c>
      <c r="B1264" s="51"/>
      <c r="C1264" s="52"/>
      <c r="D1264" s="52"/>
      <c r="E1264" s="53"/>
      <c r="F1264" s="52"/>
      <c r="G1264" s="52"/>
      <c r="H1264" s="52"/>
      <c r="I1264" s="52"/>
      <c r="J1264" s="52"/>
      <c r="K1264" s="52"/>
      <c r="L1264" s="52"/>
      <c r="M1264" s="52"/>
      <c r="N1264" s="52"/>
      <c r="O1264" s="55" t="str">
        <f>IF(J1264="Non","Demande d'information",IF(AND(YEAR(I1264)='Récapitulatif des données RASH'!$B$2,'Données relatives aux bénéf.'!J1264="Oui",'Données relatives aux bénéf.'!K1264="Non"),"Dossier ouvert au cours de l'année de référence",IF(AND(YEAR(I1264)='Récapitulatif des données RASH'!$B$2,'Données relatives aux bénéf.'!J1264="Oui",'Données relatives aux bénéf.'!K1264="Oui"),"Dossier ouvert au cours de l'année de référence - dont clôturé au cours de l'année de référence",IF(AND(YEAR(I1264)&lt;'Récapitulatif des données RASH'!$B$2,'Données relatives aux bénéf.'!K1264="Non",'Données relatives aux bénéf.'!L1264="Oui"),"Dossier actif valorisable dans le cadre de la subvention",IF(AND(YEAR(I1264)&lt;'Récapitulatif des données RASH'!$B$2,'Données relatives aux bénéf.'!K1264="Oui",'Données relatives aux bénéf.'!L1264="Oui"),"Dossier actif valorisable dans le cadre de la subvention - dont cloturé au cours de l'année de référence",IF(AND(YEAR(I1264)&lt;'Récapitulatif des données RASH'!$B$2,'Données relatives aux bénéf.'!K1264="Non",'Données relatives aux bénéf.'!L1264="Non"),"Dossier actif non-valorisable dans le cadre de la subvention",IF(AND(YEAR(I1264)&lt;'Récapitulatif des données RASH'!$B$2,'Données relatives aux bénéf.'!K1264="Oui",'Données relatives aux bénéf.'!L1264="Non"),"Dossier actif non-valorisable dans le cadre de la subvention - dont cloturé au cours de l'année de référence","")))))))</f>
        <v/>
      </c>
      <c r="P1264" s="16" t="str">
        <f>IF(ISBLANK(F1264),"",'Récapitulatif des données RASH'!$B$2-YEAR('Données relatives aux bénéf.'!F1264))</f>
        <v/>
      </c>
    </row>
    <row r="1265" spans="1:16">
      <c r="A1265" s="50" t="str">
        <f t="shared" si="20"/>
        <v/>
      </c>
      <c r="B1265" s="51"/>
      <c r="C1265" s="52"/>
      <c r="D1265" s="52"/>
      <c r="E1265" s="53"/>
      <c r="F1265" s="52"/>
      <c r="G1265" s="52"/>
      <c r="H1265" s="52"/>
      <c r="I1265" s="52"/>
      <c r="J1265" s="52"/>
      <c r="K1265" s="52"/>
      <c r="L1265" s="52"/>
      <c r="M1265" s="52"/>
      <c r="N1265" s="52"/>
      <c r="O1265" s="55" t="str">
        <f>IF(J1265="Non","Demande d'information",IF(AND(YEAR(I1265)='Récapitulatif des données RASH'!$B$2,'Données relatives aux bénéf.'!J1265="Oui",'Données relatives aux bénéf.'!K1265="Non"),"Dossier ouvert au cours de l'année de référence",IF(AND(YEAR(I1265)='Récapitulatif des données RASH'!$B$2,'Données relatives aux bénéf.'!J1265="Oui",'Données relatives aux bénéf.'!K1265="Oui"),"Dossier ouvert au cours de l'année de référence - dont clôturé au cours de l'année de référence",IF(AND(YEAR(I1265)&lt;'Récapitulatif des données RASH'!$B$2,'Données relatives aux bénéf.'!K1265="Non",'Données relatives aux bénéf.'!L1265="Oui"),"Dossier actif valorisable dans le cadre de la subvention",IF(AND(YEAR(I1265)&lt;'Récapitulatif des données RASH'!$B$2,'Données relatives aux bénéf.'!K1265="Oui",'Données relatives aux bénéf.'!L1265="Oui"),"Dossier actif valorisable dans le cadre de la subvention - dont cloturé au cours de l'année de référence",IF(AND(YEAR(I1265)&lt;'Récapitulatif des données RASH'!$B$2,'Données relatives aux bénéf.'!K1265="Non",'Données relatives aux bénéf.'!L1265="Non"),"Dossier actif non-valorisable dans le cadre de la subvention",IF(AND(YEAR(I1265)&lt;'Récapitulatif des données RASH'!$B$2,'Données relatives aux bénéf.'!K1265="Oui",'Données relatives aux bénéf.'!L1265="Non"),"Dossier actif non-valorisable dans le cadre de la subvention - dont cloturé au cours de l'année de référence","")))))))</f>
        <v/>
      </c>
      <c r="P1265" s="16" t="str">
        <f>IF(ISBLANK(F1265),"",'Récapitulatif des données RASH'!$B$2-YEAR('Données relatives aux bénéf.'!F1265))</f>
        <v/>
      </c>
    </row>
    <row r="1266" spans="1:16">
      <c r="A1266" s="50" t="str">
        <f t="shared" si="20"/>
        <v/>
      </c>
      <c r="B1266" s="51"/>
      <c r="C1266" s="52"/>
      <c r="D1266" s="52"/>
      <c r="E1266" s="53"/>
      <c r="F1266" s="52"/>
      <c r="G1266" s="52"/>
      <c r="H1266" s="52"/>
      <c r="I1266" s="52"/>
      <c r="J1266" s="52"/>
      <c r="K1266" s="52"/>
      <c r="L1266" s="52"/>
      <c r="M1266" s="52"/>
      <c r="N1266" s="52"/>
      <c r="O1266" s="55" t="str">
        <f>IF(J1266="Non","Demande d'information",IF(AND(YEAR(I1266)='Récapitulatif des données RASH'!$B$2,'Données relatives aux bénéf.'!J1266="Oui",'Données relatives aux bénéf.'!K1266="Non"),"Dossier ouvert au cours de l'année de référence",IF(AND(YEAR(I1266)='Récapitulatif des données RASH'!$B$2,'Données relatives aux bénéf.'!J1266="Oui",'Données relatives aux bénéf.'!K1266="Oui"),"Dossier ouvert au cours de l'année de référence - dont clôturé au cours de l'année de référence",IF(AND(YEAR(I1266)&lt;'Récapitulatif des données RASH'!$B$2,'Données relatives aux bénéf.'!K1266="Non",'Données relatives aux bénéf.'!L1266="Oui"),"Dossier actif valorisable dans le cadre de la subvention",IF(AND(YEAR(I1266)&lt;'Récapitulatif des données RASH'!$B$2,'Données relatives aux bénéf.'!K1266="Oui",'Données relatives aux bénéf.'!L1266="Oui"),"Dossier actif valorisable dans le cadre de la subvention - dont cloturé au cours de l'année de référence",IF(AND(YEAR(I1266)&lt;'Récapitulatif des données RASH'!$B$2,'Données relatives aux bénéf.'!K1266="Non",'Données relatives aux bénéf.'!L1266="Non"),"Dossier actif non-valorisable dans le cadre de la subvention",IF(AND(YEAR(I1266)&lt;'Récapitulatif des données RASH'!$B$2,'Données relatives aux bénéf.'!K1266="Oui",'Données relatives aux bénéf.'!L1266="Non"),"Dossier actif non-valorisable dans le cadre de la subvention - dont cloturé au cours de l'année de référence","")))))))</f>
        <v/>
      </c>
      <c r="P1266" s="16" t="str">
        <f>IF(ISBLANK(F1266),"",'Récapitulatif des données RASH'!$B$2-YEAR('Données relatives aux bénéf.'!F1266))</f>
        <v/>
      </c>
    </row>
    <row r="1267" spans="1:16">
      <c r="A1267" s="50" t="str">
        <f t="shared" si="20"/>
        <v/>
      </c>
      <c r="B1267" s="51"/>
      <c r="C1267" s="52"/>
      <c r="D1267" s="52"/>
      <c r="E1267" s="53"/>
      <c r="F1267" s="52"/>
      <c r="G1267" s="52"/>
      <c r="H1267" s="52"/>
      <c r="I1267" s="52"/>
      <c r="J1267" s="52"/>
      <c r="K1267" s="52"/>
      <c r="L1267" s="52"/>
      <c r="M1267" s="52"/>
      <c r="N1267" s="52"/>
      <c r="O1267" s="55" t="str">
        <f>IF(J1267="Non","Demande d'information",IF(AND(YEAR(I1267)='Récapitulatif des données RASH'!$B$2,'Données relatives aux bénéf.'!J1267="Oui",'Données relatives aux bénéf.'!K1267="Non"),"Dossier ouvert au cours de l'année de référence",IF(AND(YEAR(I1267)='Récapitulatif des données RASH'!$B$2,'Données relatives aux bénéf.'!J1267="Oui",'Données relatives aux bénéf.'!K1267="Oui"),"Dossier ouvert au cours de l'année de référence - dont clôturé au cours de l'année de référence",IF(AND(YEAR(I1267)&lt;'Récapitulatif des données RASH'!$B$2,'Données relatives aux bénéf.'!K1267="Non",'Données relatives aux bénéf.'!L1267="Oui"),"Dossier actif valorisable dans le cadre de la subvention",IF(AND(YEAR(I1267)&lt;'Récapitulatif des données RASH'!$B$2,'Données relatives aux bénéf.'!K1267="Oui",'Données relatives aux bénéf.'!L1267="Oui"),"Dossier actif valorisable dans le cadre de la subvention - dont cloturé au cours de l'année de référence",IF(AND(YEAR(I1267)&lt;'Récapitulatif des données RASH'!$B$2,'Données relatives aux bénéf.'!K1267="Non",'Données relatives aux bénéf.'!L1267="Non"),"Dossier actif non-valorisable dans le cadre de la subvention",IF(AND(YEAR(I1267)&lt;'Récapitulatif des données RASH'!$B$2,'Données relatives aux bénéf.'!K1267="Oui",'Données relatives aux bénéf.'!L1267="Non"),"Dossier actif non-valorisable dans le cadre de la subvention - dont cloturé au cours de l'année de référence","")))))))</f>
        <v/>
      </c>
      <c r="P1267" s="16" t="str">
        <f>IF(ISBLANK(F1267),"",'Récapitulatif des données RASH'!$B$2-YEAR('Données relatives aux bénéf.'!F1267))</f>
        <v/>
      </c>
    </row>
    <row r="1268" spans="1:16">
      <c r="A1268" s="50" t="str">
        <f t="shared" si="20"/>
        <v/>
      </c>
      <c r="B1268" s="51"/>
      <c r="C1268" s="52"/>
      <c r="D1268" s="52"/>
      <c r="E1268" s="53"/>
      <c r="F1268" s="52"/>
      <c r="G1268" s="52"/>
      <c r="H1268" s="52"/>
      <c r="I1268" s="52"/>
      <c r="J1268" s="52"/>
      <c r="K1268" s="52"/>
      <c r="L1268" s="52"/>
      <c r="M1268" s="52"/>
      <c r="N1268" s="52"/>
      <c r="O1268" s="55" t="str">
        <f>IF(J1268="Non","Demande d'information",IF(AND(YEAR(I1268)='Récapitulatif des données RASH'!$B$2,'Données relatives aux bénéf.'!J1268="Oui",'Données relatives aux bénéf.'!K1268="Non"),"Dossier ouvert au cours de l'année de référence",IF(AND(YEAR(I1268)='Récapitulatif des données RASH'!$B$2,'Données relatives aux bénéf.'!J1268="Oui",'Données relatives aux bénéf.'!K1268="Oui"),"Dossier ouvert au cours de l'année de référence - dont clôturé au cours de l'année de référence",IF(AND(YEAR(I1268)&lt;'Récapitulatif des données RASH'!$B$2,'Données relatives aux bénéf.'!K1268="Non",'Données relatives aux bénéf.'!L1268="Oui"),"Dossier actif valorisable dans le cadre de la subvention",IF(AND(YEAR(I1268)&lt;'Récapitulatif des données RASH'!$B$2,'Données relatives aux bénéf.'!K1268="Oui",'Données relatives aux bénéf.'!L1268="Oui"),"Dossier actif valorisable dans le cadre de la subvention - dont cloturé au cours de l'année de référence",IF(AND(YEAR(I1268)&lt;'Récapitulatif des données RASH'!$B$2,'Données relatives aux bénéf.'!K1268="Non",'Données relatives aux bénéf.'!L1268="Non"),"Dossier actif non-valorisable dans le cadre de la subvention",IF(AND(YEAR(I1268)&lt;'Récapitulatif des données RASH'!$B$2,'Données relatives aux bénéf.'!K1268="Oui",'Données relatives aux bénéf.'!L1268="Non"),"Dossier actif non-valorisable dans le cadre de la subvention - dont cloturé au cours de l'année de référence","")))))))</f>
        <v/>
      </c>
      <c r="P1268" s="16" t="str">
        <f>IF(ISBLANK(F1268),"",'Récapitulatif des données RASH'!$B$2-YEAR('Données relatives aux bénéf.'!F1268))</f>
        <v/>
      </c>
    </row>
    <row r="1269" spans="1:16">
      <c r="A1269" s="50" t="str">
        <f t="shared" si="20"/>
        <v/>
      </c>
      <c r="B1269" s="51"/>
      <c r="C1269" s="52"/>
      <c r="D1269" s="52"/>
      <c r="E1269" s="53"/>
      <c r="F1269" s="52"/>
      <c r="G1269" s="52"/>
      <c r="H1269" s="52"/>
      <c r="I1269" s="52"/>
      <c r="J1269" s="52"/>
      <c r="K1269" s="52"/>
      <c r="L1269" s="52"/>
      <c r="M1269" s="52"/>
      <c r="N1269" s="52"/>
      <c r="O1269" s="55" t="str">
        <f>IF(J1269="Non","Demande d'information",IF(AND(YEAR(I1269)='Récapitulatif des données RASH'!$B$2,'Données relatives aux bénéf.'!J1269="Oui",'Données relatives aux bénéf.'!K1269="Non"),"Dossier ouvert au cours de l'année de référence",IF(AND(YEAR(I1269)='Récapitulatif des données RASH'!$B$2,'Données relatives aux bénéf.'!J1269="Oui",'Données relatives aux bénéf.'!K1269="Oui"),"Dossier ouvert au cours de l'année de référence - dont clôturé au cours de l'année de référence",IF(AND(YEAR(I1269)&lt;'Récapitulatif des données RASH'!$B$2,'Données relatives aux bénéf.'!K1269="Non",'Données relatives aux bénéf.'!L1269="Oui"),"Dossier actif valorisable dans le cadre de la subvention",IF(AND(YEAR(I1269)&lt;'Récapitulatif des données RASH'!$B$2,'Données relatives aux bénéf.'!K1269="Oui",'Données relatives aux bénéf.'!L1269="Oui"),"Dossier actif valorisable dans le cadre de la subvention - dont cloturé au cours de l'année de référence",IF(AND(YEAR(I1269)&lt;'Récapitulatif des données RASH'!$B$2,'Données relatives aux bénéf.'!K1269="Non",'Données relatives aux bénéf.'!L1269="Non"),"Dossier actif non-valorisable dans le cadre de la subvention",IF(AND(YEAR(I1269)&lt;'Récapitulatif des données RASH'!$B$2,'Données relatives aux bénéf.'!K1269="Oui",'Données relatives aux bénéf.'!L1269="Non"),"Dossier actif non-valorisable dans le cadre de la subvention - dont cloturé au cours de l'année de référence","")))))))</f>
        <v/>
      </c>
      <c r="P1269" s="16" t="str">
        <f>IF(ISBLANK(F1269),"",'Récapitulatif des données RASH'!$B$2-YEAR('Données relatives aux bénéf.'!F1269))</f>
        <v/>
      </c>
    </row>
    <row r="1270" spans="1:16">
      <c r="A1270" s="50" t="str">
        <f t="shared" si="20"/>
        <v/>
      </c>
      <c r="B1270" s="51"/>
      <c r="C1270" s="52"/>
      <c r="D1270" s="52"/>
      <c r="E1270" s="53"/>
      <c r="F1270" s="52"/>
      <c r="G1270" s="52"/>
      <c r="H1270" s="52"/>
      <c r="I1270" s="52"/>
      <c r="J1270" s="52"/>
      <c r="K1270" s="52"/>
      <c r="L1270" s="52"/>
      <c r="M1270" s="52"/>
      <c r="N1270" s="52"/>
      <c r="O1270" s="55" t="str">
        <f>IF(J1270="Non","Demande d'information",IF(AND(YEAR(I1270)='Récapitulatif des données RASH'!$B$2,'Données relatives aux bénéf.'!J1270="Oui",'Données relatives aux bénéf.'!K1270="Non"),"Dossier ouvert au cours de l'année de référence",IF(AND(YEAR(I1270)='Récapitulatif des données RASH'!$B$2,'Données relatives aux bénéf.'!J1270="Oui",'Données relatives aux bénéf.'!K1270="Oui"),"Dossier ouvert au cours de l'année de référence - dont clôturé au cours de l'année de référence",IF(AND(YEAR(I1270)&lt;'Récapitulatif des données RASH'!$B$2,'Données relatives aux bénéf.'!K1270="Non",'Données relatives aux bénéf.'!L1270="Oui"),"Dossier actif valorisable dans le cadre de la subvention",IF(AND(YEAR(I1270)&lt;'Récapitulatif des données RASH'!$B$2,'Données relatives aux bénéf.'!K1270="Oui",'Données relatives aux bénéf.'!L1270="Oui"),"Dossier actif valorisable dans le cadre de la subvention - dont cloturé au cours de l'année de référence",IF(AND(YEAR(I1270)&lt;'Récapitulatif des données RASH'!$B$2,'Données relatives aux bénéf.'!K1270="Non",'Données relatives aux bénéf.'!L1270="Non"),"Dossier actif non-valorisable dans le cadre de la subvention",IF(AND(YEAR(I1270)&lt;'Récapitulatif des données RASH'!$B$2,'Données relatives aux bénéf.'!K1270="Oui",'Données relatives aux bénéf.'!L1270="Non"),"Dossier actif non-valorisable dans le cadre de la subvention - dont cloturé au cours de l'année de référence","")))))))</f>
        <v/>
      </c>
      <c r="P1270" s="16" t="str">
        <f>IF(ISBLANK(F1270),"",'Récapitulatif des données RASH'!$B$2-YEAR('Données relatives aux bénéf.'!F1270))</f>
        <v/>
      </c>
    </row>
    <row r="1271" spans="1:16">
      <c r="A1271" s="50" t="str">
        <f t="shared" si="20"/>
        <v/>
      </c>
      <c r="B1271" s="51"/>
      <c r="C1271" s="52"/>
      <c r="D1271" s="52"/>
      <c r="E1271" s="53"/>
      <c r="F1271" s="52"/>
      <c r="G1271" s="52"/>
      <c r="H1271" s="52"/>
      <c r="I1271" s="52"/>
      <c r="J1271" s="52"/>
      <c r="K1271" s="52"/>
      <c r="L1271" s="52"/>
      <c r="M1271" s="52"/>
      <c r="N1271" s="52"/>
      <c r="O1271" s="55" t="str">
        <f>IF(J1271="Non","Demande d'information",IF(AND(YEAR(I1271)='Récapitulatif des données RASH'!$B$2,'Données relatives aux bénéf.'!J1271="Oui",'Données relatives aux bénéf.'!K1271="Non"),"Dossier ouvert au cours de l'année de référence",IF(AND(YEAR(I1271)='Récapitulatif des données RASH'!$B$2,'Données relatives aux bénéf.'!J1271="Oui",'Données relatives aux bénéf.'!K1271="Oui"),"Dossier ouvert au cours de l'année de référence - dont clôturé au cours de l'année de référence",IF(AND(YEAR(I1271)&lt;'Récapitulatif des données RASH'!$B$2,'Données relatives aux bénéf.'!K1271="Non",'Données relatives aux bénéf.'!L1271="Oui"),"Dossier actif valorisable dans le cadre de la subvention",IF(AND(YEAR(I1271)&lt;'Récapitulatif des données RASH'!$B$2,'Données relatives aux bénéf.'!K1271="Oui",'Données relatives aux bénéf.'!L1271="Oui"),"Dossier actif valorisable dans le cadre de la subvention - dont cloturé au cours de l'année de référence",IF(AND(YEAR(I1271)&lt;'Récapitulatif des données RASH'!$B$2,'Données relatives aux bénéf.'!K1271="Non",'Données relatives aux bénéf.'!L1271="Non"),"Dossier actif non-valorisable dans le cadre de la subvention",IF(AND(YEAR(I1271)&lt;'Récapitulatif des données RASH'!$B$2,'Données relatives aux bénéf.'!K1271="Oui",'Données relatives aux bénéf.'!L1271="Non"),"Dossier actif non-valorisable dans le cadre de la subvention - dont cloturé au cours de l'année de référence","")))))))</f>
        <v/>
      </c>
      <c r="P1271" s="16" t="str">
        <f>IF(ISBLANK(F1271),"",'Récapitulatif des données RASH'!$B$2-YEAR('Données relatives aux bénéf.'!F1271))</f>
        <v/>
      </c>
    </row>
    <row r="1272" spans="1:16">
      <c r="A1272" s="50" t="str">
        <f t="shared" si="20"/>
        <v/>
      </c>
      <c r="B1272" s="51"/>
      <c r="C1272" s="52"/>
      <c r="D1272" s="52"/>
      <c r="E1272" s="53"/>
      <c r="F1272" s="52"/>
      <c r="G1272" s="52"/>
      <c r="H1272" s="52"/>
      <c r="I1272" s="52"/>
      <c r="J1272" s="52"/>
      <c r="K1272" s="52"/>
      <c r="L1272" s="52"/>
      <c r="M1272" s="52"/>
      <c r="N1272" s="52"/>
      <c r="O1272" s="55" t="str">
        <f>IF(J1272="Non","Demande d'information",IF(AND(YEAR(I1272)='Récapitulatif des données RASH'!$B$2,'Données relatives aux bénéf.'!J1272="Oui",'Données relatives aux bénéf.'!K1272="Non"),"Dossier ouvert au cours de l'année de référence",IF(AND(YEAR(I1272)='Récapitulatif des données RASH'!$B$2,'Données relatives aux bénéf.'!J1272="Oui",'Données relatives aux bénéf.'!K1272="Oui"),"Dossier ouvert au cours de l'année de référence - dont clôturé au cours de l'année de référence",IF(AND(YEAR(I1272)&lt;'Récapitulatif des données RASH'!$B$2,'Données relatives aux bénéf.'!K1272="Non",'Données relatives aux bénéf.'!L1272="Oui"),"Dossier actif valorisable dans le cadre de la subvention",IF(AND(YEAR(I1272)&lt;'Récapitulatif des données RASH'!$B$2,'Données relatives aux bénéf.'!K1272="Oui",'Données relatives aux bénéf.'!L1272="Oui"),"Dossier actif valorisable dans le cadre de la subvention - dont cloturé au cours de l'année de référence",IF(AND(YEAR(I1272)&lt;'Récapitulatif des données RASH'!$B$2,'Données relatives aux bénéf.'!K1272="Non",'Données relatives aux bénéf.'!L1272="Non"),"Dossier actif non-valorisable dans le cadre de la subvention",IF(AND(YEAR(I1272)&lt;'Récapitulatif des données RASH'!$B$2,'Données relatives aux bénéf.'!K1272="Oui",'Données relatives aux bénéf.'!L1272="Non"),"Dossier actif non-valorisable dans le cadre de la subvention - dont cloturé au cours de l'année de référence","")))))))</f>
        <v/>
      </c>
      <c r="P1272" s="16" t="str">
        <f>IF(ISBLANK(F1272),"",'Récapitulatif des données RASH'!$B$2-YEAR('Données relatives aux bénéf.'!F1272))</f>
        <v/>
      </c>
    </row>
    <row r="1273" spans="1:16">
      <c r="A1273" s="50" t="str">
        <f t="shared" si="20"/>
        <v/>
      </c>
      <c r="B1273" s="51"/>
      <c r="C1273" s="52"/>
      <c r="D1273" s="52"/>
      <c r="E1273" s="53"/>
      <c r="F1273" s="52"/>
      <c r="G1273" s="52"/>
      <c r="H1273" s="52"/>
      <c r="I1273" s="52"/>
      <c r="J1273" s="52"/>
      <c r="K1273" s="52"/>
      <c r="L1273" s="52"/>
      <c r="M1273" s="52"/>
      <c r="N1273" s="52"/>
      <c r="O1273" s="55" t="str">
        <f>IF(J1273="Non","Demande d'information",IF(AND(YEAR(I1273)='Récapitulatif des données RASH'!$B$2,'Données relatives aux bénéf.'!J1273="Oui",'Données relatives aux bénéf.'!K1273="Non"),"Dossier ouvert au cours de l'année de référence",IF(AND(YEAR(I1273)='Récapitulatif des données RASH'!$B$2,'Données relatives aux bénéf.'!J1273="Oui",'Données relatives aux bénéf.'!K1273="Oui"),"Dossier ouvert au cours de l'année de référence - dont clôturé au cours de l'année de référence",IF(AND(YEAR(I1273)&lt;'Récapitulatif des données RASH'!$B$2,'Données relatives aux bénéf.'!K1273="Non",'Données relatives aux bénéf.'!L1273="Oui"),"Dossier actif valorisable dans le cadre de la subvention",IF(AND(YEAR(I1273)&lt;'Récapitulatif des données RASH'!$B$2,'Données relatives aux bénéf.'!K1273="Oui",'Données relatives aux bénéf.'!L1273="Oui"),"Dossier actif valorisable dans le cadre de la subvention - dont cloturé au cours de l'année de référence",IF(AND(YEAR(I1273)&lt;'Récapitulatif des données RASH'!$B$2,'Données relatives aux bénéf.'!K1273="Non",'Données relatives aux bénéf.'!L1273="Non"),"Dossier actif non-valorisable dans le cadre de la subvention",IF(AND(YEAR(I1273)&lt;'Récapitulatif des données RASH'!$B$2,'Données relatives aux bénéf.'!K1273="Oui",'Données relatives aux bénéf.'!L1273="Non"),"Dossier actif non-valorisable dans le cadre de la subvention - dont cloturé au cours de l'année de référence","")))))))</f>
        <v/>
      </c>
      <c r="P1273" s="16" t="str">
        <f>IF(ISBLANK(F1273),"",'Récapitulatif des données RASH'!$B$2-YEAR('Données relatives aux bénéf.'!F1273))</f>
        <v/>
      </c>
    </row>
    <row r="1274" spans="1:16">
      <c r="A1274" s="50" t="str">
        <f t="shared" si="20"/>
        <v/>
      </c>
      <c r="B1274" s="51"/>
      <c r="C1274" s="52"/>
      <c r="D1274" s="52"/>
      <c r="E1274" s="53"/>
      <c r="F1274" s="52"/>
      <c r="G1274" s="52"/>
      <c r="H1274" s="52"/>
      <c r="I1274" s="52"/>
      <c r="J1274" s="52"/>
      <c r="K1274" s="52"/>
      <c r="L1274" s="52"/>
      <c r="M1274" s="52"/>
      <c r="N1274" s="52"/>
      <c r="O1274" s="55" t="str">
        <f>IF(J1274="Non","Demande d'information",IF(AND(YEAR(I1274)='Récapitulatif des données RASH'!$B$2,'Données relatives aux bénéf.'!J1274="Oui",'Données relatives aux bénéf.'!K1274="Non"),"Dossier ouvert au cours de l'année de référence",IF(AND(YEAR(I1274)='Récapitulatif des données RASH'!$B$2,'Données relatives aux bénéf.'!J1274="Oui",'Données relatives aux bénéf.'!K1274="Oui"),"Dossier ouvert au cours de l'année de référence - dont clôturé au cours de l'année de référence",IF(AND(YEAR(I1274)&lt;'Récapitulatif des données RASH'!$B$2,'Données relatives aux bénéf.'!K1274="Non",'Données relatives aux bénéf.'!L1274="Oui"),"Dossier actif valorisable dans le cadre de la subvention",IF(AND(YEAR(I1274)&lt;'Récapitulatif des données RASH'!$B$2,'Données relatives aux bénéf.'!K1274="Oui",'Données relatives aux bénéf.'!L1274="Oui"),"Dossier actif valorisable dans le cadre de la subvention - dont cloturé au cours de l'année de référence",IF(AND(YEAR(I1274)&lt;'Récapitulatif des données RASH'!$B$2,'Données relatives aux bénéf.'!K1274="Non",'Données relatives aux bénéf.'!L1274="Non"),"Dossier actif non-valorisable dans le cadre de la subvention",IF(AND(YEAR(I1274)&lt;'Récapitulatif des données RASH'!$B$2,'Données relatives aux bénéf.'!K1274="Oui",'Données relatives aux bénéf.'!L1274="Non"),"Dossier actif non-valorisable dans le cadre de la subvention - dont cloturé au cours de l'année de référence","")))))))</f>
        <v/>
      </c>
      <c r="P1274" s="16" t="str">
        <f>IF(ISBLANK(F1274),"",'Récapitulatif des données RASH'!$B$2-YEAR('Données relatives aux bénéf.'!F1274))</f>
        <v/>
      </c>
    </row>
    <row r="1275" spans="1:16">
      <c r="A1275" s="50" t="str">
        <f t="shared" si="20"/>
        <v/>
      </c>
      <c r="B1275" s="51"/>
      <c r="C1275" s="52"/>
      <c r="D1275" s="52"/>
      <c r="E1275" s="53"/>
      <c r="F1275" s="52"/>
      <c r="G1275" s="52"/>
      <c r="H1275" s="52"/>
      <c r="I1275" s="52"/>
      <c r="J1275" s="52"/>
      <c r="K1275" s="52"/>
      <c r="L1275" s="52"/>
      <c r="M1275" s="52"/>
      <c r="N1275" s="52"/>
      <c r="O1275" s="55" t="str">
        <f>IF(J1275="Non","Demande d'information",IF(AND(YEAR(I1275)='Récapitulatif des données RASH'!$B$2,'Données relatives aux bénéf.'!J1275="Oui",'Données relatives aux bénéf.'!K1275="Non"),"Dossier ouvert au cours de l'année de référence",IF(AND(YEAR(I1275)='Récapitulatif des données RASH'!$B$2,'Données relatives aux bénéf.'!J1275="Oui",'Données relatives aux bénéf.'!K1275="Oui"),"Dossier ouvert au cours de l'année de référence - dont clôturé au cours de l'année de référence",IF(AND(YEAR(I1275)&lt;'Récapitulatif des données RASH'!$B$2,'Données relatives aux bénéf.'!K1275="Non",'Données relatives aux bénéf.'!L1275="Oui"),"Dossier actif valorisable dans le cadre de la subvention",IF(AND(YEAR(I1275)&lt;'Récapitulatif des données RASH'!$B$2,'Données relatives aux bénéf.'!K1275="Oui",'Données relatives aux bénéf.'!L1275="Oui"),"Dossier actif valorisable dans le cadre de la subvention - dont cloturé au cours de l'année de référence",IF(AND(YEAR(I1275)&lt;'Récapitulatif des données RASH'!$B$2,'Données relatives aux bénéf.'!K1275="Non",'Données relatives aux bénéf.'!L1275="Non"),"Dossier actif non-valorisable dans le cadre de la subvention",IF(AND(YEAR(I1275)&lt;'Récapitulatif des données RASH'!$B$2,'Données relatives aux bénéf.'!K1275="Oui",'Données relatives aux bénéf.'!L1275="Non"),"Dossier actif non-valorisable dans le cadre de la subvention - dont cloturé au cours de l'année de référence","")))))))</f>
        <v/>
      </c>
      <c r="P1275" s="16" t="str">
        <f>IF(ISBLANK(F1275),"",'Récapitulatif des données RASH'!$B$2-YEAR('Données relatives aux bénéf.'!F1275))</f>
        <v/>
      </c>
    </row>
    <row r="1276" spans="1:16">
      <c r="A1276" s="50" t="str">
        <f t="shared" si="20"/>
        <v/>
      </c>
      <c r="B1276" s="51"/>
      <c r="C1276" s="52"/>
      <c r="D1276" s="52"/>
      <c r="E1276" s="53"/>
      <c r="F1276" s="52"/>
      <c r="G1276" s="52"/>
      <c r="H1276" s="52"/>
      <c r="I1276" s="52"/>
      <c r="J1276" s="52"/>
      <c r="K1276" s="52"/>
      <c r="L1276" s="52"/>
      <c r="M1276" s="52"/>
      <c r="N1276" s="52"/>
      <c r="O1276" s="55" t="str">
        <f>IF(J1276="Non","Demande d'information",IF(AND(YEAR(I1276)='Récapitulatif des données RASH'!$B$2,'Données relatives aux bénéf.'!J1276="Oui",'Données relatives aux bénéf.'!K1276="Non"),"Dossier ouvert au cours de l'année de référence",IF(AND(YEAR(I1276)='Récapitulatif des données RASH'!$B$2,'Données relatives aux bénéf.'!J1276="Oui",'Données relatives aux bénéf.'!K1276="Oui"),"Dossier ouvert au cours de l'année de référence - dont clôturé au cours de l'année de référence",IF(AND(YEAR(I1276)&lt;'Récapitulatif des données RASH'!$B$2,'Données relatives aux bénéf.'!K1276="Non",'Données relatives aux bénéf.'!L1276="Oui"),"Dossier actif valorisable dans le cadre de la subvention",IF(AND(YEAR(I1276)&lt;'Récapitulatif des données RASH'!$B$2,'Données relatives aux bénéf.'!K1276="Oui",'Données relatives aux bénéf.'!L1276="Oui"),"Dossier actif valorisable dans le cadre de la subvention - dont cloturé au cours de l'année de référence",IF(AND(YEAR(I1276)&lt;'Récapitulatif des données RASH'!$B$2,'Données relatives aux bénéf.'!K1276="Non",'Données relatives aux bénéf.'!L1276="Non"),"Dossier actif non-valorisable dans le cadre de la subvention",IF(AND(YEAR(I1276)&lt;'Récapitulatif des données RASH'!$B$2,'Données relatives aux bénéf.'!K1276="Oui",'Données relatives aux bénéf.'!L1276="Non"),"Dossier actif non-valorisable dans le cadre de la subvention - dont cloturé au cours de l'année de référence","")))))))</f>
        <v/>
      </c>
      <c r="P1276" s="16" t="str">
        <f>IF(ISBLANK(F1276),"",'Récapitulatif des données RASH'!$B$2-YEAR('Données relatives aux bénéf.'!F1276))</f>
        <v/>
      </c>
    </row>
    <row r="1277" spans="1:16">
      <c r="A1277" s="50" t="str">
        <f t="shared" si="20"/>
        <v/>
      </c>
      <c r="B1277" s="51"/>
      <c r="C1277" s="52"/>
      <c r="D1277" s="52"/>
      <c r="E1277" s="53"/>
      <c r="F1277" s="52"/>
      <c r="G1277" s="52"/>
      <c r="H1277" s="52"/>
      <c r="I1277" s="52"/>
      <c r="J1277" s="52"/>
      <c r="K1277" s="52"/>
      <c r="L1277" s="52"/>
      <c r="M1277" s="52"/>
      <c r="N1277" s="52"/>
      <c r="O1277" s="55" t="str">
        <f>IF(J1277="Non","Demande d'information",IF(AND(YEAR(I1277)='Récapitulatif des données RASH'!$B$2,'Données relatives aux bénéf.'!J1277="Oui",'Données relatives aux bénéf.'!K1277="Non"),"Dossier ouvert au cours de l'année de référence",IF(AND(YEAR(I1277)='Récapitulatif des données RASH'!$B$2,'Données relatives aux bénéf.'!J1277="Oui",'Données relatives aux bénéf.'!K1277="Oui"),"Dossier ouvert au cours de l'année de référence - dont clôturé au cours de l'année de référence",IF(AND(YEAR(I1277)&lt;'Récapitulatif des données RASH'!$B$2,'Données relatives aux bénéf.'!K1277="Non",'Données relatives aux bénéf.'!L1277="Oui"),"Dossier actif valorisable dans le cadre de la subvention",IF(AND(YEAR(I1277)&lt;'Récapitulatif des données RASH'!$B$2,'Données relatives aux bénéf.'!K1277="Oui",'Données relatives aux bénéf.'!L1277="Oui"),"Dossier actif valorisable dans le cadre de la subvention - dont cloturé au cours de l'année de référence",IF(AND(YEAR(I1277)&lt;'Récapitulatif des données RASH'!$B$2,'Données relatives aux bénéf.'!K1277="Non",'Données relatives aux bénéf.'!L1277="Non"),"Dossier actif non-valorisable dans le cadre de la subvention",IF(AND(YEAR(I1277)&lt;'Récapitulatif des données RASH'!$B$2,'Données relatives aux bénéf.'!K1277="Oui",'Données relatives aux bénéf.'!L1277="Non"),"Dossier actif non-valorisable dans le cadre de la subvention - dont cloturé au cours de l'année de référence","")))))))</f>
        <v/>
      </c>
      <c r="P1277" s="16" t="str">
        <f>IF(ISBLANK(F1277),"",'Récapitulatif des données RASH'!$B$2-YEAR('Données relatives aux bénéf.'!F1277))</f>
        <v/>
      </c>
    </row>
    <row r="1278" spans="1:16">
      <c r="A1278" s="50" t="str">
        <f t="shared" si="20"/>
        <v/>
      </c>
      <c r="B1278" s="51"/>
      <c r="C1278" s="52"/>
      <c r="D1278" s="52"/>
      <c r="E1278" s="53"/>
      <c r="F1278" s="52"/>
      <c r="G1278" s="52"/>
      <c r="H1278" s="52"/>
      <c r="I1278" s="52"/>
      <c r="J1278" s="52"/>
      <c r="K1278" s="52"/>
      <c r="L1278" s="52"/>
      <c r="M1278" s="52"/>
      <c r="N1278" s="52"/>
      <c r="O1278" s="55" t="str">
        <f>IF(J1278="Non","Demande d'information",IF(AND(YEAR(I1278)='Récapitulatif des données RASH'!$B$2,'Données relatives aux bénéf.'!J1278="Oui",'Données relatives aux bénéf.'!K1278="Non"),"Dossier ouvert au cours de l'année de référence",IF(AND(YEAR(I1278)='Récapitulatif des données RASH'!$B$2,'Données relatives aux bénéf.'!J1278="Oui",'Données relatives aux bénéf.'!K1278="Oui"),"Dossier ouvert au cours de l'année de référence - dont clôturé au cours de l'année de référence",IF(AND(YEAR(I1278)&lt;'Récapitulatif des données RASH'!$B$2,'Données relatives aux bénéf.'!K1278="Non",'Données relatives aux bénéf.'!L1278="Oui"),"Dossier actif valorisable dans le cadre de la subvention",IF(AND(YEAR(I1278)&lt;'Récapitulatif des données RASH'!$B$2,'Données relatives aux bénéf.'!K1278="Oui",'Données relatives aux bénéf.'!L1278="Oui"),"Dossier actif valorisable dans le cadre de la subvention - dont cloturé au cours de l'année de référence",IF(AND(YEAR(I1278)&lt;'Récapitulatif des données RASH'!$B$2,'Données relatives aux bénéf.'!K1278="Non",'Données relatives aux bénéf.'!L1278="Non"),"Dossier actif non-valorisable dans le cadre de la subvention",IF(AND(YEAR(I1278)&lt;'Récapitulatif des données RASH'!$B$2,'Données relatives aux bénéf.'!K1278="Oui",'Données relatives aux bénéf.'!L1278="Non"),"Dossier actif non-valorisable dans le cadre de la subvention - dont cloturé au cours de l'année de référence","")))))))</f>
        <v/>
      </c>
      <c r="P1278" s="16" t="str">
        <f>IF(ISBLANK(F1278),"",'Récapitulatif des données RASH'!$B$2-YEAR('Données relatives aux bénéf.'!F1278))</f>
        <v/>
      </c>
    </row>
    <row r="1279" spans="1:16">
      <c r="A1279" s="50" t="str">
        <f t="shared" si="20"/>
        <v/>
      </c>
      <c r="B1279" s="51"/>
      <c r="C1279" s="52"/>
      <c r="D1279" s="52"/>
      <c r="E1279" s="53"/>
      <c r="F1279" s="52"/>
      <c r="G1279" s="52"/>
      <c r="H1279" s="52"/>
      <c r="I1279" s="52"/>
      <c r="J1279" s="52"/>
      <c r="K1279" s="52"/>
      <c r="L1279" s="52"/>
      <c r="M1279" s="52"/>
      <c r="N1279" s="52"/>
      <c r="O1279" s="55" t="str">
        <f>IF(J1279="Non","Demande d'information",IF(AND(YEAR(I1279)='Récapitulatif des données RASH'!$B$2,'Données relatives aux bénéf.'!J1279="Oui",'Données relatives aux bénéf.'!K1279="Non"),"Dossier ouvert au cours de l'année de référence",IF(AND(YEAR(I1279)='Récapitulatif des données RASH'!$B$2,'Données relatives aux bénéf.'!J1279="Oui",'Données relatives aux bénéf.'!K1279="Oui"),"Dossier ouvert au cours de l'année de référence - dont clôturé au cours de l'année de référence",IF(AND(YEAR(I1279)&lt;'Récapitulatif des données RASH'!$B$2,'Données relatives aux bénéf.'!K1279="Non",'Données relatives aux bénéf.'!L1279="Oui"),"Dossier actif valorisable dans le cadre de la subvention",IF(AND(YEAR(I1279)&lt;'Récapitulatif des données RASH'!$B$2,'Données relatives aux bénéf.'!K1279="Oui",'Données relatives aux bénéf.'!L1279="Oui"),"Dossier actif valorisable dans le cadre de la subvention - dont cloturé au cours de l'année de référence",IF(AND(YEAR(I1279)&lt;'Récapitulatif des données RASH'!$B$2,'Données relatives aux bénéf.'!K1279="Non",'Données relatives aux bénéf.'!L1279="Non"),"Dossier actif non-valorisable dans le cadre de la subvention",IF(AND(YEAR(I1279)&lt;'Récapitulatif des données RASH'!$B$2,'Données relatives aux bénéf.'!K1279="Oui",'Données relatives aux bénéf.'!L1279="Non"),"Dossier actif non-valorisable dans le cadre de la subvention - dont cloturé au cours de l'année de référence","")))))))</f>
        <v/>
      </c>
      <c r="P1279" s="16" t="str">
        <f>IF(ISBLANK(F1279),"",'Récapitulatif des données RASH'!$B$2-YEAR('Données relatives aux bénéf.'!F1279))</f>
        <v/>
      </c>
    </row>
    <row r="1280" spans="1:16">
      <c r="A1280" s="50" t="str">
        <f t="shared" si="20"/>
        <v/>
      </c>
      <c r="B1280" s="51"/>
      <c r="C1280" s="52"/>
      <c r="D1280" s="52"/>
      <c r="E1280" s="53"/>
      <c r="F1280" s="52"/>
      <c r="G1280" s="52"/>
      <c r="H1280" s="52"/>
      <c r="I1280" s="52"/>
      <c r="J1280" s="52"/>
      <c r="K1280" s="52"/>
      <c r="L1280" s="52"/>
      <c r="M1280" s="52"/>
      <c r="N1280" s="52"/>
      <c r="O1280" s="55" t="str">
        <f>IF(J1280="Non","Demande d'information",IF(AND(YEAR(I1280)='Récapitulatif des données RASH'!$B$2,'Données relatives aux bénéf.'!J1280="Oui",'Données relatives aux bénéf.'!K1280="Non"),"Dossier ouvert au cours de l'année de référence",IF(AND(YEAR(I1280)='Récapitulatif des données RASH'!$B$2,'Données relatives aux bénéf.'!J1280="Oui",'Données relatives aux bénéf.'!K1280="Oui"),"Dossier ouvert au cours de l'année de référence - dont clôturé au cours de l'année de référence",IF(AND(YEAR(I1280)&lt;'Récapitulatif des données RASH'!$B$2,'Données relatives aux bénéf.'!K1280="Non",'Données relatives aux bénéf.'!L1280="Oui"),"Dossier actif valorisable dans le cadre de la subvention",IF(AND(YEAR(I1280)&lt;'Récapitulatif des données RASH'!$B$2,'Données relatives aux bénéf.'!K1280="Oui",'Données relatives aux bénéf.'!L1280="Oui"),"Dossier actif valorisable dans le cadre de la subvention - dont cloturé au cours de l'année de référence",IF(AND(YEAR(I1280)&lt;'Récapitulatif des données RASH'!$B$2,'Données relatives aux bénéf.'!K1280="Non",'Données relatives aux bénéf.'!L1280="Non"),"Dossier actif non-valorisable dans le cadre de la subvention",IF(AND(YEAR(I1280)&lt;'Récapitulatif des données RASH'!$B$2,'Données relatives aux bénéf.'!K1280="Oui",'Données relatives aux bénéf.'!L1280="Non"),"Dossier actif non-valorisable dans le cadre de la subvention - dont cloturé au cours de l'année de référence","")))))))</f>
        <v/>
      </c>
      <c r="P1280" s="16" t="str">
        <f>IF(ISBLANK(F1280),"",'Récapitulatif des données RASH'!$B$2-YEAR('Données relatives aux bénéf.'!F1280))</f>
        <v/>
      </c>
    </row>
    <row r="1281" spans="1:16">
      <c r="A1281" s="50" t="str">
        <f t="shared" si="20"/>
        <v/>
      </c>
      <c r="B1281" s="51"/>
      <c r="C1281" s="52"/>
      <c r="D1281" s="52"/>
      <c r="E1281" s="53"/>
      <c r="F1281" s="52"/>
      <c r="G1281" s="52"/>
      <c r="H1281" s="52"/>
      <c r="I1281" s="52"/>
      <c r="J1281" s="52"/>
      <c r="K1281" s="52"/>
      <c r="L1281" s="52"/>
      <c r="M1281" s="52"/>
      <c r="N1281" s="52"/>
      <c r="O1281" s="55" t="str">
        <f>IF(J1281="Non","Demande d'information",IF(AND(YEAR(I1281)='Récapitulatif des données RASH'!$B$2,'Données relatives aux bénéf.'!J1281="Oui",'Données relatives aux bénéf.'!K1281="Non"),"Dossier ouvert au cours de l'année de référence",IF(AND(YEAR(I1281)='Récapitulatif des données RASH'!$B$2,'Données relatives aux bénéf.'!J1281="Oui",'Données relatives aux bénéf.'!K1281="Oui"),"Dossier ouvert au cours de l'année de référence - dont clôturé au cours de l'année de référence",IF(AND(YEAR(I1281)&lt;'Récapitulatif des données RASH'!$B$2,'Données relatives aux bénéf.'!K1281="Non",'Données relatives aux bénéf.'!L1281="Oui"),"Dossier actif valorisable dans le cadre de la subvention",IF(AND(YEAR(I1281)&lt;'Récapitulatif des données RASH'!$B$2,'Données relatives aux bénéf.'!K1281="Oui",'Données relatives aux bénéf.'!L1281="Oui"),"Dossier actif valorisable dans le cadre de la subvention - dont cloturé au cours de l'année de référence",IF(AND(YEAR(I1281)&lt;'Récapitulatif des données RASH'!$B$2,'Données relatives aux bénéf.'!K1281="Non",'Données relatives aux bénéf.'!L1281="Non"),"Dossier actif non-valorisable dans le cadre de la subvention",IF(AND(YEAR(I1281)&lt;'Récapitulatif des données RASH'!$B$2,'Données relatives aux bénéf.'!K1281="Oui",'Données relatives aux bénéf.'!L1281="Non"),"Dossier actif non-valorisable dans le cadre de la subvention - dont cloturé au cours de l'année de référence","")))))))</f>
        <v/>
      </c>
      <c r="P1281" s="16" t="str">
        <f>IF(ISBLANK(F1281),"",'Récapitulatif des données RASH'!$B$2-YEAR('Données relatives aux bénéf.'!F1281))</f>
        <v/>
      </c>
    </row>
    <row r="1282" spans="1:16">
      <c r="A1282" s="50" t="str">
        <f t="shared" si="20"/>
        <v/>
      </c>
      <c r="B1282" s="51"/>
      <c r="C1282" s="52"/>
      <c r="D1282" s="52"/>
      <c r="E1282" s="53"/>
      <c r="F1282" s="52"/>
      <c r="G1282" s="52"/>
      <c r="H1282" s="52"/>
      <c r="I1282" s="52"/>
      <c r="J1282" s="52"/>
      <c r="K1282" s="52"/>
      <c r="L1282" s="52"/>
      <c r="M1282" s="52"/>
      <c r="N1282" s="52"/>
      <c r="O1282" s="55" t="str">
        <f>IF(J1282="Non","Demande d'information",IF(AND(YEAR(I1282)='Récapitulatif des données RASH'!$B$2,'Données relatives aux bénéf.'!J1282="Oui",'Données relatives aux bénéf.'!K1282="Non"),"Dossier ouvert au cours de l'année de référence",IF(AND(YEAR(I1282)='Récapitulatif des données RASH'!$B$2,'Données relatives aux bénéf.'!J1282="Oui",'Données relatives aux bénéf.'!K1282="Oui"),"Dossier ouvert au cours de l'année de référence - dont clôturé au cours de l'année de référence",IF(AND(YEAR(I1282)&lt;'Récapitulatif des données RASH'!$B$2,'Données relatives aux bénéf.'!K1282="Non",'Données relatives aux bénéf.'!L1282="Oui"),"Dossier actif valorisable dans le cadre de la subvention",IF(AND(YEAR(I1282)&lt;'Récapitulatif des données RASH'!$B$2,'Données relatives aux bénéf.'!K1282="Oui",'Données relatives aux bénéf.'!L1282="Oui"),"Dossier actif valorisable dans le cadre de la subvention - dont cloturé au cours de l'année de référence",IF(AND(YEAR(I1282)&lt;'Récapitulatif des données RASH'!$B$2,'Données relatives aux bénéf.'!K1282="Non",'Données relatives aux bénéf.'!L1282="Non"),"Dossier actif non-valorisable dans le cadre de la subvention",IF(AND(YEAR(I1282)&lt;'Récapitulatif des données RASH'!$B$2,'Données relatives aux bénéf.'!K1282="Oui",'Données relatives aux bénéf.'!L1282="Non"),"Dossier actif non-valorisable dans le cadre de la subvention - dont cloturé au cours de l'année de référence","")))))))</f>
        <v/>
      </c>
      <c r="P1282" s="16" t="str">
        <f>IF(ISBLANK(F1282),"",'Récapitulatif des données RASH'!$B$2-YEAR('Données relatives aux bénéf.'!F1282))</f>
        <v/>
      </c>
    </row>
    <row r="1283" spans="1:16">
      <c r="A1283" s="50" t="str">
        <f t="shared" si="20"/>
        <v/>
      </c>
      <c r="B1283" s="51"/>
      <c r="C1283" s="52"/>
      <c r="D1283" s="52"/>
      <c r="E1283" s="53"/>
      <c r="F1283" s="52"/>
      <c r="G1283" s="52"/>
      <c r="H1283" s="52"/>
      <c r="I1283" s="52"/>
      <c r="J1283" s="52"/>
      <c r="K1283" s="52"/>
      <c r="L1283" s="52"/>
      <c r="M1283" s="52"/>
      <c r="N1283" s="52"/>
      <c r="O1283" s="55" t="str">
        <f>IF(J1283="Non","Demande d'information",IF(AND(YEAR(I1283)='Récapitulatif des données RASH'!$B$2,'Données relatives aux bénéf.'!J1283="Oui",'Données relatives aux bénéf.'!K1283="Non"),"Dossier ouvert au cours de l'année de référence",IF(AND(YEAR(I1283)='Récapitulatif des données RASH'!$B$2,'Données relatives aux bénéf.'!J1283="Oui",'Données relatives aux bénéf.'!K1283="Oui"),"Dossier ouvert au cours de l'année de référence - dont clôturé au cours de l'année de référence",IF(AND(YEAR(I1283)&lt;'Récapitulatif des données RASH'!$B$2,'Données relatives aux bénéf.'!K1283="Non",'Données relatives aux bénéf.'!L1283="Oui"),"Dossier actif valorisable dans le cadre de la subvention",IF(AND(YEAR(I1283)&lt;'Récapitulatif des données RASH'!$B$2,'Données relatives aux bénéf.'!K1283="Oui",'Données relatives aux bénéf.'!L1283="Oui"),"Dossier actif valorisable dans le cadre de la subvention - dont cloturé au cours de l'année de référence",IF(AND(YEAR(I1283)&lt;'Récapitulatif des données RASH'!$B$2,'Données relatives aux bénéf.'!K1283="Non",'Données relatives aux bénéf.'!L1283="Non"),"Dossier actif non-valorisable dans le cadre de la subvention",IF(AND(YEAR(I1283)&lt;'Récapitulatif des données RASH'!$B$2,'Données relatives aux bénéf.'!K1283="Oui",'Données relatives aux bénéf.'!L1283="Non"),"Dossier actif non-valorisable dans le cadre de la subvention - dont cloturé au cours de l'année de référence","")))))))</f>
        <v/>
      </c>
      <c r="P1283" s="16" t="str">
        <f>IF(ISBLANK(F1283),"",'Récapitulatif des données RASH'!$B$2-YEAR('Données relatives aux bénéf.'!F1283))</f>
        <v/>
      </c>
    </row>
    <row r="1284" spans="1:16">
      <c r="A1284" s="50" t="str">
        <f t="shared" si="20"/>
        <v/>
      </c>
      <c r="B1284" s="51"/>
      <c r="C1284" s="52"/>
      <c r="D1284" s="52"/>
      <c r="E1284" s="53"/>
      <c r="F1284" s="52"/>
      <c r="G1284" s="52"/>
      <c r="H1284" s="52"/>
      <c r="I1284" s="52"/>
      <c r="J1284" s="52"/>
      <c r="K1284" s="52"/>
      <c r="L1284" s="52"/>
      <c r="M1284" s="52"/>
      <c r="N1284" s="52"/>
      <c r="O1284" s="55" t="str">
        <f>IF(J1284="Non","Demande d'information",IF(AND(YEAR(I1284)='Récapitulatif des données RASH'!$B$2,'Données relatives aux bénéf.'!J1284="Oui",'Données relatives aux bénéf.'!K1284="Non"),"Dossier ouvert au cours de l'année de référence",IF(AND(YEAR(I1284)='Récapitulatif des données RASH'!$B$2,'Données relatives aux bénéf.'!J1284="Oui",'Données relatives aux bénéf.'!K1284="Oui"),"Dossier ouvert au cours de l'année de référence - dont clôturé au cours de l'année de référence",IF(AND(YEAR(I1284)&lt;'Récapitulatif des données RASH'!$B$2,'Données relatives aux bénéf.'!K1284="Non",'Données relatives aux bénéf.'!L1284="Oui"),"Dossier actif valorisable dans le cadre de la subvention",IF(AND(YEAR(I1284)&lt;'Récapitulatif des données RASH'!$B$2,'Données relatives aux bénéf.'!K1284="Oui",'Données relatives aux bénéf.'!L1284="Oui"),"Dossier actif valorisable dans le cadre de la subvention - dont cloturé au cours de l'année de référence",IF(AND(YEAR(I1284)&lt;'Récapitulatif des données RASH'!$B$2,'Données relatives aux bénéf.'!K1284="Non",'Données relatives aux bénéf.'!L1284="Non"),"Dossier actif non-valorisable dans le cadre de la subvention",IF(AND(YEAR(I1284)&lt;'Récapitulatif des données RASH'!$B$2,'Données relatives aux bénéf.'!K1284="Oui",'Données relatives aux bénéf.'!L1284="Non"),"Dossier actif non-valorisable dans le cadre de la subvention - dont cloturé au cours de l'année de référence","")))))))</f>
        <v/>
      </c>
      <c r="P1284" s="16" t="str">
        <f>IF(ISBLANK(F1284),"",'Récapitulatif des données RASH'!$B$2-YEAR('Données relatives aux bénéf.'!F1284))</f>
        <v/>
      </c>
    </row>
    <row r="1285" spans="1:16">
      <c r="A1285" s="50" t="str">
        <f t="shared" si="20"/>
        <v/>
      </c>
      <c r="B1285" s="51"/>
      <c r="C1285" s="52"/>
      <c r="D1285" s="52"/>
      <c r="E1285" s="53"/>
      <c r="F1285" s="52"/>
      <c r="G1285" s="52"/>
      <c r="H1285" s="52"/>
      <c r="I1285" s="52"/>
      <c r="J1285" s="52"/>
      <c r="K1285" s="52"/>
      <c r="L1285" s="52"/>
      <c r="M1285" s="52"/>
      <c r="N1285" s="52"/>
      <c r="O1285" s="55" t="str">
        <f>IF(J1285="Non","Demande d'information",IF(AND(YEAR(I1285)='Récapitulatif des données RASH'!$B$2,'Données relatives aux bénéf.'!J1285="Oui",'Données relatives aux bénéf.'!K1285="Non"),"Dossier ouvert au cours de l'année de référence",IF(AND(YEAR(I1285)='Récapitulatif des données RASH'!$B$2,'Données relatives aux bénéf.'!J1285="Oui",'Données relatives aux bénéf.'!K1285="Oui"),"Dossier ouvert au cours de l'année de référence - dont clôturé au cours de l'année de référence",IF(AND(YEAR(I1285)&lt;'Récapitulatif des données RASH'!$B$2,'Données relatives aux bénéf.'!K1285="Non",'Données relatives aux bénéf.'!L1285="Oui"),"Dossier actif valorisable dans le cadre de la subvention",IF(AND(YEAR(I1285)&lt;'Récapitulatif des données RASH'!$B$2,'Données relatives aux bénéf.'!K1285="Oui",'Données relatives aux bénéf.'!L1285="Oui"),"Dossier actif valorisable dans le cadre de la subvention - dont cloturé au cours de l'année de référence",IF(AND(YEAR(I1285)&lt;'Récapitulatif des données RASH'!$B$2,'Données relatives aux bénéf.'!K1285="Non",'Données relatives aux bénéf.'!L1285="Non"),"Dossier actif non-valorisable dans le cadre de la subvention",IF(AND(YEAR(I1285)&lt;'Récapitulatif des données RASH'!$B$2,'Données relatives aux bénéf.'!K1285="Oui",'Données relatives aux bénéf.'!L1285="Non"),"Dossier actif non-valorisable dans le cadre de la subvention - dont cloturé au cours de l'année de référence","")))))))</f>
        <v/>
      </c>
      <c r="P1285" s="16" t="str">
        <f>IF(ISBLANK(F1285),"",'Récapitulatif des données RASH'!$B$2-YEAR('Données relatives aux bénéf.'!F1285))</f>
        <v/>
      </c>
    </row>
    <row r="1286" spans="1:16">
      <c r="A1286" s="50" t="str">
        <f t="shared" si="20"/>
        <v/>
      </c>
      <c r="B1286" s="51"/>
      <c r="C1286" s="52"/>
      <c r="D1286" s="52"/>
      <c r="E1286" s="53"/>
      <c r="F1286" s="52"/>
      <c r="G1286" s="52"/>
      <c r="H1286" s="52"/>
      <c r="I1286" s="52"/>
      <c r="J1286" s="52"/>
      <c r="K1286" s="52"/>
      <c r="L1286" s="52"/>
      <c r="M1286" s="52"/>
      <c r="N1286" s="52"/>
      <c r="O1286" s="55" t="str">
        <f>IF(J1286="Non","Demande d'information",IF(AND(YEAR(I1286)='Récapitulatif des données RASH'!$B$2,'Données relatives aux bénéf.'!J1286="Oui",'Données relatives aux bénéf.'!K1286="Non"),"Dossier ouvert au cours de l'année de référence",IF(AND(YEAR(I1286)='Récapitulatif des données RASH'!$B$2,'Données relatives aux bénéf.'!J1286="Oui",'Données relatives aux bénéf.'!K1286="Oui"),"Dossier ouvert au cours de l'année de référence - dont clôturé au cours de l'année de référence",IF(AND(YEAR(I1286)&lt;'Récapitulatif des données RASH'!$B$2,'Données relatives aux bénéf.'!K1286="Non",'Données relatives aux bénéf.'!L1286="Oui"),"Dossier actif valorisable dans le cadre de la subvention",IF(AND(YEAR(I1286)&lt;'Récapitulatif des données RASH'!$B$2,'Données relatives aux bénéf.'!K1286="Oui",'Données relatives aux bénéf.'!L1286="Oui"),"Dossier actif valorisable dans le cadre de la subvention - dont cloturé au cours de l'année de référence",IF(AND(YEAR(I1286)&lt;'Récapitulatif des données RASH'!$B$2,'Données relatives aux bénéf.'!K1286="Non",'Données relatives aux bénéf.'!L1286="Non"),"Dossier actif non-valorisable dans le cadre de la subvention",IF(AND(YEAR(I1286)&lt;'Récapitulatif des données RASH'!$B$2,'Données relatives aux bénéf.'!K1286="Oui",'Données relatives aux bénéf.'!L1286="Non"),"Dossier actif non-valorisable dans le cadre de la subvention - dont cloturé au cours de l'année de référence","")))))))</f>
        <v/>
      </c>
      <c r="P1286" s="16" t="str">
        <f>IF(ISBLANK(F1286),"",'Récapitulatif des données RASH'!$B$2-YEAR('Données relatives aux bénéf.'!F1286))</f>
        <v/>
      </c>
    </row>
    <row r="1287" spans="1:16">
      <c r="A1287" s="50" t="str">
        <f t="shared" si="20"/>
        <v/>
      </c>
      <c r="B1287" s="51"/>
      <c r="C1287" s="52"/>
      <c r="D1287" s="52"/>
      <c r="E1287" s="53"/>
      <c r="F1287" s="52"/>
      <c r="G1287" s="52"/>
      <c r="H1287" s="52"/>
      <c r="I1287" s="52"/>
      <c r="J1287" s="52"/>
      <c r="K1287" s="52"/>
      <c r="L1287" s="52"/>
      <c r="M1287" s="52"/>
      <c r="N1287" s="52"/>
      <c r="O1287" s="55" t="str">
        <f>IF(J1287="Non","Demande d'information",IF(AND(YEAR(I1287)='Récapitulatif des données RASH'!$B$2,'Données relatives aux bénéf.'!J1287="Oui",'Données relatives aux bénéf.'!K1287="Non"),"Dossier ouvert au cours de l'année de référence",IF(AND(YEAR(I1287)='Récapitulatif des données RASH'!$B$2,'Données relatives aux bénéf.'!J1287="Oui",'Données relatives aux bénéf.'!K1287="Oui"),"Dossier ouvert au cours de l'année de référence - dont clôturé au cours de l'année de référence",IF(AND(YEAR(I1287)&lt;'Récapitulatif des données RASH'!$B$2,'Données relatives aux bénéf.'!K1287="Non",'Données relatives aux bénéf.'!L1287="Oui"),"Dossier actif valorisable dans le cadre de la subvention",IF(AND(YEAR(I1287)&lt;'Récapitulatif des données RASH'!$B$2,'Données relatives aux bénéf.'!K1287="Oui",'Données relatives aux bénéf.'!L1287="Oui"),"Dossier actif valorisable dans le cadre de la subvention - dont cloturé au cours de l'année de référence",IF(AND(YEAR(I1287)&lt;'Récapitulatif des données RASH'!$B$2,'Données relatives aux bénéf.'!K1287="Non",'Données relatives aux bénéf.'!L1287="Non"),"Dossier actif non-valorisable dans le cadre de la subvention",IF(AND(YEAR(I1287)&lt;'Récapitulatif des données RASH'!$B$2,'Données relatives aux bénéf.'!K1287="Oui",'Données relatives aux bénéf.'!L1287="Non"),"Dossier actif non-valorisable dans le cadre de la subvention - dont cloturé au cours de l'année de référence","")))))))</f>
        <v/>
      </c>
      <c r="P1287" s="16" t="str">
        <f>IF(ISBLANK(F1287),"",'Récapitulatif des données RASH'!$B$2-YEAR('Données relatives aux bénéf.'!F1287))</f>
        <v/>
      </c>
    </row>
    <row r="1288" spans="1:16">
      <c r="A1288" s="50" t="str">
        <f t="shared" si="20"/>
        <v/>
      </c>
      <c r="B1288" s="51"/>
      <c r="C1288" s="52"/>
      <c r="D1288" s="52"/>
      <c r="E1288" s="53"/>
      <c r="F1288" s="52"/>
      <c r="G1288" s="52"/>
      <c r="H1288" s="52"/>
      <c r="I1288" s="52"/>
      <c r="J1288" s="52"/>
      <c r="K1288" s="52"/>
      <c r="L1288" s="52"/>
      <c r="M1288" s="52"/>
      <c r="N1288" s="52"/>
      <c r="O1288" s="55" t="str">
        <f>IF(J1288="Non","Demande d'information",IF(AND(YEAR(I1288)='Récapitulatif des données RASH'!$B$2,'Données relatives aux bénéf.'!J1288="Oui",'Données relatives aux bénéf.'!K1288="Non"),"Dossier ouvert au cours de l'année de référence",IF(AND(YEAR(I1288)='Récapitulatif des données RASH'!$B$2,'Données relatives aux bénéf.'!J1288="Oui",'Données relatives aux bénéf.'!K1288="Oui"),"Dossier ouvert au cours de l'année de référence - dont clôturé au cours de l'année de référence",IF(AND(YEAR(I1288)&lt;'Récapitulatif des données RASH'!$B$2,'Données relatives aux bénéf.'!K1288="Non",'Données relatives aux bénéf.'!L1288="Oui"),"Dossier actif valorisable dans le cadre de la subvention",IF(AND(YEAR(I1288)&lt;'Récapitulatif des données RASH'!$B$2,'Données relatives aux bénéf.'!K1288="Oui",'Données relatives aux bénéf.'!L1288="Oui"),"Dossier actif valorisable dans le cadre de la subvention - dont cloturé au cours de l'année de référence",IF(AND(YEAR(I1288)&lt;'Récapitulatif des données RASH'!$B$2,'Données relatives aux bénéf.'!K1288="Non",'Données relatives aux bénéf.'!L1288="Non"),"Dossier actif non-valorisable dans le cadre de la subvention",IF(AND(YEAR(I1288)&lt;'Récapitulatif des données RASH'!$B$2,'Données relatives aux bénéf.'!K1288="Oui",'Données relatives aux bénéf.'!L1288="Non"),"Dossier actif non-valorisable dans le cadre de la subvention - dont cloturé au cours de l'année de référence","")))))))</f>
        <v/>
      </c>
      <c r="P1288" s="16" t="str">
        <f>IF(ISBLANK(F1288),"",'Récapitulatif des données RASH'!$B$2-YEAR('Données relatives aux bénéf.'!F1288))</f>
        <v/>
      </c>
    </row>
    <row r="1289" spans="1:16">
      <c r="A1289" s="50" t="str">
        <f t="shared" si="20"/>
        <v/>
      </c>
      <c r="B1289" s="51"/>
      <c r="C1289" s="52"/>
      <c r="D1289" s="52"/>
      <c r="E1289" s="53"/>
      <c r="F1289" s="52"/>
      <c r="G1289" s="52"/>
      <c r="H1289" s="52"/>
      <c r="I1289" s="52"/>
      <c r="J1289" s="52"/>
      <c r="K1289" s="52"/>
      <c r="L1289" s="52"/>
      <c r="M1289" s="52"/>
      <c r="N1289" s="52"/>
      <c r="O1289" s="55" t="str">
        <f>IF(J1289="Non","Demande d'information",IF(AND(YEAR(I1289)='Récapitulatif des données RASH'!$B$2,'Données relatives aux bénéf.'!J1289="Oui",'Données relatives aux bénéf.'!K1289="Non"),"Dossier ouvert au cours de l'année de référence",IF(AND(YEAR(I1289)='Récapitulatif des données RASH'!$B$2,'Données relatives aux bénéf.'!J1289="Oui",'Données relatives aux bénéf.'!K1289="Oui"),"Dossier ouvert au cours de l'année de référence - dont clôturé au cours de l'année de référence",IF(AND(YEAR(I1289)&lt;'Récapitulatif des données RASH'!$B$2,'Données relatives aux bénéf.'!K1289="Non",'Données relatives aux bénéf.'!L1289="Oui"),"Dossier actif valorisable dans le cadre de la subvention",IF(AND(YEAR(I1289)&lt;'Récapitulatif des données RASH'!$B$2,'Données relatives aux bénéf.'!K1289="Oui",'Données relatives aux bénéf.'!L1289="Oui"),"Dossier actif valorisable dans le cadre de la subvention - dont cloturé au cours de l'année de référence",IF(AND(YEAR(I1289)&lt;'Récapitulatif des données RASH'!$B$2,'Données relatives aux bénéf.'!K1289="Non",'Données relatives aux bénéf.'!L1289="Non"),"Dossier actif non-valorisable dans le cadre de la subvention",IF(AND(YEAR(I1289)&lt;'Récapitulatif des données RASH'!$B$2,'Données relatives aux bénéf.'!K1289="Oui",'Données relatives aux bénéf.'!L1289="Non"),"Dossier actif non-valorisable dans le cadre de la subvention - dont cloturé au cours de l'année de référence","")))))))</f>
        <v/>
      </c>
      <c r="P1289" s="16" t="str">
        <f>IF(ISBLANK(F1289),"",'Récapitulatif des données RASH'!$B$2-YEAR('Données relatives aux bénéf.'!F1289))</f>
        <v/>
      </c>
    </row>
    <row r="1290" spans="1:16">
      <c r="A1290" s="50" t="str">
        <f t="shared" si="20"/>
        <v/>
      </c>
      <c r="B1290" s="51"/>
      <c r="C1290" s="52"/>
      <c r="D1290" s="52"/>
      <c r="E1290" s="53"/>
      <c r="F1290" s="52"/>
      <c r="G1290" s="52"/>
      <c r="H1290" s="52"/>
      <c r="I1290" s="52"/>
      <c r="J1290" s="52"/>
      <c r="K1290" s="52"/>
      <c r="L1290" s="52"/>
      <c r="M1290" s="52"/>
      <c r="N1290" s="52"/>
      <c r="O1290" s="55" t="str">
        <f>IF(J1290="Non","Demande d'information",IF(AND(YEAR(I1290)='Récapitulatif des données RASH'!$B$2,'Données relatives aux bénéf.'!J1290="Oui",'Données relatives aux bénéf.'!K1290="Non"),"Dossier ouvert au cours de l'année de référence",IF(AND(YEAR(I1290)='Récapitulatif des données RASH'!$B$2,'Données relatives aux bénéf.'!J1290="Oui",'Données relatives aux bénéf.'!K1290="Oui"),"Dossier ouvert au cours de l'année de référence - dont clôturé au cours de l'année de référence",IF(AND(YEAR(I1290)&lt;'Récapitulatif des données RASH'!$B$2,'Données relatives aux bénéf.'!K1290="Non",'Données relatives aux bénéf.'!L1290="Oui"),"Dossier actif valorisable dans le cadre de la subvention",IF(AND(YEAR(I1290)&lt;'Récapitulatif des données RASH'!$B$2,'Données relatives aux bénéf.'!K1290="Oui",'Données relatives aux bénéf.'!L1290="Oui"),"Dossier actif valorisable dans le cadre de la subvention - dont cloturé au cours de l'année de référence",IF(AND(YEAR(I1290)&lt;'Récapitulatif des données RASH'!$B$2,'Données relatives aux bénéf.'!K1290="Non",'Données relatives aux bénéf.'!L1290="Non"),"Dossier actif non-valorisable dans le cadre de la subvention",IF(AND(YEAR(I1290)&lt;'Récapitulatif des données RASH'!$B$2,'Données relatives aux bénéf.'!K1290="Oui",'Données relatives aux bénéf.'!L1290="Non"),"Dossier actif non-valorisable dans le cadre de la subvention - dont cloturé au cours de l'année de référence","")))))))</f>
        <v/>
      </c>
      <c r="P1290" s="16" t="str">
        <f>IF(ISBLANK(F1290),"",'Récapitulatif des données RASH'!$B$2-YEAR('Données relatives aux bénéf.'!F1290))</f>
        <v/>
      </c>
    </row>
    <row r="1291" spans="1:16">
      <c r="A1291" s="50" t="str">
        <f t="shared" si="20"/>
        <v/>
      </c>
      <c r="B1291" s="51"/>
      <c r="C1291" s="52"/>
      <c r="D1291" s="52"/>
      <c r="E1291" s="53"/>
      <c r="F1291" s="52"/>
      <c r="G1291" s="52"/>
      <c r="H1291" s="52"/>
      <c r="I1291" s="52"/>
      <c r="J1291" s="52"/>
      <c r="K1291" s="52"/>
      <c r="L1291" s="52"/>
      <c r="M1291" s="52"/>
      <c r="N1291" s="52"/>
      <c r="O1291" s="55" t="str">
        <f>IF(J1291="Non","Demande d'information",IF(AND(YEAR(I1291)='Récapitulatif des données RASH'!$B$2,'Données relatives aux bénéf.'!J1291="Oui",'Données relatives aux bénéf.'!K1291="Non"),"Dossier ouvert au cours de l'année de référence",IF(AND(YEAR(I1291)='Récapitulatif des données RASH'!$B$2,'Données relatives aux bénéf.'!J1291="Oui",'Données relatives aux bénéf.'!K1291="Oui"),"Dossier ouvert au cours de l'année de référence - dont clôturé au cours de l'année de référence",IF(AND(YEAR(I1291)&lt;'Récapitulatif des données RASH'!$B$2,'Données relatives aux bénéf.'!K1291="Non",'Données relatives aux bénéf.'!L1291="Oui"),"Dossier actif valorisable dans le cadre de la subvention",IF(AND(YEAR(I1291)&lt;'Récapitulatif des données RASH'!$B$2,'Données relatives aux bénéf.'!K1291="Oui",'Données relatives aux bénéf.'!L1291="Oui"),"Dossier actif valorisable dans le cadre de la subvention - dont cloturé au cours de l'année de référence",IF(AND(YEAR(I1291)&lt;'Récapitulatif des données RASH'!$B$2,'Données relatives aux bénéf.'!K1291="Non",'Données relatives aux bénéf.'!L1291="Non"),"Dossier actif non-valorisable dans le cadre de la subvention",IF(AND(YEAR(I1291)&lt;'Récapitulatif des données RASH'!$B$2,'Données relatives aux bénéf.'!K1291="Oui",'Données relatives aux bénéf.'!L1291="Non"),"Dossier actif non-valorisable dans le cadre de la subvention - dont cloturé au cours de l'année de référence","")))))))</f>
        <v/>
      </c>
      <c r="P1291" s="16" t="str">
        <f>IF(ISBLANK(F1291),"",'Récapitulatif des données RASH'!$B$2-YEAR('Données relatives aux bénéf.'!F1291))</f>
        <v/>
      </c>
    </row>
    <row r="1292" spans="1:16">
      <c r="A1292" s="50" t="str">
        <f t="shared" si="20"/>
        <v/>
      </c>
      <c r="B1292" s="51"/>
      <c r="C1292" s="52"/>
      <c r="D1292" s="52"/>
      <c r="E1292" s="53"/>
      <c r="F1292" s="52"/>
      <c r="G1292" s="52"/>
      <c r="H1292" s="52"/>
      <c r="I1292" s="52"/>
      <c r="J1292" s="52"/>
      <c r="K1292" s="52"/>
      <c r="L1292" s="52"/>
      <c r="M1292" s="52"/>
      <c r="N1292" s="52"/>
      <c r="O1292" s="55" t="str">
        <f>IF(J1292="Non","Demande d'information",IF(AND(YEAR(I1292)='Récapitulatif des données RASH'!$B$2,'Données relatives aux bénéf.'!J1292="Oui",'Données relatives aux bénéf.'!K1292="Non"),"Dossier ouvert au cours de l'année de référence",IF(AND(YEAR(I1292)='Récapitulatif des données RASH'!$B$2,'Données relatives aux bénéf.'!J1292="Oui",'Données relatives aux bénéf.'!K1292="Oui"),"Dossier ouvert au cours de l'année de référence - dont clôturé au cours de l'année de référence",IF(AND(YEAR(I1292)&lt;'Récapitulatif des données RASH'!$B$2,'Données relatives aux bénéf.'!K1292="Non",'Données relatives aux bénéf.'!L1292="Oui"),"Dossier actif valorisable dans le cadre de la subvention",IF(AND(YEAR(I1292)&lt;'Récapitulatif des données RASH'!$B$2,'Données relatives aux bénéf.'!K1292="Oui",'Données relatives aux bénéf.'!L1292="Oui"),"Dossier actif valorisable dans le cadre de la subvention - dont cloturé au cours de l'année de référence",IF(AND(YEAR(I1292)&lt;'Récapitulatif des données RASH'!$B$2,'Données relatives aux bénéf.'!K1292="Non",'Données relatives aux bénéf.'!L1292="Non"),"Dossier actif non-valorisable dans le cadre de la subvention",IF(AND(YEAR(I1292)&lt;'Récapitulatif des données RASH'!$B$2,'Données relatives aux bénéf.'!K1292="Oui",'Données relatives aux bénéf.'!L1292="Non"),"Dossier actif non-valorisable dans le cadre de la subvention - dont cloturé au cours de l'année de référence","")))))))</f>
        <v/>
      </c>
      <c r="P1292" s="16" t="str">
        <f>IF(ISBLANK(F1292),"",'Récapitulatif des données RASH'!$B$2-YEAR('Données relatives aux bénéf.'!F1292))</f>
        <v/>
      </c>
    </row>
    <row r="1293" spans="1:16">
      <c r="A1293" s="50" t="str">
        <f t="shared" si="20"/>
        <v/>
      </c>
      <c r="B1293" s="51"/>
      <c r="C1293" s="52"/>
      <c r="D1293" s="52"/>
      <c r="E1293" s="53"/>
      <c r="F1293" s="52"/>
      <c r="G1293" s="52"/>
      <c r="H1293" s="52"/>
      <c r="I1293" s="52"/>
      <c r="J1293" s="52"/>
      <c r="K1293" s="52"/>
      <c r="L1293" s="52"/>
      <c r="M1293" s="52"/>
      <c r="N1293" s="52"/>
      <c r="O1293" s="55" t="str">
        <f>IF(J1293="Non","Demande d'information",IF(AND(YEAR(I1293)='Récapitulatif des données RASH'!$B$2,'Données relatives aux bénéf.'!J1293="Oui",'Données relatives aux bénéf.'!K1293="Non"),"Dossier ouvert au cours de l'année de référence",IF(AND(YEAR(I1293)='Récapitulatif des données RASH'!$B$2,'Données relatives aux bénéf.'!J1293="Oui",'Données relatives aux bénéf.'!K1293="Oui"),"Dossier ouvert au cours de l'année de référence - dont clôturé au cours de l'année de référence",IF(AND(YEAR(I1293)&lt;'Récapitulatif des données RASH'!$B$2,'Données relatives aux bénéf.'!K1293="Non",'Données relatives aux bénéf.'!L1293="Oui"),"Dossier actif valorisable dans le cadre de la subvention",IF(AND(YEAR(I1293)&lt;'Récapitulatif des données RASH'!$B$2,'Données relatives aux bénéf.'!K1293="Oui",'Données relatives aux bénéf.'!L1293="Oui"),"Dossier actif valorisable dans le cadre de la subvention - dont cloturé au cours de l'année de référence",IF(AND(YEAR(I1293)&lt;'Récapitulatif des données RASH'!$B$2,'Données relatives aux bénéf.'!K1293="Non",'Données relatives aux bénéf.'!L1293="Non"),"Dossier actif non-valorisable dans le cadre de la subvention",IF(AND(YEAR(I1293)&lt;'Récapitulatif des données RASH'!$B$2,'Données relatives aux bénéf.'!K1293="Oui",'Données relatives aux bénéf.'!L1293="Non"),"Dossier actif non-valorisable dans le cadre de la subvention - dont cloturé au cours de l'année de référence","")))))))</f>
        <v/>
      </c>
      <c r="P1293" s="16" t="str">
        <f>IF(ISBLANK(F1293),"",'Récapitulatif des données RASH'!$B$2-YEAR('Données relatives aux bénéf.'!F1293))</f>
        <v/>
      </c>
    </row>
    <row r="1294" spans="1:16">
      <c r="A1294" s="50" t="str">
        <f t="shared" si="20"/>
        <v/>
      </c>
      <c r="B1294" s="51"/>
      <c r="C1294" s="52"/>
      <c r="D1294" s="52"/>
      <c r="E1294" s="53"/>
      <c r="F1294" s="52"/>
      <c r="G1294" s="52"/>
      <c r="H1294" s="52"/>
      <c r="I1294" s="52"/>
      <c r="J1294" s="52"/>
      <c r="K1294" s="52"/>
      <c r="L1294" s="52"/>
      <c r="M1294" s="52"/>
      <c r="N1294" s="52"/>
      <c r="O1294" s="55" t="str">
        <f>IF(J1294="Non","Demande d'information",IF(AND(YEAR(I1294)='Récapitulatif des données RASH'!$B$2,'Données relatives aux bénéf.'!J1294="Oui",'Données relatives aux bénéf.'!K1294="Non"),"Dossier ouvert au cours de l'année de référence",IF(AND(YEAR(I1294)='Récapitulatif des données RASH'!$B$2,'Données relatives aux bénéf.'!J1294="Oui",'Données relatives aux bénéf.'!K1294="Oui"),"Dossier ouvert au cours de l'année de référence - dont clôturé au cours de l'année de référence",IF(AND(YEAR(I1294)&lt;'Récapitulatif des données RASH'!$B$2,'Données relatives aux bénéf.'!K1294="Non",'Données relatives aux bénéf.'!L1294="Oui"),"Dossier actif valorisable dans le cadre de la subvention",IF(AND(YEAR(I1294)&lt;'Récapitulatif des données RASH'!$B$2,'Données relatives aux bénéf.'!K1294="Oui",'Données relatives aux bénéf.'!L1294="Oui"),"Dossier actif valorisable dans le cadre de la subvention - dont cloturé au cours de l'année de référence",IF(AND(YEAR(I1294)&lt;'Récapitulatif des données RASH'!$B$2,'Données relatives aux bénéf.'!K1294="Non",'Données relatives aux bénéf.'!L1294="Non"),"Dossier actif non-valorisable dans le cadre de la subvention",IF(AND(YEAR(I1294)&lt;'Récapitulatif des données RASH'!$B$2,'Données relatives aux bénéf.'!K1294="Oui",'Données relatives aux bénéf.'!L1294="Non"),"Dossier actif non-valorisable dans le cadre de la subvention - dont cloturé au cours de l'année de référence","")))))))</f>
        <v/>
      </c>
      <c r="P1294" s="16" t="str">
        <f>IF(ISBLANK(F1294),"",'Récapitulatif des données RASH'!$B$2-YEAR('Données relatives aux bénéf.'!F1294))</f>
        <v/>
      </c>
    </row>
    <row r="1295" spans="1:16">
      <c r="A1295" s="50" t="str">
        <f t="shared" si="20"/>
        <v/>
      </c>
      <c r="B1295" s="51"/>
      <c r="C1295" s="52"/>
      <c r="D1295" s="52"/>
      <c r="E1295" s="53"/>
      <c r="F1295" s="52"/>
      <c r="G1295" s="52"/>
      <c r="H1295" s="52"/>
      <c r="I1295" s="52"/>
      <c r="J1295" s="52"/>
      <c r="K1295" s="52"/>
      <c r="L1295" s="52"/>
      <c r="M1295" s="52"/>
      <c r="N1295" s="52"/>
      <c r="O1295" s="55" t="str">
        <f>IF(J1295="Non","Demande d'information",IF(AND(YEAR(I1295)='Récapitulatif des données RASH'!$B$2,'Données relatives aux bénéf.'!J1295="Oui",'Données relatives aux bénéf.'!K1295="Non"),"Dossier ouvert au cours de l'année de référence",IF(AND(YEAR(I1295)='Récapitulatif des données RASH'!$B$2,'Données relatives aux bénéf.'!J1295="Oui",'Données relatives aux bénéf.'!K1295="Oui"),"Dossier ouvert au cours de l'année de référence - dont clôturé au cours de l'année de référence",IF(AND(YEAR(I1295)&lt;'Récapitulatif des données RASH'!$B$2,'Données relatives aux bénéf.'!K1295="Non",'Données relatives aux bénéf.'!L1295="Oui"),"Dossier actif valorisable dans le cadre de la subvention",IF(AND(YEAR(I1295)&lt;'Récapitulatif des données RASH'!$B$2,'Données relatives aux bénéf.'!K1295="Oui",'Données relatives aux bénéf.'!L1295="Oui"),"Dossier actif valorisable dans le cadre de la subvention - dont cloturé au cours de l'année de référence",IF(AND(YEAR(I1295)&lt;'Récapitulatif des données RASH'!$B$2,'Données relatives aux bénéf.'!K1295="Non",'Données relatives aux bénéf.'!L1295="Non"),"Dossier actif non-valorisable dans le cadre de la subvention",IF(AND(YEAR(I1295)&lt;'Récapitulatif des données RASH'!$B$2,'Données relatives aux bénéf.'!K1295="Oui",'Données relatives aux bénéf.'!L1295="Non"),"Dossier actif non-valorisable dans le cadre de la subvention - dont cloturé au cours de l'année de référence","")))))))</f>
        <v/>
      </c>
      <c r="P1295" s="16" t="str">
        <f>IF(ISBLANK(F1295),"",'Récapitulatif des données RASH'!$B$2-YEAR('Données relatives aux bénéf.'!F1295))</f>
        <v/>
      </c>
    </row>
    <row r="1296" spans="1:16">
      <c r="A1296" s="50" t="str">
        <f t="shared" si="20"/>
        <v/>
      </c>
      <c r="B1296" s="51"/>
      <c r="C1296" s="52"/>
      <c r="D1296" s="52"/>
      <c r="E1296" s="53"/>
      <c r="F1296" s="52"/>
      <c r="G1296" s="52"/>
      <c r="H1296" s="52"/>
      <c r="I1296" s="52"/>
      <c r="J1296" s="52"/>
      <c r="K1296" s="52"/>
      <c r="L1296" s="52"/>
      <c r="M1296" s="52"/>
      <c r="N1296" s="52"/>
      <c r="O1296" s="55" t="str">
        <f>IF(J1296="Non","Demande d'information",IF(AND(YEAR(I1296)='Récapitulatif des données RASH'!$B$2,'Données relatives aux bénéf.'!J1296="Oui",'Données relatives aux bénéf.'!K1296="Non"),"Dossier ouvert au cours de l'année de référence",IF(AND(YEAR(I1296)='Récapitulatif des données RASH'!$B$2,'Données relatives aux bénéf.'!J1296="Oui",'Données relatives aux bénéf.'!K1296="Oui"),"Dossier ouvert au cours de l'année de référence - dont clôturé au cours de l'année de référence",IF(AND(YEAR(I1296)&lt;'Récapitulatif des données RASH'!$B$2,'Données relatives aux bénéf.'!K1296="Non",'Données relatives aux bénéf.'!L1296="Oui"),"Dossier actif valorisable dans le cadre de la subvention",IF(AND(YEAR(I1296)&lt;'Récapitulatif des données RASH'!$B$2,'Données relatives aux bénéf.'!K1296="Oui",'Données relatives aux bénéf.'!L1296="Oui"),"Dossier actif valorisable dans le cadre de la subvention - dont cloturé au cours de l'année de référence",IF(AND(YEAR(I1296)&lt;'Récapitulatif des données RASH'!$B$2,'Données relatives aux bénéf.'!K1296="Non",'Données relatives aux bénéf.'!L1296="Non"),"Dossier actif non-valorisable dans le cadre de la subvention",IF(AND(YEAR(I1296)&lt;'Récapitulatif des données RASH'!$B$2,'Données relatives aux bénéf.'!K1296="Oui",'Données relatives aux bénéf.'!L1296="Non"),"Dossier actif non-valorisable dans le cadre de la subvention - dont cloturé au cours de l'année de référence","")))))))</f>
        <v/>
      </c>
      <c r="P1296" s="16" t="str">
        <f>IF(ISBLANK(F1296),"",'Récapitulatif des données RASH'!$B$2-YEAR('Données relatives aux bénéf.'!F1296))</f>
        <v/>
      </c>
    </row>
    <row r="1297" spans="1:16">
      <c r="A1297" s="50" t="str">
        <f t="shared" si="20"/>
        <v/>
      </c>
      <c r="B1297" s="51"/>
      <c r="C1297" s="52"/>
      <c r="D1297" s="52"/>
      <c r="E1297" s="53"/>
      <c r="F1297" s="52"/>
      <c r="G1297" s="52"/>
      <c r="H1297" s="52"/>
      <c r="I1297" s="52"/>
      <c r="J1297" s="52"/>
      <c r="K1297" s="52"/>
      <c r="L1297" s="52"/>
      <c r="M1297" s="52"/>
      <c r="N1297" s="52"/>
      <c r="O1297" s="55" t="str">
        <f>IF(J1297="Non","Demande d'information",IF(AND(YEAR(I1297)='Récapitulatif des données RASH'!$B$2,'Données relatives aux bénéf.'!J1297="Oui",'Données relatives aux bénéf.'!K1297="Non"),"Dossier ouvert au cours de l'année de référence",IF(AND(YEAR(I1297)='Récapitulatif des données RASH'!$B$2,'Données relatives aux bénéf.'!J1297="Oui",'Données relatives aux bénéf.'!K1297="Oui"),"Dossier ouvert au cours de l'année de référence - dont clôturé au cours de l'année de référence",IF(AND(YEAR(I1297)&lt;'Récapitulatif des données RASH'!$B$2,'Données relatives aux bénéf.'!K1297="Non",'Données relatives aux bénéf.'!L1297="Oui"),"Dossier actif valorisable dans le cadre de la subvention",IF(AND(YEAR(I1297)&lt;'Récapitulatif des données RASH'!$B$2,'Données relatives aux bénéf.'!K1297="Oui",'Données relatives aux bénéf.'!L1297="Oui"),"Dossier actif valorisable dans le cadre de la subvention - dont cloturé au cours de l'année de référence",IF(AND(YEAR(I1297)&lt;'Récapitulatif des données RASH'!$B$2,'Données relatives aux bénéf.'!K1297="Non",'Données relatives aux bénéf.'!L1297="Non"),"Dossier actif non-valorisable dans le cadre de la subvention",IF(AND(YEAR(I1297)&lt;'Récapitulatif des données RASH'!$B$2,'Données relatives aux bénéf.'!K1297="Oui",'Données relatives aux bénéf.'!L1297="Non"),"Dossier actif non-valorisable dans le cadre de la subvention - dont cloturé au cours de l'année de référence","")))))))</f>
        <v/>
      </c>
      <c r="P1297" s="16" t="str">
        <f>IF(ISBLANK(F1297),"",'Récapitulatif des données RASH'!$B$2-YEAR('Données relatives aux bénéf.'!F1297))</f>
        <v/>
      </c>
    </row>
    <row r="1298" spans="1:16">
      <c r="A1298" s="50" t="str">
        <f t="shared" si="20"/>
        <v/>
      </c>
      <c r="B1298" s="51"/>
      <c r="C1298" s="52"/>
      <c r="D1298" s="52"/>
      <c r="E1298" s="53"/>
      <c r="F1298" s="52"/>
      <c r="G1298" s="52"/>
      <c r="H1298" s="52"/>
      <c r="I1298" s="52"/>
      <c r="J1298" s="52"/>
      <c r="K1298" s="52"/>
      <c r="L1298" s="52"/>
      <c r="M1298" s="52"/>
      <c r="N1298" s="52"/>
      <c r="O1298" s="55" t="str">
        <f>IF(J1298="Non","Demande d'information",IF(AND(YEAR(I1298)='Récapitulatif des données RASH'!$B$2,'Données relatives aux bénéf.'!J1298="Oui",'Données relatives aux bénéf.'!K1298="Non"),"Dossier ouvert au cours de l'année de référence",IF(AND(YEAR(I1298)='Récapitulatif des données RASH'!$B$2,'Données relatives aux bénéf.'!J1298="Oui",'Données relatives aux bénéf.'!K1298="Oui"),"Dossier ouvert au cours de l'année de référence - dont clôturé au cours de l'année de référence",IF(AND(YEAR(I1298)&lt;'Récapitulatif des données RASH'!$B$2,'Données relatives aux bénéf.'!K1298="Non",'Données relatives aux bénéf.'!L1298="Oui"),"Dossier actif valorisable dans le cadre de la subvention",IF(AND(YEAR(I1298)&lt;'Récapitulatif des données RASH'!$B$2,'Données relatives aux bénéf.'!K1298="Oui",'Données relatives aux bénéf.'!L1298="Oui"),"Dossier actif valorisable dans le cadre de la subvention - dont cloturé au cours de l'année de référence",IF(AND(YEAR(I1298)&lt;'Récapitulatif des données RASH'!$B$2,'Données relatives aux bénéf.'!K1298="Non",'Données relatives aux bénéf.'!L1298="Non"),"Dossier actif non-valorisable dans le cadre de la subvention",IF(AND(YEAR(I1298)&lt;'Récapitulatif des données RASH'!$B$2,'Données relatives aux bénéf.'!K1298="Oui",'Données relatives aux bénéf.'!L1298="Non"),"Dossier actif non-valorisable dans le cadre de la subvention - dont cloturé au cours de l'année de référence","")))))))</f>
        <v/>
      </c>
      <c r="P1298" s="16" t="str">
        <f>IF(ISBLANK(F1298),"",'Récapitulatif des données RASH'!$B$2-YEAR('Données relatives aux bénéf.'!F1298))</f>
        <v/>
      </c>
    </row>
    <row r="1299" spans="1:16">
      <c r="A1299" s="50" t="str">
        <f t="shared" si="20"/>
        <v/>
      </c>
      <c r="B1299" s="51"/>
      <c r="C1299" s="52"/>
      <c r="D1299" s="52"/>
      <c r="E1299" s="53"/>
      <c r="F1299" s="52"/>
      <c r="G1299" s="52"/>
      <c r="H1299" s="52"/>
      <c r="I1299" s="52"/>
      <c r="J1299" s="52"/>
      <c r="K1299" s="52"/>
      <c r="L1299" s="52"/>
      <c r="M1299" s="52"/>
      <c r="N1299" s="52"/>
      <c r="O1299" s="55" t="str">
        <f>IF(J1299="Non","Demande d'information",IF(AND(YEAR(I1299)='Récapitulatif des données RASH'!$B$2,'Données relatives aux bénéf.'!J1299="Oui",'Données relatives aux bénéf.'!K1299="Non"),"Dossier ouvert au cours de l'année de référence",IF(AND(YEAR(I1299)='Récapitulatif des données RASH'!$B$2,'Données relatives aux bénéf.'!J1299="Oui",'Données relatives aux bénéf.'!K1299="Oui"),"Dossier ouvert au cours de l'année de référence - dont clôturé au cours de l'année de référence",IF(AND(YEAR(I1299)&lt;'Récapitulatif des données RASH'!$B$2,'Données relatives aux bénéf.'!K1299="Non",'Données relatives aux bénéf.'!L1299="Oui"),"Dossier actif valorisable dans le cadre de la subvention",IF(AND(YEAR(I1299)&lt;'Récapitulatif des données RASH'!$B$2,'Données relatives aux bénéf.'!K1299="Oui",'Données relatives aux bénéf.'!L1299="Oui"),"Dossier actif valorisable dans le cadre de la subvention - dont cloturé au cours de l'année de référence",IF(AND(YEAR(I1299)&lt;'Récapitulatif des données RASH'!$B$2,'Données relatives aux bénéf.'!K1299="Non",'Données relatives aux bénéf.'!L1299="Non"),"Dossier actif non-valorisable dans le cadre de la subvention",IF(AND(YEAR(I1299)&lt;'Récapitulatif des données RASH'!$B$2,'Données relatives aux bénéf.'!K1299="Oui",'Données relatives aux bénéf.'!L1299="Non"),"Dossier actif non-valorisable dans le cadre de la subvention - dont cloturé au cours de l'année de référence","")))))))</f>
        <v/>
      </c>
      <c r="P1299" s="16" t="str">
        <f>IF(ISBLANK(F1299),"",'Récapitulatif des données RASH'!$B$2-YEAR('Données relatives aux bénéf.'!F1299))</f>
        <v/>
      </c>
    </row>
    <row r="1300" spans="1:16">
      <c r="A1300" s="50" t="str">
        <f t="shared" si="20"/>
        <v/>
      </c>
      <c r="B1300" s="51"/>
      <c r="C1300" s="52"/>
      <c r="D1300" s="52"/>
      <c r="E1300" s="53"/>
      <c r="F1300" s="52"/>
      <c r="G1300" s="52"/>
      <c r="H1300" s="52"/>
      <c r="I1300" s="52"/>
      <c r="J1300" s="52"/>
      <c r="K1300" s="52"/>
      <c r="L1300" s="52"/>
      <c r="M1300" s="52"/>
      <c r="N1300" s="52"/>
      <c r="O1300" s="55" t="str">
        <f>IF(J1300="Non","Demande d'information",IF(AND(YEAR(I1300)='Récapitulatif des données RASH'!$B$2,'Données relatives aux bénéf.'!J1300="Oui",'Données relatives aux bénéf.'!K1300="Non"),"Dossier ouvert au cours de l'année de référence",IF(AND(YEAR(I1300)='Récapitulatif des données RASH'!$B$2,'Données relatives aux bénéf.'!J1300="Oui",'Données relatives aux bénéf.'!K1300="Oui"),"Dossier ouvert au cours de l'année de référence - dont clôturé au cours de l'année de référence",IF(AND(YEAR(I1300)&lt;'Récapitulatif des données RASH'!$B$2,'Données relatives aux bénéf.'!K1300="Non",'Données relatives aux bénéf.'!L1300="Oui"),"Dossier actif valorisable dans le cadre de la subvention",IF(AND(YEAR(I1300)&lt;'Récapitulatif des données RASH'!$B$2,'Données relatives aux bénéf.'!K1300="Oui",'Données relatives aux bénéf.'!L1300="Oui"),"Dossier actif valorisable dans le cadre de la subvention - dont cloturé au cours de l'année de référence",IF(AND(YEAR(I1300)&lt;'Récapitulatif des données RASH'!$B$2,'Données relatives aux bénéf.'!K1300="Non",'Données relatives aux bénéf.'!L1300="Non"),"Dossier actif non-valorisable dans le cadre de la subvention",IF(AND(YEAR(I1300)&lt;'Récapitulatif des données RASH'!$B$2,'Données relatives aux bénéf.'!K1300="Oui",'Données relatives aux bénéf.'!L1300="Non"),"Dossier actif non-valorisable dans le cadre de la subvention - dont cloturé au cours de l'année de référence","")))))))</f>
        <v/>
      </c>
      <c r="P1300" s="16" t="str">
        <f>IF(ISBLANK(F1300),"",'Récapitulatif des données RASH'!$B$2-YEAR('Données relatives aux bénéf.'!F1300))</f>
        <v/>
      </c>
    </row>
    <row r="1301" spans="1:16">
      <c r="A1301" s="50" t="str">
        <f t="shared" si="20"/>
        <v/>
      </c>
      <c r="B1301" s="51"/>
      <c r="C1301" s="52"/>
      <c r="D1301" s="52"/>
      <c r="E1301" s="53"/>
      <c r="F1301" s="52"/>
      <c r="G1301" s="52"/>
      <c r="H1301" s="52"/>
      <c r="I1301" s="52"/>
      <c r="J1301" s="52"/>
      <c r="K1301" s="52"/>
      <c r="L1301" s="52"/>
      <c r="M1301" s="52"/>
      <c r="N1301" s="52"/>
      <c r="O1301" s="55" t="str">
        <f>IF(J1301="Non","Demande d'information",IF(AND(YEAR(I1301)='Récapitulatif des données RASH'!$B$2,'Données relatives aux bénéf.'!J1301="Oui",'Données relatives aux bénéf.'!K1301="Non"),"Dossier ouvert au cours de l'année de référence",IF(AND(YEAR(I1301)='Récapitulatif des données RASH'!$B$2,'Données relatives aux bénéf.'!J1301="Oui",'Données relatives aux bénéf.'!K1301="Oui"),"Dossier ouvert au cours de l'année de référence - dont clôturé au cours de l'année de référence",IF(AND(YEAR(I1301)&lt;'Récapitulatif des données RASH'!$B$2,'Données relatives aux bénéf.'!K1301="Non",'Données relatives aux bénéf.'!L1301="Oui"),"Dossier actif valorisable dans le cadre de la subvention",IF(AND(YEAR(I1301)&lt;'Récapitulatif des données RASH'!$B$2,'Données relatives aux bénéf.'!K1301="Oui",'Données relatives aux bénéf.'!L1301="Oui"),"Dossier actif valorisable dans le cadre de la subvention - dont cloturé au cours de l'année de référence",IF(AND(YEAR(I1301)&lt;'Récapitulatif des données RASH'!$B$2,'Données relatives aux bénéf.'!K1301="Non",'Données relatives aux bénéf.'!L1301="Non"),"Dossier actif non-valorisable dans le cadre de la subvention",IF(AND(YEAR(I1301)&lt;'Récapitulatif des données RASH'!$B$2,'Données relatives aux bénéf.'!K1301="Oui",'Données relatives aux bénéf.'!L1301="Non"),"Dossier actif non-valorisable dans le cadre de la subvention - dont cloturé au cours de l'année de référence","")))))))</f>
        <v/>
      </c>
      <c r="P1301" s="16" t="str">
        <f>IF(ISBLANK(F1301),"",'Récapitulatif des données RASH'!$B$2-YEAR('Données relatives aux bénéf.'!F1301))</f>
        <v/>
      </c>
    </row>
    <row r="1302" spans="1:16">
      <c r="A1302" s="50" t="str">
        <f t="shared" si="20"/>
        <v/>
      </c>
      <c r="B1302" s="51"/>
      <c r="C1302" s="52"/>
      <c r="D1302" s="52"/>
      <c r="E1302" s="53"/>
      <c r="F1302" s="52"/>
      <c r="G1302" s="52"/>
      <c r="H1302" s="52"/>
      <c r="I1302" s="52"/>
      <c r="J1302" s="52"/>
      <c r="K1302" s="52"/>
      <c r="L1302" s="52"/>
      <c r="M1302" s="52"/>
      <c r="N1302" s="52"/>
      <c r="O1302" s="55" t="str">
        <f>IF(J1302="Non","Demande d'information",IF(AND(YEAR(I1302)='Récapitulatif des données RASH'!$B$2,'Données relatives aux bénéf.'!J1302="Oui",'Données relatives aux bénéf.'!K1302="Non"),"Dossier ouvert au cours de l'année de référence",IF(AND(YEAR(I1302)='Récapitulatif des données RASH'!$B$2,'Données relatives aux bénéf.'!J1302="Oui",'Données relatives aux bénéf.'!K1302="Oui"),"Dossier ouvert au cours de l'année de référence - dont clôturé au cours de l'année de référence",IF(AND(YEAR(I1302)&lt;'Récapitulatif des données RASH'!$B$2,'Données relatives aux bénéf.'!K1302="Non",'Données relatives aux bénéf.'!L1302="Oui"),"Dossier actif valorisable dans le cadre de la subvention",IF(AND(YEAR(I1302)&lt;'Récapitulatif des données RASH'!$B$2,'Données relatives aux bénéf.'!K1302="Oui",'Données relatives aux bénéf.'!L1302="Oui"),"Dossier actif valorisable dans le cadre de la subvention - dont cloturé au cours de l'année de référence",IF(AND(YEAR(I1302)&lt;'Récapitulatif des données RASH'!$B$2,'Données relatives aux bénéf.'!K1302="Non",'Données relatives aux bénéf.'!L1302="Non"),"Dossier actif non-valorisable dans le cadre de la subvention",IF(AND(YEAR(I1302)&lt;'Récapitulatif des données RASH'!$B$2,'Données relatives aux bénéf.'!K1302="Oui",'Données relatives aux bénéf.'!L1302="Non"),"Dossier actif non-valorisable dans le cadre de la subvention - dont cloturé au cours de l'année de référence","")))))))</f>
        <v/>
      </c>
      <c r="P1302" s="16" t="str">
        <f>IF(ISBLANK(F1302),"",'Récapitulatif des données RASH'!$B$2-YEAR('Données relatives aux bénéf.'!F1302))</f>
        <v/>
      </c>
    </row>
    <row r="1303" spans="1:16">
      <c r="A1303" s="50" t="str">
        <f t="shared" si="20"/>
        <v/>
      </c>
      <c r="B1303" s="51"/>
      <c r="C1303" s="52"/>
      <c r="D1303" s="52"/>
      <c r="E1303" s="53"/>
      <c r="F1303" s="52"/>
      <c r="G1303" s="52"/>
      <c r="H1303" s="52"/>
      <c r="I1303" s="52"/>
      <c r="J1303" s="52"/>
      <c r="K1303" s="52"/>
      <c r="L1303" s="52"/>
      <c r="M1303" s="52"/>
      <c r="N1303" s="52"/>
      <c r="O1303" s="55" t="str">
        <f>IF(J1303="Non","Demande d'information",IF(AND(YEAR(I1303)='Récapitulatif des données RASH'!$B$2,'Données relatives aux bénéf.'!J1303="Oui",'Données relatives aux bénéf.'!K1303="Non"),"Dossier ouvert au cours de l'année de référence",IF(AND(YEAR(I1303)='Récapitulatif des données RASH'!$B$2,'Données relatives aux bénéf.'!J1303="Oui",'Données relatives aux bénéf.'!K1303="Oui"),"Dossier ouvert au cours de l'année de référence - dont clôturé au cours de l'année de référence",IF(AND(YEAR(I1303)&lt;'Récapitulatif des données RASH'!$B$2,'Données relatives aux bénéf.'!K1303="Non",'Données relatives aux bénéf.'!L1303="Oui"),"Dossier actif valorisable dans le cadre de la subvention",IF(AND(YEAR(I1303)&lt;'Récapitulatif des données RASH'!$B$2,'Données relatives aux bénéf.'!K1303="Oui",'Données relatives aux bénéf.'!L1303="Oui"),"Dossier actif valorisable dans le cadre de la subvention - dont cloturé au cours de l'année de référence",IF(AND(YEAR(I1303)&lt;'Récapitulatif des données RASH'!$B$2,'Données relatives aux bénéf.'!K1303="Non",'Données relatives aux bénéf.'!L1303="Non"),"Dossier actif non-valorisable dans le cadre de la subvention",IF(AND(YEAR(I1303)&lt;'Récapitulatif des données RASH'!$B$2,'Données relatives aux bénéf.'!K1303="Oui",'Données relatives aux bénéf.'!L1303="Non"),"Dossier actif non-valorisable dans le cadre de la subvention - dont cloturé au cours de l'année de référence","")))))))</f>
        <v/>
      </c>
      <c r="P1303" s="16" t="str">
        <f>IF(ISBLANK(F1303),"",'Récapitulatif des données RASH'!$B$2-YEAR('Données relatives aux bénéf.'!F1303))</f>
        <v/>
      </c>
    </row>
    <row r="1304" spans="1:16">
      <c r="A1304" s="50" t="str">
        <f t="shared" si="20"/>
        <v/>
      </c>
      <c r="B1304" s="51"/>
      <c r="C1304" s="52"/>
      <c r="D1304" s="52"/>
      <c r="E1304" s="53"/>
      <c r="F1304" s="52"/>
      <c r="G1304" s="52"/>
      <c r="H1304" s="52"/>
      <c r="I1304" s="52"/>
      <c r="J1304" s="52"/>
      <c r="K1304" s="52"/>
      <c r="L1304" s="52"/>
      <c r="M1304" s="52"/>
      <c r="N1304" s="52"/>
      <c r="O1304" s="55" t="str">
        <f>IF(J1304="Non","Demande d'information",IF(AND(YEAR(I1304)='Récapitulatif des données RASH'!$B$2,'Données relatives aux bénéf.'!J1304="Oui",'Données relatives aux bénéf.'!K1304="Non"),"Dossier ouvert au cours de l'année de référence",IF(AND(YEAR(I1304)='Récapitulatif des données RASH'!$B$2,'Données relatives aux bénéf.'!J1304="Oui",'Données relatives aux bénéf.'!K1304="Oui"),"Dossier ouvert au cours de l'année de référence - dont clôturé au cours de l'année de référence",IF(AND(YEAR(I1304)&lt;'Récapitulatif des données RASH'!$B$2,'Données relatives aux bénéf.'!K1304="Non",'Données relatives aux bénéf.'!L1304="Oui"),"Dossier actif valorisable dans le cadre de la subvention",IF(AND(YEAR(I1304)&lt;'Récapitulatif des données RASH'!$B$2,'Données relatives aux bénéf.'!K1304="Oui",'Données relatives aux bénéf.'!L1304="Oui"),"Dossier actif valorisable dans le cadre de la subvention - dont cloturé au cours de l'année de référence",IF(AND(YEAR(I1304)&lt;'Récapitulatif des données RASH'!$B$2,'Données relatives aux bénéf.'!K1304="Non",'Données relatives aux bénéf.'!L1304="Non"),"Dossier actif non-valorisable dans le cadre de la subvention",IF(AND(YEAR(I1304)&lt;'Récapitulatif des données RASH'!$B$2,'Données relatives aux bénéf.'!K1304="Oui",'Données relatives aux bénéf.'!L1304="Non"),"Dossier actif non-valorisable dans le cadre de la subvention - dont cloturé au cours de l'année de référence","")))))))</f>
        <v/>
      </c>
      <c r="P1304" s="16" t="str">
        <f>IF(ISBLANK(F1304),"",'Récapitulatif des données RASH'!$B$2-YEAR('Données relatives aux bénéf.'!F1304))</f>
        <v/>
      </c>
    </row>
    <row r="1305" spans="1:16">
      <c r="A1305" s="50" t="str">
        <f t="shared" si="20"/>
        <v/>
      </c>
      <c r="B1305" s="51"/>
      <c r="C1305" s="52"/>
      <c r="D1305" s="52"/>
      <c r="E1305" s="53"/>
      <c r="F1305" s="52"/>
      <c r="G1305" s="52"/>
      <c r="H1305" s="52"/>
      <c r="I1305" s="52"/>
      <c r="J1305" s="52"/>
      <c r="K1305" s="52"/>
      <c r="L1305" s="52"/>
      <c r="M1305" s="52"/>
      <c r="N1305" s="52"/>
      <c r="O1305" s="55" t="str">
        <f>IF(J1305="Non","Demande d'information",IF(AND(YEAR(I1305)='Récapitulatif des données RASH'!$B$2,'Données relatives aux bénéf.'!J1305="Oui",'Données relatives aux bénéf.'!K1305="Non"),"Dossier ouvert au cours de l'année de référence",IF(AND(YEAR(I1305)='Récapitulatif des données RASH'!$B$2,'Données relatives aux bénéf.'!J1305="Oui",'Données relatives aux bénéf.'!K1305="Oui"),"Dossier ouvert au cours de l'année de référence - dont clôturé au cours de l'année de référence",IF(AND(YEAR(I1305)&lt;'Récapitulatif des données RASH'!$B$2,'Données relatives aux bénéf.'!K1305="Non",'Données relatives aux bénéf.'!L1305="Oui"),"Dossier actif valorisable dans le cadre de la subvention",IF(AND(YEAR(I1305)&lt;'Récapitulatif des données RASH'!$B$2,'Données relatives aux bénéf.'!K1305="Oui",'Données relatives aux bénéf.'!L1305="Oui"),"Dossier actif valorisable dans le cadre de la subvention - dont cloturé au cours de l'année de référence",IF(AND(YEAR(I1305)&lt;'Récapitulatif des données RASH'!$B$2,'Données relatives aux bénéf.'!K1305="Non",'Données relatives aux bénéf.'!L1305="Non"),"Dossier actif non-valorisable dans le cadre de la subvention",IF(AND(YEAR(I1305)&lt;'Récapitulatif des données RASH'!$B$2,'Données relatives aux bénéf.'!K1305="Oui",'Données relatives aux bénéf.'!L1305="Non"),"Dossier actif non-valorisable dans le cadre de la subvention - dont cloturé au cours de l'année de référence","")))))))</f>
        <v/>
      </c>
      <c r="P1305" s="16" t="str">
        <f>IF(ISBLANK(F1305),"",'Récapitulatif des données RASH'!$B$2-YEAR('Données relatives aux bénéf.'!F1305))</f>
        <v/>
      </c>
    </row>
    <row r="1306" spans="1:16">
      <c r="A1306" s="50" t="str">
        <f t="shared" si="20"/>
        <v/>
      </c>
      <c r="B1306" s="51"/>
      <c r="C1306" s="52"/>
      <c r="D1306" s="52"/>
      <c r="E1306" s="53"/>
      <c r="F1306" s="52"/>
      <c r="G1306" s="52"/>
      <c r="H1306" s="52"/>
      <c r="I1306" s="52"/>
      <c r="J1306" s="52"/>
      <c r="K1306" s="52"/>
      <c r="L1306" s="52"/>
      <c r="M1306" s="52"/>
      <c r="N1306" s="52"/>
      <c r="O1306" s="55" t="str">
        <f>IF(J1306="Non","Demande d'information",IF(AND(YEAR(I1306)='Récapitulatif des données RASH'!$B$2,'Données relatives aux bénéf.'!J1306="Oui",'Données relatives aux bénéf.'!K1306="Non"),"Dossier ouvert au cours de l'année de référence",IF(AND(YEAR(I1306)='Récapitulatif des données RASH'!$B$2,'Données relatives aux bénéf.'!J1306="Oui",'Données relatives aux bénéf.'!K1306="Oui"),"Dossier ouvert au cours de l'année de référence - dont clôturé au cours de l'année de référence",IF(AND(YEAR(I1306)&lt;'Récapitulatif des données RASH'!$B$2,'Données relatives aux bénéf.'!K1306="Non",'Données relatives aux bénéf.'!L1306="Oui"),"Dossier actif valorisable dans le cadre de la subvention",IF(AND(YEAR(I1306)&lt;'Récapitulatif des données RASH'!$B$2,'Données relatives aux bénéf.'!K1306="Oui",'Données relatives aux bénéf.'!L1306="Oui"),"Dossier actif valorisable dans le cadre de la subvention - dont cloturé au cours de l'année de référence",IF(AND(YEAR(I1306)&lt;'Récapitulatif des données RASH'!$B$2,'Données relatives aux bénéf.'!K1306="Non",'Données relatives aux bénéf.'!L1306="Non"),"Dossier actif non-valorisable dans le cadre de la subvention",IF(AND(YEAR(I1306)&lt;'Récapitulatif des données RASH'!$B$2,'Données relatives aux bénéf.'!K1306="Oui",'Données relatives aux bénéf.'!L1306="Non"),"Dossier actif non-valorisable dans le cadre de la subvention - dont cloturé au cours de l'année de référence","")))))))</f>
        <v/>
      </c>
      <c r="P1306" s="16" t="str">
        <f>IF(ISBLANK(F1306),"",'Récapitulatif des données RASH'!$B$2-YEAR('Données relatives aux bénéf.'!F1306))</f>
        <v/>
      </c>
    </row>
    <row r="1307" spans="1:16">
      <c r="A1307" s="50" t="str">
        <f t="shared" si="20"/>
        <v/>
      </c>
      <c r="B1307" s="51"/>
      <c r="C1307" s="52"/>
      <c r="D1307" s="52"/>
      <c r="E1307" s="53"/>
      <c r="F1307" s="52"/>
      <c r="G1307" s="52"/>
      <c r="H1307" s="52"/>
      <c r="I1307" s="52"/>
      <c r="J1307" s="52"/>
      <c r="K1307" s="52"/>
      <c r="L1307" s="52"/>
      <c r="M1307" s="52"/>
      <c r="N1307" s="52"/>
      <c r="O1307" s="55" t="str">
        <f>IF(J1307="Non","Demande d'information",IF(AND(YEAR(I1307)='Récapitulatif des données RASH'!$B$2,'Données relatives aux bénéf.'!J1307="Oui",'Données relatives aux bénéf.'!K1307="Non"),"Dossier ouvert au cours de l'année de référence",IF(AND(YEAR(I1307)='Récapitulatif des données RASH'!$B$2,'Données relatives aux bénéf.'!J1307="Oui",'Données relatives aux bénéf.'!K1307="Oui"),"Dossier ouvert au cours de l'année de référence - dont clôturé au cours de l'année de référence",IF(AND(YEAR(I1307)&lt;'Récapitulatif des données RASH'!$B$2,'Données relatives aux bénéf.'!K1307="Non",'Données relatives aux bénéf.'!L1307="Oui"),"Dossier actif valorisable dans le cadre de la subvention",IF(AND(YEAR(I1307)&lt;'Récapitulatif des données RASH'!$B$2,'Données relatives aux bénéf.'!K1307="Oui",'Données relatives aux bénéf.'!L1307="Oui"),"Dossier actif valorisable dans le cadre de la subvention - dont cloturé au cours de l'année de référence",IF(AND(YEAR(I1307)&lt;'Récapitulatif des données RASH'!$B$2,'Données relatives aux bénéf.'!K1307="Non",'Données relatives aux bénéf.'!L1307="Non"),"Dossier actif non-valorisable dans le cadre de la subvention",IF(AND(YEAR(I1307)&lt;'Récapitulatif des données RASH'!$B$2,'Données relatives aux bénéf.'!K1307="Oui",'Données relatives aux bénéf.'!L1307="Non"),"Dossier actif non-valorisable dans le cadre de la subvention - dont cloturé au cours de l'année de référence","")))))))</f>
        <v/>
      </c>
      <c r="P1307" s="16" t="str">
        <f>IF(ISBLANK(F1307),"",'Récapitulatif des données RASH'!$B$2-YEAR('Données relatives aux bénéf.'!F1307))</f>
        <v/>
      </c>
    </row>
    <row r="1308" spans="1:16">
      <c r="A1308" s="50" t="str">
        <f t="shared" si="20"/>
        <v/>
      </c>
      <c r="B1308" s="51"/>
      <c r="C1308" s="52"/>
      <c r="D1308" s="52"/>
      <c r="E1308" s="53"/>
      <c r="F1308" s="52"/>
      <c r="G1308" s="52"/>
      <c r="H1308" s="52"/>
      <c r="I1308" s="52"/>
      <c r="J1308" s="52"/>
      <c r="K1308" s="52"/>
      <c r="L1308" s="52"/>
      <c r="M1308" s="52"/>
      <c r="N1308" s="52"/>
      <c r="O1308" s="55" t="str">
        <f>IF(J1308="Non","Demande d'information",IF(AND(YEAR(I1308)='Récapitulatif des données RASH'!$B$2,'Données relatives aux bénéf.'!J1308="Oui",'Données relatives aux bénéf.'!K1308="Non"),"Dossier ouvert au cours de l'année de référence",IF(AND(YEAR(I1308)='Récapitulatif des données RASH'!$B$2,'Données relatives aux bénéf.'!J1308="Oui",'Données relatives aux bénéf.'!K1308="Oui"),"Dossier ouvert au cours de l'année de référence - dont clôturé au cours de l'année de référence",IF(AND(YEAR(I1308)&lt;'Récapitulatif des données RASH'!$B$2,'Données relatives aux bénéf.'!K1308="Non",'Données relatives aux bénéf.'!L1308="Oui"),"Dossier actif valorisable dans le cadre de la subvention",IF(AND(YEAR(I1308)&lt;'Récapitulatif des données RASH'!$B$2,'Données relatives aux bénéf.'!K1308="Oui",'Données relatives aux bénéf.'!L1308="Oui"),"Dossier actif valorisable dans le cadre de la subvention - dont cloturé au cours de l'année de référence",IF(AND(YEAR(I1308)&lt;'Récapitulatif des données RASH'!$B$2,'Données relatives aux bénéf.'!K1308="Non",'Données relatives aux bénéf.'!L1308="Non"),"Dossier actif non-valorisable dans le cadre de la subvention",IF(AND(YEAR(I1308)&lt;'Récapitulatif des données RASH'!$B$2,'Données relatives aux bénéf.'!K1308="Oui",'Données relatives aux bénéf.'!L1308="Non"),"Dossier actif non-valorisable dans le cadre de la subvention - dont cloturé au cours de l'année de référence","")))))))</f>
        <v/>
      </c>
      <c r="P1308" s="16" t="str">
        <f>IF(ISBLANK(F1308),"",'Récapitulatif des données RASH'!$B$2-YEAR('Données relatives aux bénéf.'!F1308))</f>
        <v/>
      </c>
    </row>
    <row r="1309" spans="1:16">
      <c r="A1309" s="50" t="str">
        <f t="shared" si="20"/>
        <v/>
      </c>
      <c r="B1309" s="51"/>
      <c r="C1309" s="52"/>
      <c r="D1309" s="52"/>
      <c r="E1309" s="53"/>
      <c r="F1309" s="52"/>
      <c r="G1309" s="52"/>
      <c r="H1309" s="52"/>
      <c r="I1309" s="52"/>
      <c r="J1309" s="52"/>
      <c r="K1309" s="52"/>
      <c r="L1309" s="52"/>
      <c r="M1309" s="52"/>
      <c r="N1309" s="52"/>
      <c r="O1309" s="55" t="str">
        <f>IF(J1309="Non","Demande d'information",IF(AND(YEAR(I1309)='Récapitulatif des données RASH'!$B$2,'Données relatives aux bénéf.'!J1309="Oui",'Données relatives aux bénéf.'!K1309="Non"),"Dossier ouvert au cours de l'année de référence",IF(AND(YEAR(I1309)='Récapitulatif des données RASH'!$B$2,'Données relatives aux bénéf.'!J1309="Oui",'Données relatives aux bénéf.'!K1309="Oui"),"Dossier ouvert au cours de l'année de référence - dont clôturé au cours de l'année de référence",IF(AND(YEAR(I1309)&lt;'Récapitulatif des données RASH'!$B$2,'Données relatives aux bénéf.'!K1309="Non",'Données relatives aux bénéf.'!L1309="Oui"),"Dossier actif valorisable dans le cadre de la subvention",IF(AND(YEAR(I1309)&lt;'Récapitulatif des données RASH'!$B$2,'Données relatives aux bénéf.'!K1309="Oui",'Données relatives aux bénéf.'!L1309="Oui"),"Dossier actif valorisable dans le cadre de la subvention - dont cloturé au cours de l'année de référence",IF(AND(YEAR(I1309)&lt;'Récapitulatif des données RASH'!$B$2,'Données relatives aux bénéf.'!K1309="Non",'Données relatives aux bénéf.'!L1309="Non"),"Dossier actif non-valorisable dans le cadre de la subvention",IF(AND(YEAR(I1309)&lt;'Récapitulatif des données RASH'!$B$2,'Données relatives aux bénéf.'!K1309="Oui",'Données relatives aux bénéf.'!L1309="Non"),"Dossier actif non-valorisable dans le cadre de la subvention - dont cloturé au cours de l'année de référence","")))))))</f>
        <v/>
      </c>
      <c r="P1309" s="16" t="str">
        <f>IF(ISBLANK(F1309),"",'Récapitulatif des données RASH'!$B$2-YEAR('Données relatives aux bénéf.'!F1309))</f>
        <v/>
      </c>
    </row>
    <row r="1310" spans="1:16">
      <c r="A1310" s="50" t="str">
        <f t="shared" si="20"/>
        <v/>
      </c>
      <c r="B1310" s="51"/>
      <c r="C1310" s="52"/>
      <c r="D1310" s="52"/>
      <c r="E1310" s="53"/>
      <c r="F1310" s="52"/>
      <c r="G1310" s="52"/>
      <c r="H1310" s="52"/>
      <c r="I1310" s="52"/>
      <c r="J1310" s="52"/>
      <c r="K1310" s="52"/>
      <c r="L1310" s="52"/>
      <c r="M1310" s="52"/>
      <c r="N1310" s="52"/>
      <c r="O1310" s="55" t="str">
        <f>IF(J1310="Non","Demande d'information",IF(AND(YEAR(I1310)='Récapitulatif des données RASH'!$B$2,'Données relatives aux bénéf.'!J1310="Oui",'Données relatives aux bénéf.'!K1310="Non"),"Dossier ouvert au cours de l'année de référence",IF(AND(YEAR(I1310)='Récapitulatif des données RASH'!$B$2,'Données relatives aux bénéf.'!J1310="Oui",'Données relatives aux bénéf.'!K1310="Oui"),"Dossier ouvert au cours de l'année de référence - dont clôturé au cours de l'année de référence",IF(AND(YEAR(I1310)&lt;'Récapitulatif des données RASH'!$B$2,'Données relatives aux bénéf.'!K1310="Non",'Données relatives aux bénéf.'!L1310="Oui"),"Dossier actif valorisable dans le cadre de la subvention",IF(AND(YEAR(I1310)&lt;'Récapitulatif des données RASH'!$B$2,'Données relatives aux bénéf.'!K1310="Oui",'Données relatives aux bénéf.'!L1310="Oui"),"Dossier actif valorisable dans le cadre de la subvention - dont cloturé au cours de l'année de référence",IF(AND(YEAR(I1310)&lt;'Récapitulatif des données RASH'!$B$2,'Données relatives aux bénéf.'!K1310="Non",'Données relatives aux bénéf.'!L1310="Non"),"Dossier actif non-valorisable dans le cadre de la subvention",IF(AND(YEAR(I1310)&lt;'Récapitulatif des données RASH'!$B$2,'Données relatives aux bénéf.'!K1310="Oui",'Données relatives aux bénéf.'!L1310="Non"),"Dossier actif non-valorisable dans le cadre de la subvention - dont cloturé au cours de l'année de référence","")))))))</f>
        <v/>
      </c>
      <c r="P1310" s="16" t="str">
        <f>IF(ISBLANK(F1310),"",'Récapitulatif des données RASH'!$B$2-YEAR('Données relatives aux bénéf.'!F1310))</f>
        <v/>
      </c>
    </row>
    <row r="1311" spans="1:16">
      <c r="A1311" s="50" t="str">
        <f t="shared" si="20"/>
        <v/>
      </c>
      <c r="B1311" s="51"/>
      <c r="C1311" s="52"/>
      <c r="D1311" s="52"/>
      <c r="E1311" s="53"/>
      <c r="F1311" s="52"/>
      <c r="G1311" s="52"/>
      <c r="H1311" s="52"/>
      <c r="I1311" s="52"/>
      <c r="J1311" s="52"/>
      <c r="K1311" s="52"/>
      <c r="L1311" s="52"/>
      <c r="M1311" s="52"/>
      <c r="N1311" s="52"/>
      <c r="O1311" s="55" t="str">
        <f>IF(J1311="Non","Demande d'information",IF(AND(YEAR(I1311)='Récapitulatif des données RASH'!$B$2,'Données relatives aux bénéf.'!J1311="Oui",'Données relatives aux bénéf.'!K1311="Non"),"Dossier ouvert au cours de l'année de référence",IF(AND(YEAR(I1311)='Récapitulatif des données RASH'!$B$2,'Données relatives aux bénéf.'!J1311="Oui",'Données relatives aux bénéf.'!K1311="Oui"),"Dossier ouvert au cours de l'année de référence - dont clôturé au cours de l'année de référence",IF(AND(YEAR(I1311)&lt;'Récapitulatif des données RASH'!$B$2,'Données relatives aux bénéf.'!K1311="Non",'Données relatives aux bénéf.'!L1311="Oui"),"Dossier actif valorisable dans le cadre de la subvention",IF(AND(YEAR(I1311)&lt;'Récapitulatif des données RASH'!$B$2,'Données relatives aux bénéf.'!K1311="Oui",'Données relatives aux bénéf.'!L1311="Oui"),"Dossier actif valorisable dans le cadre de la subvention - dont cloturé au cours de l'année de référence",IF(AND(YEAR(I1311)&lt;'Récapitulatif des données RASH'!$B$2,'Données relatives aux bénéf.'!K1311="Non",'Données relatives aux bénéf.'!L1311="Non"),"Dossier actif non-valorisable dans le cadre de la subvention",IF(AND(YEAR(I1311)&lt;'Récapitulatif des données RASH'!$B$2,'Données relatives aux bénéf.'!K1311="Oui",'Données relatives aux bénéf.'!L1311="Non"),"Dossier actif non-valorisable dans le cadre de la subvention - dont cloturé au cours de l'année de référence","")))))))</f>
        <v/>
      </c>
      <c r="P1311" s="16" t="str">
        <f>IF(ISBLANK(F1311),"",'Récapitulatif des données RASH'!$B$2-YEAR('Données relatives aux bénéf.'!F1311))</f>
        <v/>
      </c>
    </row>
    <row r="1312" spans="1:16">
      <c r="A1312" s="50" t="str">
        <f t="shared" si="20"/>
        <v/>
      </c>
      <c r="B1312" s="51"/>
      <c r="C1312" s="52"/>
      <c r="D1312" s="52"/>
      <c r="E1312" s="53"/>
      <c r="F1312" s="52"/>
      <c r="G1312" s="52"/>
      <c r="H1312" s="52"/>
      <c r="I1312" s="52"/>
      <c r="J1312" s="52"/>
      <c r="K1312" s="52"/>
      <c r="L1312" s="52"/>
      <c r="M1312" s="52"/>
      <c r="N1312" s="52"/>
      <c r="O1312" s="55" t="str">
        <f>IF(J1312="Non","Demande d'information",IF(AND(YEAR(I1312)='Récapitulatif des données RASH'!$B$2,'Données relatives aux bénéf.'!J1312="Oui",'Données relatives aux bénéf.'!K1312="Non"),"Dossier ouvert au cours de l'année de référence",IF(AND(YEAR(I1312)='Récapitulatif des données RASH'!$B$2,'Données relatives aux bénéf.'!J1312="Oui",'Données relatives aux bénéf.'!K1312="Oui"),"Dossier ouvert au cours de l'année de référence - dont clôturé au cours de l'année de référence",IF(AND(YEAR(I1312)&lt;'Récapitulatif des données RASH'!$B$2,'Données relatives aux bénéf.'!K1312="Non",'Données relatives aux bénéf.'!L1312="Oui"),"Dossier actif valorisable dans le cadre de la subvention",IF(AND(YEAR(I1312)&lt;'Récapitulatif des données RASH'!$B$2,'Données relatives aux bénéf.'!K1312="Oui",'Données relatives aux bénéf.'!L1312="Oui"),"Dossier actif valorisable dans le cadre de la subvention - dont cloturé au cours de l'année de référence",IF(AND(YEAR(I1312)&lt;'Récapitulatif des données RASH'!$B$2,'Données relatives aux bénéf.'!K1312="Non",'Données relatives aux bénéf.'!L1312="Non"),"Dossier actif non-valorisable dans le cadre de la subvention",IF(AND(YEAR(I1312)&lt;'Récapitulatif des données RASH'!$B$2,'Données relatives aux bénéf.'!K1312="Oui",'Données relatives aux bénéf.'!L1312="Non"),"Dossier actif non-valorisable dans le cadre de la subvention - dont cloturé au cours de l'année de référence","")))))))</f>
        <v/>
      </c>
      <c r="P1312" s="16" t="str">
        <f>IF(ISBLANK(F1312),"",'Récapitulatif des données RASH'!$B$2-YEAR('Données relatives aux bénéf.'!F1312))</f>
        <v/>
      </c>
    </row>
    <row r="1313" spans="1:16">
      <c r="A1313" s="50" t="str">
        <f t="shared" si="20"/>
        <v/>
      </c>
      <c r="B1313" s="51"/>
      <c r="C1313" s="52"/>
      <c r="D1313" s="52"/>
      <c r="E1313" s="53"/>
      <c r="F1313" s="52"/>
      <c r="G1313" s="52"/>
      <c r="H1313" s="52"/>
      <c r="I1313" s="52"/>
      <c r="J1313" s="52"/>
      <c r="K1313" s="52"/>
      <c r="L1313" s="52"/>
      <c r="M1313" s="52"/>
      <c r="N1313" s="52"/>
      <c r="O1313" s="55" t="str">
        <f>IF(J1313="Non","Demande d'information",IF(AND(YEAR(I1313)='Récapitulatif des données RASH'!$B$2,'Données relatives aux bénéf.'!J1313="Oui",'Données relatives aux bénéf.'!K1313="Non"),"Dossier ouvert au cours de l'année de référence",IF(AND(YEAR(I1313)='Récapitulatif des données RASH'!$B$2,'Données relatives aux bénéf.'!J1313="Oui",'Données relatives aux bénéf.'!K1313="Oui"),"Dossier ouvert au cours de l'année de référence - dont clôturé au cours de l'année de référence",IF(AND(YEAR(I1313)&lt;'Récapitulatif des données RASH'!$B$2,'Données relatives aux bénéf.'!K1313="Non",'Données relatives aux bénéf.'!L1313="Oui"),"Dossier actif valorisable dans le cadre de la subvention",IF(AND(YEAR(I1313)&lt;'Récapitulatif des données RASH'!$B$2,'Données relatives aux bénéf.'!K1313="Oui",'Données relatives aux bénéf.'!L1313="Oui"),"Dossier actif valorisable dans le cadre de la subvention - dont cloturé au cours de l'année de référence",IF(AND(YEAR(I1313)&lt;'Récapitulatif des données RASH'!$B$2,'Données relatives aux bénéf.'!K1313="Non",'Données relatives aux bénéf.'!L1313="Non"),"Dossier actif non-valorisable dans le cadre de la subvention",IF(AND(YEAR(I1313)&lt;'Récapitulatif des données RASH'!$B$2,'Données relatives aux bénéf.'!K1313="Oui",'Données relatives aux bénéf.'!L1313="Non"),"Dossier actif non-valorisable dans le cadre de la subvention - dont cloturé au cours de l'année de référence","")))))))</f>
        <v/>
      </c>
      <c r="P1313" s="16" t="str">
        <f>IF(ISBLANK(F1313),"",'Récapitulatif des données RASH'!$B$2-YEAR('Données relatives aux bénéf.'!F1313))</f>
        <v/>
      </c>
    </row>
    <row r="1314" spans="1:16">
      <c r="A1314" s="50" t="str">
        <f t="shared" si="20"/>
        <v/>
      </c>
      <c r="B1314" s="51"/>
      <c r="C1314" s="52"/>
      <c r="D1314" s="52"/>
      <c r="E1314" s="53"/>
      <c r="F1314" s="52"/>
      <c r="G1314" s="52"/>
      <c r="H1314" s="52"/>
      <c r="I1314" s="52"/>
      <c r="J1314" s="52"/>
      <c r="K1314" s="52"/>
      <c r="L1314" s="52"/>
      <c r="M1314" s="52"/>
      <c r="N1314" s="52"/>
      <c r="O1314" s="55" t="str">
        <f>IF(J1314="Non","Demande d'information",IF(AND(YEAR(I1314)='Récapitulatif des données RASH'!$B$2,'Données relatives aux bénéf.'!J1314="Oui",'Données relatives aux bénéf.'!K1314="Non"),"Dossier ouvert au cours de l'année de référence",IF(AND(YEAR(I1314)='Récapitulatif des données RASH'!$B$2,'Données relatives aux bénéf.'!J1314="Oui",'Données relatives aux bénéf.'!K1314="Oui"),"Dossier ouvert au cours de l'année de référence - dont clôturé au cours de l'année de référence",IF(AND(YEAR(I1314)&lt;'Récapitulatif des données RASH'!$B$2,'Données relatives aux bénéf.'!K1314="Non",'Données relatives aux bénéf.'!L1314="Oui"),"Dossier actif valorisable dans le cadre de la subvention",IF(AND(YEAR(I1314)&lt;'Récapitulatif des données RASH'!$B$2,'Données relatives aux bénéf.'!K1314="Oui",'Données relatives aux bénéf.'!L1314="Oui"),"Dossier actif valorisable dans le cadre de la subvention - dont cloturé au cours de l'année de référence",IF(AND(YEAR(I1314)&lt;'Récapitulatif des données RASH'!$B$2,'Données relatives aux bénéf.'!K1314="Non",'Données relatives aux bénéf.'!L1314="Non"),"Dossier actif non-valorisable dans le cadre de la subvention",IF(AND(YEAR(I1314)&lt;'Récapitulatif des données RASH'!$B$2,'Données relatives aux bénéf.'!K1314="Oui",'Données relatives aux bénéf.'!L1314="Non"),"Dossier actif non-valorisable dans le cadre de la subvention - dont cloturé au cours de l'année de référence","")))))))</f>
        <v/>
      </c>
      <c r="P1314" s="16" t="str">
        <f>IF(ISBLANK(F1314),"",'Récapitulatif des données RASH'!$B$2-YEAR('Données relatives aux bénéf.'!F1314))</f>
        <v/>
      </c>
    </row>
    <row r="1315" spans="1:16">
      <c r="A1315" s="50" t="str">
        <f t="shared" si="20"/>
        <v/>
      </c>
      <c r="B1315" s="51"/>
      <c r="C1315" s="52"/>
      <c r="D1315" s="52"/>
      <c r="E1315" s="53"/>
      <c r="F1315" s="52"/>
      <c r="G1315" s="52"/>
      <c r="H1315" s="52"/>
      <c r="I1315" s="52"/>
      <c r="J1315" s="52"/>
      <c r="K1315" s="52"/>
      <c r="L1315" s="52"/>
      <c r="M1315" s="52"/>
      <c r="N1315" s="52"/>
      <c r="O1315" s="55" t="str">
        <f>IF(J1315="Non","Demande d'information",IF(AND(YEAR(I1315)='Récapitulatif des données RASH'!$B$2,'Données relatives aux bénéf.'!J1315="Oui",'Données relatives aux bénéf.'!K1315="Non"),"Dossier ouvert au cours de l'année de référence",IF(AND(YEAR(I1315)='Récapitulatif des données RASH'!$B$2,'Données relatives aux bénéf.'!J1315="Oui",'Données relatives aux bénéf.'!K1315="Oui"),"Dossier ouvert au cours de l'année de référence - dont clôturé au cours de l'année de référence",IF(AND(YEAR(I1315)&lt;'Récapitulatif des données RASH'!$B$2,'Données relatives aux bénéf.'!K1315="Non",'Données relatives aux bénéf.'!L1315="Oui"),"Dossier actif valorisable dans le cadre de la subvention",IF(AND(YEAR(I1315)&lt;'Récapitulatif des données RASH'!$B$2,'Données relatives aux bénéf.'!K1315="Oui",'Données relatives aux bénéf.'!L1315="Oui"),"Dossier actif valorisable dans le cadre de la subvention - dont cloturé au cours de l'année de référence",IF(AND(YEAR(I1315)&lt;'Récapitulatif des données RASH'!$B$2,'Données relatives aux bénéf.'!K1315="Non",'Données relatives aux bénéf.'!L1315="Non"),"Dossier actif non-valorisable dans le cadre de la subvention",IF(AND(YEAR(I1315)&lt;'Récapitulatif des données RASH'!$B$2,'Données relatives aux bénéf.'!K1315="Oui",'Données relatives aux bénéf.'!L1315="Non"),"Dossier actif non-valorisable dans le cadre de la subvention - dont cloturé au cours de l'année de référence","")))))))</f>
        <v/>
      </c>
      <c r="P1315" s="16" t="str">
        <f>IF(ISBLANK(F1315),"",'Récapitulatif des données RASH'!$B$2-YEAR('Données relatives aux bénéf.'!F1315))</f>
        <v/>
      </c>
    </row>
    <row r="1316" spans="1:16">
      <c r="A1316" s="50" t="str">
        <f t="shared" si="20"/>
        <v/>
      </c>
      <c r="B1316" s="51"/>
      <c r="C1316" s="52"/>
      <c r="D1316" s="52"/>
      <c r="E1316" s="53"/>
      <c r="F1316" s="52"/>
      <c r="G1316" s="52"/>
      <c r="H1316" s="52"/>
      <c r="I1316" s="52"/>
      <c r="J1316" s="52"/>
      <c r="K1316" s="52"/>
      <c r="L1316" s="52"/>
      <c r="M1316" s="52"/>
      <c r="N1316" s="52"/>
      <c r="O1316" s="55" t="str">
        <f>IF(J1316="Non","Demande d'information",IF(AND(YEAR(I1316)='Récapitulatif des données RASH'!$B$2,'Données relatives aux bénéf.'!J1316="Oui",'Données relatives aux bénéf.'!K1316="Non"),"Dossier ouvert au cours de l'année de référence",IF(AND(YEAR(I1316)='Récapitulatif des données RASH'!$B$2,'Données relatives aux bénéf.'!J1316="Oui",'Données relatives aux bénéf.'!K1316="Oui"),"Dossier ouvert au cours de l'année de référence - dont clôturé au cours de l'année de référence",IF(AND(YEAR(I1316)&lt;'Récapitulatif des données RASH'!$B$2,'Données relatives aux bénéf.'!K1316="Non",'Données relatives aux bénéf.'!L1316="Oui"),"Dossier actif valorisable dans le cadre de la subvention",IF(AND(YEAR(I1316)&lt;'Récapitulatif des données RASH'!$B$2,'Données relatives aux bénéf.'!K1316="Oui",'Données relatives aux bénéf.'!L1316="Oui"),"Dossier actif valorisable dans le cadre de la subvention - dont cloturé au cours de l'année de référence",IF(AND(YEAR(I1316)&lt;'Récapitulatif des données RASH'!$B$2,'Données relatives aux bénéf.'!K1316="Non",'Données relatives aux bénéf.'!L1316="Non"),"Dossier actif non-valorisable dans le cadre de la subvention",IF(AND(YEAR(I1316)&lt;'Récapitulatif des données RASH'!$B$2,'Données relatives aux bénéf.'!K1316="Oui",'Données relatives aux bénéf.'!L1316="Non"),"Dossier actif non-valorisable dans le cadre de la subvention - dont cloturé au cours de l'année de référence","")))))))</f>
        <v/>
      </c>
      <c r="P1316" s="16" t="str">
        <f>IF(ISBLANK(F1316),"",'Récapitulatif des données RASH'!$B$2-YEAR('Données relatives aux bénéf.'!F1316))</f>
        <v/>
      </c>
    </row>
    <row r="1317" spans="1:16">
      <c r="A1317" s="50" t="str">
        <f t="shared" si="20"/>
        <v/>
      </c>
      <c r="B1317" s="51"/>
      <c r="C1317" s="52"/>
      <c r="D1317" s="52"/>
      <c r="E1317" s="53"/>
      <c r="F1317" s="52"/>
      <c r="G1317" s="52"/>
      <c r="H1317" s="52"/>
      <c r="I1317" s="52"/>
      <c r="J1317" s="52"/>
      <c r="K1317" s="52"/>
      <c r="L1317" s="52"/>
      <c r="M1317" s="52"/>
      <c r="N1317" s="52"/>
      <c r="O1317" s="55" t="str">
        <f>IF(J1317="Non","Demande d'information",IF(AND(YEAR(I1317)='Récapitulatif des données RASH'!$B$2,'Données relatives aux bénéf.'!J1317="Oui",'Données relatives aux bénéf.'!K1317="Non"),"Dossier ouvert au cours de l'année de référence",IF(AND(YEAR(I1317)='Récapitulatif des données RASH'!$B$2,'Données relatives aux bénéf.'!J1317="Oui",'Données relatives aux bénéf.'!K1317="Oui"),"Dossier ouvert au cours de l'année de référence - dont clôturé au cours de l'année de référence",IF(AND(YEAR(I1317)&lt;'Récapitulatif des données RASH'!$B$2,'Données relatives aux bénéf.'!K1317="Non",'Données relatives aux bénéf.'!L1317="Oui"),"Dossier actif valorisable dans le cadre de la subvention",IF(AND(YEAR(I1317)&lt;'Récapitulatif des données RASH'!$B$2,'Données relatives aux bénéf.'!K1317="Oui",'Données relatives aux bénéf.'!L1317="Oui"),"Dossier actif valorisable dans le cadre de la subvention - dont cloturé au cours de l'année de référence",IF(AND(YEAR(I1317)&lt;'Récapitulatif des données RASH'!$B$2,'Données relatives aux bénéf.'!K1317="Non",'Données relatives aux bénéf.'!L1317="Non"),"Dossier actif non-valorisable dans le cadre de la subvention",IF(AND(YEAR(I1317)&lt;'Récapitulatif des données RASH'!$B$2,'Données relatives aux bénéf.'!K1317="Oui",'Données relatives aux bénéf.'!L1317="Non"),"Dossier actif non-valorisable dans le cadre de la subvention - dont cloturé au cours de l'année de référence","")))))))</f>
        <v/>
      </c>
      <c r="P1317" s="16" t="str">
        <f>IF(ISBLANK(F1317),"",'Récapitulatif des données RASH'!$B$2-YEAR('Données relatives aux bénéf.'!F1317))</f>
        <v/>
      </c>
    </row>
    <row r="1318" spans="1:16">
      <c r="A1318" s="50" t="str">
        <f t="shared" si="20"/>
        <v/>
      </c>
      <c r="B1318" s="51"/>
      <c r="C1318" s="52"/>
      <c r="D1318" s="52"/>
      <c r="E1318" s="53"/>
      <c r="F1318" s="52"/>
      <c r="G1318" s="52"/>
      <c r="H1318" s="52"/>
      <c r="I1318" s="52"/>
      <c r="J1318" s="52"/>
      <c r="K1318" s="52"/>
      <c r="L1318" s="52"/>
      <c r="M1318" s="52"/>
      <c r="N1318" s="52"/>
      <c r="O1318" s="55" t="str">
        <f>IF(J1318="Non","Demande d'information",IF(AND(YEAR(I1318)='Récapitulatif des données RASH'!$B$2,'Données relatives aux bénéf.'!J1318="Oui",'Données relatives aux bénéf.'!K1318="Non"),"Dossier ouvert au cours de l'année de référence",IF(AND(YEAR(I1318)='Récapitulatif des données RASH'!$B$2,'Données relatives aux bénéf.'!J1318="Oui",'Données relatives aux bénéf.'!K1318="Oui"),"Dossier ouvert au cours de l'année de référence - dont clôturé au cours de l'année de référence",IF(AND(YEAR(I1318)&lt;'Récapitulatif des données RASH'!$B$2,'Données relatives aux bénéf.'!K1318="Non",'Données relatives aux bénéf.'!L1318="Oui"),"Dossier actif valorisable dans le cadre de la subvention",IF(AND(YEAR(I1318)&lt;'Récapitulatif des données RASH'!$B$2,'Données relatives aux bénéf.'!K1318="Oui",'Données relatives aux bénéf.'!L1318="Oui"),"Dossier actif valorisable dans le cadre de la subvention - dont cloturé au cours de l'année de référence",IF(AND(YEAR(I1318)&lt;'Récapitulatif des données RASH'!$B$2,'Données relatives aux bénéf.'!K1318="Non",'Données relatives aux bénéf.'!L1318="Non"),"Dossier actif non-valorisable dans le cadre de la subvention",IF(AND(YEAR(I1318)&lt;'Récapitulatif des données RASH'!$B$2,'Données relatives aux bénéf.'!K1318="Oui",'Données relatives aux bénéf.'!L1318="Non"),"Dossier actif non-valorisable dans le cadre de la subvention - dont cloturé au cours de l'année de référence","")))))))</f>
        <v/>
      </c>
      <c r="P1318" s="16" t="str">
        <f>IF(ISBLANK(F1318),"",'Récapitulatif des données RASH'!$B$2-YEAR('Données relatives aux bénéf.'!F1318))</f>
        <v/>
      </c>
    </row>
    <row r="1319" spans="1:16">
      <c r="A1319" s="50" t="str">
        <f t="shared" si="20"/>
        <v/>
      </c>
      <c r="B1319" s="51"/>
      <c r="C1319" s="52"/>
      <c r="D1319" s="52"/>
      <c r="E1319" s="53"/>
      <c r="F1319" s="52"/>
      <c r="G1319" s="52"/>
      <c r="H1319" s="52"/>
      <c r="I1319" s="52"/>
      <c r="J1319" s="52"/>
      <c r="K1319" s="52"/>
      <c r="L1319" s="52"/>
      <c r="M1319" s="52"/>
      <c r="N1319" s="52"/>
      <c r="O1319" s="55" t="str">
        <f>IF(J1319="Non","Demande d'information",IF(AND(YEAR(I1319)='Récapitulatif des données RASH'!$B$2,'Données relatives aux bénéf.'!J1319="Oui",'Données relatives aux bénéf.'!K1319="Non"),"Dossier ouvert au cours de l'année de référence",IF(AND(YEAR(I1319)='Récapitulatif des données RASH'!$B$2,'Données relatives aux bénéf.'!J1319="Oui",'Données relatives aux bénéf.'!K1319="Oui"),"Dossier ouvert au cours de l'année de référence - dont clôturé au cours de l'année de référence",IF(AND(YEAR(I1319)&lt;'Récapitulatif des données RASH'!$B$2,'Données relatives aux bénéf.'!K1319="Non",'Données relatives aux bénéf.'!L1319="Oui"),"Dossier actif valorisable dans le cadre de la subvention",IF(AND(YEAR(I1319)&lt;'Récapitulatif des données RASH'!$B$2,'Données relatives aux bénéf.'!K1319="Oui",'Données relatives aux bénéf.'!L1319="Oui"),"Dossier actif valorisable dans le cadre de la subvention - dont cloturé au cours de l'année de référence",IF(AND(YEAR(I1319)&lt;'Récapitulatif des données RASH'!$B$2,'Données relatives aux bénéf.'!K1319="Non",'Données relatives aux bénéf.'!L1319="Non"),"Dossier actif non-valorisable dans le cadre de la subvention",IF(AND(YEAR(I1319)&lt;'Récapitulatif des données RASH'!$B$2,'Données relatives aux bénéf.'!K1319="Oui",'Données relatives aux bénéf.'!L1319="Non"),"Dossier actif non-valorisable dans le cadre de la subvention - dont cloturé au cours de l'année de référence","")))))))</f>
        <v/>
      </c>
      <c r="P1319" s="16" t="str">
        <f>IF(ISBLANK(F1319),"",'Récapitulatif des données RASH'!$B$2-YEAR('Données relatives aux bénéf.'!F1319))</f>
        <v/>
      </c>
    </row>
    <row r="1320" spans="1:16">
      <c r="A1320" s="50" t="str">
        <f t="shared" si="20"/>
        <v/>
      </c>
      <c r="B1320" s="51"/>
      <c r="C1320" s="52"/>
      <c r="D1320" s="52"/>
      <c r="E1320" s="53"/>
      <c r="F1320" s="52"/>
      <c r="G1320" s="52"/>
      <c r="H1320" s="52"/>
      <c r="I1320" s="52"/>
      <c r="J1320" s="52"/>
      <c r="K1320" s="52"/>
      <c r="L1320" s="52"/>
      <c r="M1320" s="52"/>
      <c r="N1320" s="52"/>
      <c r="O1320" s="55" t="str">
        <f>IF(J1320="Non","Demande d'information",IF(AND(YEAR(I1320)='Récapitulatif des données RASH'!$B$2,'Données relatives aux bénéf.'!J1320="Oui",'Données relatives aux bénéf.'!K1320="Non"),"Dossier ouvert au cours de l'année de référence",IF(AND(YEAR(I1320)='Récapitulatif des données RASH'!$B$2,'Données relatives aux bénéf.'!J1320="Oui",'Données relatives aux bénéf.'!K1320="Oui"),"Dossier ouvert au cours de l'année de référence - dont clôturé au cours de l'année de référence",IF(AND(YEAR(I1320)&lt;'Récapitulatif des données RASH'!$B$2,'Données relatives aux bénéf.'!K1320="Non",'Données relatives aux bénéf.'!L1320="Oui"),"Dossier actif valorisable dans le cadre de la subvention",IF(AND(YEAR(I1320)&lt;'Récapitulatif des données RASH'!$B$2,'Données relatives aux bénéf.'!K1320="Oui",'Données relatives aux bénéf.'!L1320="Oui"),"Dossier actif valorisable dans le cadre de la subvention - dont cloturé au cours de l'année de référence",IF(AND(YEAR(I1320)&lt;'Récapitulatif des données RASH'!$B$2,'Données relatives aux bénéf.'!K1320="Non",'Données relatives aux bénéf.'!L1320="Non"),"Dossier actif non-valorisable dans le cadre de la subvention",IF(AND(YEAR(I1320)&lt;'Récapitulatif des données RASH'!$B$2,'Données relatives aux bénéf.'!K1320="Oui",'Données relatives aux bénéf.'!L1320="Non"),"Dossier actif non-valorisable dans le cadre de la subvention - dont cloturé au cours de l'année de référence","")))))))</f>
        <v/>
      </c>
      <c r="P1320" s="16" t="str">
        <f>IF(ISBLANK(F1320),"",'Récapitulatif des données RASH'!$B$2-YEAR('Données relatives aux bénéf.'!F1320))</f>
        <v/>
      </c>
    </row>
    <row r="1321" spans="1:16">
      <c r="A1321" s="50" t="str">
        <f t="shared" ref="A1321:A1384" si="21">IF(ISBLANK(C1321),"",A1320+1)</f>
        <v/>
      </c>
      <c r="B1321" s="51"/>
      <c r="C1321" s="52"/>
      <c r="D1321" s="52"/>
      <c r="E1321" s="53"/>
      <c r="F1321" s="52"/>
      <c r="G1321" s="52"/>
      <c r="H1321" s="52"/>
      <c r="I1321" s="52"/>
      <c r="J1321" s="52"/>
      <c r="K1321" s="52"/>
      <c r="L1321" s="52"/>
      <c r="M1321" s="52"/>
      <c r="N1321" s="52"/>
      <c r="O1321" s="55" t="str">
        <f>IF(J1321="Non","Demande d'information",IF(AND(YEAR(I1321)='Récapitulatif des données RASH'!$B$2,'Données relatives aux bénéf.'!J1321="Oui",'Données relatives aux bénéf.'!K1321="Non"),"Dossier ouvert au cours de l'année de référence",IF(AND(YEAR(I1321)='Récapitulatif des données RASH'!$B$2,'Données relatives aux bénéf.'!J1321="Oui",'Données relatives aux bénéf.'!K1321="Oui"),"Dossier ouvert au cours de l'année de référence - dont clôturé au cours de l'année de référence",IF(AND(YEAR(I1321)&lt;'Récapitulatif des données RASH'!$B$2,'Données relatives aux bénéf.'!K1321="Non",'Données relatives aux bénéf.'!L1321="Oui"),"Dossier actif valorisable dans le cadre de la subvention",IF(AND(YEAR(I1321)&lt;'Récapitulatif des données RASH'!$B$2,'Données relatives aux bénéf.'!K1321="Oui",'Données relatives aux bénéf.'!L1321="Oui"),"Dossier actif valorisable dans le cadre de la subvention - dont cloturé au cours de l'année de référence",IF(AND(YEAR(I1321)&lt;'Récapitulatif des données RASH'!$B$2,'Données relatives aux bénéf.'!K1321="Non",'Données relatives aux bénéf.'!L1321="Non"),"Dossier actif non-valorisable dans le cadre de la subvention",IF(AND(YEAR(I1321)&lt;'Récapitulatif des données RASH'!$B$2,'Données relatives aux bénéf.'!K1321="Oui",'Données relatives aux bénéf.'!L1321="Non"),"Dossier actif non-valorisable dans le cadre de la subvention - dont cloturé au cours de l'année de référence","")))))))</f>
        <v/>
      </c>
      <c r="P1321" s="16" t="str">
        <f>IF(ISBLANK(F1321),"",'Récapitulatif des données RASH'!$B$2-YEAR('Données relatives aux bénéf.'!F1321))</f>
        <v/>
      </c>
    </row>
    <row r="1322" spans="1:16">
      <c r="A1322" s="50" t="str">
        <f t="shared" si="21"/>
        <v/>
      </c>
      <c r="B1322" s="51"/>
      <c r="C1322" s="52"/>
      <c r="D1322" s="52"/>
      <c r="E1322" s="53"/>
      <c r="F1322" s="52"/>
      <c r="G1322" s="52"/>
      <c r="H1322" s="52"/>
      <c r="I1322" s="52"/>
      <c r="J1322" s="52"/>
      <c r="K1322" s="52"/>
      <c r="L1322" s="52"/>
      <c r="M1322" s="52"/>
      <c r="N1322" s="52"/>
      <c r="O1322" s="55" t="str">
        <f>IF(J1322="Non","Demande d'information",IF(AND(YEAR(I1322)='Récapitulatif des données RASH'!$B$2,'Données relatives aux bénéf.'!J1322="Oui",'Données relatives aux bénéf.'!K1322="Non"),"Dossier ouvert au cours de l'année de référence",IF(AND(YEAR(I1322)='Récapitulatif des données RASH'!$B$2,'Données relatives aux bénéf.'!J1322="Oui",'Données relatives aux bénéf.'!K1322="Oui"),"Dossier ouvert au cours de l'année de référence - dont clôturé au cours de l'année de référence",IF(AND(YEAR(I1322)&lt;'Récapitulatif des données RASH'!$B$2,'Données relatives aux bénéf.'!K1322="Non",'Données relatives aux bénéf.'!L1322="Oui"),"Dossier actif valorisable dans le cadre de la subvention",IF(AND(YEAR(I1322)&lt;'Récapitulatif des données RASH'!$B$2,'Données relatives aux bénéf.'!K1322="Oui",'Données relatives aux bénéf.'!L1322="Oui"),"Dossier actif valorisable dans le cadre de la subvention - dont cloturé au cours de l'année de référence",IF(AND(YEAR(I1322)&lt;'Récapitulatif des données RASH'!$B$2,'Données relatives aux bénéf.'!K1322="Non",'Données relatives aux bénéf.'!L1322="Non"),"Dossier actif non-valorisable dans le cadre de la subvention",IF(AND(YEAR(I1322)&lt;'Récapitulatif des données RASH'!$B$2,'Données relatives aux bénéf.'!K1322="Oui",'Données relatives aux bénéf.'!L1322="Non"),"Dossier actif non-valorisable dans le cadre de la subvention - dont cloturé au cours de l'année de référence","")))))))</f>
        <v/>
      </c>
      <c r="P1322" s="16" t="str">
        <f>IF(ISBLANK(F1322),"",'Récapitulatif des données RASH'!$B$2-YEAR('Données relatives aux bénéf.'!F1322))</f>
        <v/>
      </c>
    </row>
    <row r="1323" spans="1:16">
      <c r="A1323" s="50" t="str">
        <f t="shared" si="21"/>
        <v/>
      </c>
      <c r="B1323" s="51"/>
      <c r="C1323" s="52"/>
      <c r="D1323" s="52"/>
      <c r="E1323" s="53"/>
      <c r="F1323" s="52"/>
      <c r="G1323" s="52"/>
      <c r="H1323" s="52"/>
      <c r="I1323" s="52"/>
      <c r="J1323" s="52"/>
      <c r="K1323" s="52"/>
      <c r="L1323" s="52"/>
      <c r="M1323" s="52"/>
      <c r="N1323" s="52"/>
      <c r="O1323" s="55" t="str">
        <f>IF(J1323="Non","Demande d'information",IF(AND(YEAR(I1323)='Récapitulatif des données RASH'!$B$2,'Données relatives aux bénéf.'!J1323="Oui",'Données relatives aux bénéf.'!K1323="Non"),"Dossier ouvert au cours de l'année de référence",IF(AND(YEAR(I1323)='Récapitulatif des données RASH'!$B$2,'Données relatives aux bénéf.'!J1323="Oui",'Données relatives aux bénéf.'!K1323="Oui"),"Dossier ouvert au cours de l'année de référence - dont clôturé au cours de l'année de référence",IF(AND(YEAR(I1323)&lt;'Récapitulatif des données RASH'!$B$2,'Données relatives aux bénéf.'!K1323="Non",'Données relatives aux bénéf.'!L1323="Oui"),"Dossier actif valorisable dans le cadre de la subvention",IF(AND(YEAR(I1323)&lt;'Récapitulatif des données RASH'!$B$2,'Données relatives aux bénéf.'!K1323="Oui",'Données relatives aux bénéf.'!L1323="Oui"),"Dossier actif valorisable dans le cadre de la subvention - dont cloturé au cours de l'année de référence",IF(AND(YEAR(I1323)&lt;'Récapitulatif des données RASH'!$B$2,'Données relatives aux bénéf.'!K1323="Non",'Données relatives aux bénéf.'!L1323="Non"),"Dossier actif non-valorisable dans le cadre de la subvention",IF(AND(YEAR(I1323)&lt;'Récapitulatif des données RASH'!$B$2,'Données relatives aux bénéf.'!K1323="Oui",'Données relatives aux bénéf.'!L1323="Non"),"Dossier actif non-valorisable dans le cadre de la subvention - dont cloturé au cours de l'année de référence","")))))))</f>
        <v/>
      </c>
      <c r="P1323" s="16" t="str">
        <f>IF(ISBLANK(F1323),"",'Récapitulatif des données RASH'!$B$2-YEAR('Données relatives aux bénéf.'!F1323))</f>
        <v/>
      </c>
    </row>
    <row r="1324" spans="1:16">
      <c r="A1324" s="50" t="str">
        <f t="shared" si="21"/>
        <v/>
      </c>
      <c r="B1324" s="51"/>
      <c r="C1324" s="52"/>
      <c r="D1324" s="52"/>
      <c r="E1324" s="53"/>
      <c r="F1324" s="52"/>
      <c r="G1324" s="52"/>
      <c r="H1324" s="52"/>
      <c r="I1324" s="52"/>
      <c r="J1324" s="52"/>
      <c r="K1324" s="52"/>
      <c r="L1324" s="52"/>
      <c r="M1324" s="52"/>
      <c r="N1324" s="52"/>
      <c r="O1324" s="55" t="str">
        <f>IF(J1324="Non","Demande d'information",IF(AND(YEAR(I1324)='Récapitulatif des données RASH'!$B$2,'Données relatives aux bénéf.'!J1324="Oui",'Données relatives aux bénéf.'!K1324="Non"),"Dossier ouvert au cours de l'année de référence",IF(AND(YEAR(I1324)='Récapitulatif des données RASH'!$B$2,'Données relatives aux bénéf.'!J1324="Oui",'Données relatives aux bénéf.'!K1324="Oui"),"Dossier ouvert au cours de l'année de référence - dont clôturé au cours de l'année de référence",IF(AND(YEAR(I1324)&lt;'Récapitulatif des données RASH'!$B$2,'Données relatives aux bénéf.'!K1324="Non",'Données relatives aux bénéf.'!L1324="Oui"),"Dossier actif valorisable dans le cadre de la subvention",IF(AND(YEAR(I1324)&lt;'Récapitulatif des données RASH'!$B$2,'Données relatives aux bénéf.'!K1324="Oui",'Données relatives aux bénéf.'!L1324="Oui"),"Dossier actif valorisable dans le cadre de la subvention - dont cloturé au cours de l'année de référence",IF(AND(YEAR(I1324)&lt;'Récapitulatif des données RASH'!$B$2,'Données relatives aux bénéf.'!K1324="Non",'Données relatives aux bénéf.'!L1324="Non"),"Dossier actif non-valorisable dans le cadre de la subvention",IF(AND(YEAR(I1324)&lt;'Récapitulatif des données RASH'!$B$2,'Données relatives aux bénéf.'!K1324="Oui",'Données relatives aux bénéf.'!L1324="Non"),"Dossier actif non-valorisable dans le cadre de la subvention - dont cloturé au cours de l'année de référence","")))))))</f>
        <v/>
      </c>
      <c r="P1324" s="16" t="str">
        <f>IF(ISBLANK(F1324),"",'Récapitulatif des données RASH'!$B$2-YEAR('Données relatives aux bénéf.'!F1324))</f>
        <v/>
      </c>
    </row>
    <row r="1325" spans="1:16">
      <c r="A1325" s="50" t="str">
        <f t="shared" si="21"/>
        <v/>
      </c>
      <c r="B1325" s="51"/>
      <c r="C1325" s="52"/>
      <c r="D1325" s="52"/>
      <c r="E1325" s="53"/>
      <c r="F1325" s="52"/>
      <c r="G1325" s="52"/>
      <c r="H1325" s="52"/>
      <c r="I1325" s="52"/>
      <c r="J1325" s="52"/>
      <c r="K1325" s="52"/>
      <c r="L1325" s="52"/>
      <c r="M1325" s="52"/>
      <c r="N1325" s="52"/>
      <c r="O1325" s="55" t="str">
        <f>IF(J1325="Non","Demande d'information",IF(AND(YEAR(I1325)='Récapitulatif des données RASH'!$B$2,'Données relatives aux bénéf.'!J1325="Oui",'Données relatives aux bénéf.'!K1325="Non"),"Dossier ouvert au cours de l'année de référence",IF(AND(YEAR(I1325)='Récapitulatif des données RASH'!$B$2,'Données relatives aux bénéf.'!J1325="Oui",'Données relatives aux bénéf.'!K1325="Oui"),"Dossier ouvert au cours de l'année de référence - dont clôturé au cours de l'année de référence",IF(AND(YEAR(I1325)&lt;'Récapitulatif des données RASH'!$B$2,'Données relatives aux bénéf.'!K1325="Non",'Données relatives aux bénéf.'!L1325="Oui"),"Dossier actif valorisable dans le cadre de la subvention",IF(AND(YEAR(I1325)&lt;'Récapitulatif des données RASH'!$B$2,'Données relatives aux bénéf.'!K1325="Oui",'Données relatives aux bénéf.'!L1325="Oui"),"Dossier actif valorisable dans le cadre de la subvention - dont cloturé au cours de l'année de référence",IF(AND(YEAR(I1325)&lt;'Récapitulatif des données RASH'!$B$2,'Données relatives aux bénéf.'!K1325="Non",'Données relatives aux bénéf.'!L1325="Non"),"Dossier actif non-valorisable dans le cadre de la subvention",IF(AND(YEAR(I1325)&lt;'Récapitulatif des données RASH'!$B$2,'Données relatives aux bénéf.'!K1325="Oui",'Données relatives aux bénéf.'!L1325="Non"),"Dossier actif non-valorisable dans le cadre de la subvention - dont cloturé au cours de l'année de référence","")))))))</f>
        <v/>
      </c>
      <c r="P1325" s="16" t="str">
        <f>IF(ISBLANK(F1325),"",'Récapitulatif des données RASH'!$B$2-YEAR('Données relatives aux bénéf.'!F1325))</f>
        <v/>
      </c>
    </row>
    <row r="1326" spans="1:16">
      <c r="A1326" s="50" t="str">
        <f t="shared" si="21"/>
        <v/>
      </c>
      <c r="B1326" s="51"/>
      <c r="C1326" s="52"/>
      <c r="D1326" s="52"/>
      <c r="E1326" s="53"/>
      <c r="F1326" s="52"/>
      <c r="G1326" s="52"/>
      <c r="H1326" s="52"/>
      <c r="I1326" s="52"/>
      <c r="J1326" s="52"/>
      <c r="K1326" s="52"/>
      <c r="L1326" s="52"/>
      <c r="M1326" s="52"/>
      <c r="N1326" s="52"/>
      <c r="O1326" s="55" t="str">
        <f>IF(J1326="Non","Demande d'information",IF(AND(YEAR(I1326)='Récapitulatif des données RASH'!$B$2,'Données relatives aux bénéf.'!J1326="Oui",'Données relatives aux bénéf.'!K1326="Non"),"Dossier ouvert au cours de l'année de référence",IF(AND(YEAR(I1326)='Récapitulatif des données RASH'!$B$2,'Données relatives aux bénéf.'!J1326="Oui",'Données relatives aux bénéf.'!K1326="Oui"),"Dossier ouvert au cours de l'année de référence - dont clôturé au cours de l'année de référence",IF(AND(YEAR(I1326)&lt;'Récapitulatif des données RASH'!$B$2,'Données relatives aux bénéf.'!K1326="Non",'Données relatives aux bénéf.'!L1326="Oui"),"Dossier actif valorisable dans le cadre de la subvention",IF(AND(YEAR(I1326)&lt;'Récapitulatif des données RASH'!$B$2,'Données relatives aux bénéf.'!K1326="Oui",'Données relatives aux bénéf.'!L1326="Oui"),"Dossier actif valorisable dans le cadre de la subvention - dont cloturé au cours de l'année de référence",IF(AND(YEAR(I1326)&lt;'Récapitulatif des données RASH'!$B$2,'Données relatives aux bénéf.'!K1326="Non",'Données relatives aux bénéf.'!L1326="Non"),"Dossier actif non-valorisable dans le cadre de la subvention",IF(AND(YEAR(I1326)&lt;'Récapitulatif des données RASH'!$B$2,'Données relatives aux bénéf.'!K1326="Oui",'Données relatives aux bénéf.'!L1326="Non"),"Dossier actif non-valorisable dans le cadre de la subvention - dont cloturé au cours de l'année de référence","")))))))</f>
        <v/>
      </c>
      <c r="P1326" s="16" t="str">
        <f>IF(ISBLANK(F1326),"",'Récapitulatif des données RASH'!$B$2-YEAR('Données relatives aux bénéf.'!F1326))</f>
        <v/>
      </c>
    </row>
    <row r="1327" spans="1:16">
      <c r="A1327" s="50" t="str">
        <f t="shared" si="21"/>
        <v/>
      </c>
      <c r="B1327" s="51"/>
      <c r="C1327" s="52"/>
      <c r="D1327" s="52"/>
      <c r="E1327" s="53"/>
      <c r="F1327" s="52"/>
      <c r="G1327" s="52"/>
      <c r="H1327" s="52"/>
      <c r="I1327" s="52"/>
      <c r="J1327" s="52"/>
      <c r="K1327" s="52"/>
      <c r="L1327" s="52"/>
      <c r="M1327" s="52"/>
      <c r="N1327" s="52"/>
      <c r="O1327" s="55" t="str">
        <f>IF(J1327="Non","Demande d'information",IF(AND(YEAR(I1327)='Récapitulatif des données RASH'!$B$2,'Données relatives aux bénéf.'!J1327="Oui",'Données relatives aux bénéf.'!K1327="Non"),"Dossier ouvert au cours de l'année de référence",IF(AND(YEAR(I1327)='Récapitulatif des données RASH'!$B$2,'Données relatives aux bénéf.'!J1327="Oui",'Données relatives aux bénéf.'!K1327="Oui"),"Dossier ouvert au cours de l'année de référence - dont clôturé au cours de l'année de référence",IF(AND(YEAR(I1327)&lt;'Récapitulatif des données RASH'!$B$2,'Données relatives aux bénéf.'!K1327="Non",'Données relatives aux bénéf.'!L1327="Oui"),"Dossier actif valorisable dans le cadre de la subvention",IF(AND(YEAR(I1327)&lt;'Récapitulatif des données RASH'!$B$2,'Données relatives aux bénéf.'!K1327="Oui",'Données relatives aux bénéf.'!L1327="Oui"),"Dossier actif valorisable dans le cadre de la subvention - dont cloturé au cours de l'année de référence",IF(AND(YEAR(I1327)&lt;'Récapitulatif des données RASH'!$B$2,'Données relatives aux bénéf.'!K1327="Non",'Données relatives aux bénéf.'!L1327="Non"),"Dossier actif non-valorisable dans le cadre de la subvention",IF(AND(YEAR(I1327)&lt;'Récapitulatif des données RASH'!$B$2,'Données relatives aux bénéf.'!K1327="Oui",'Données relatives aux bénéf.'!L1327="Non"),"Dossier actif non-valorisable dans le cadre de la subvention - dont cloturé au cours de l'année de référence","")))))))</f>
        <v/>
      </c>
      <c r="P1327" s="16" t="str">
        <f>IF(ISBLANK(F1327),"",'Récapitulatif des données RASH'!$B$2-YEAR('Données relatives aux bénéf.'!F1327))</f>
        <v/>
      </c>
    </row>
    <row r="1328" spans="1:16">
      <c r="A1328" s="50" t="str">
        <f t="shared" si="21"/>
        <v/>
      </c>
      <c r="B1328" s="51"/>
      <c r="C1328" s="52"/>
      <c r="D1328" s="52"/>
      <c r="E1328" s="53"/>
      <c r="F1328" s="52"/>
      <c r="G1328" s="52"/>
      <c r="H1328" s="52"/>
      <c r="I1328" s="52"/>
      <c r="J1328" s="52"/>
      <c r="K1328" s="52"/>
      <c r="L1328" s="52"/>
      <c r="M1328" s="52"/>
      <c r="N1328" s="52"/>
      <c r="O1328" s="55" t="str">
        <f>IF(J1328="Non","Demande d'information",IF(AND(YEAR(I1328)='Récapitulatif des données RASH'!$B$2,'Données relatives aux bénéf.'!J1328="Oui",'Données relatives aux bénéf.'!K1328="Non"),"Dossier ouvert au cours de l'année de référence",IF(AND(YEAR(I1328)='Récapitulatif des données RASH'!$B$2,'Données relatives aux bénéf.'!J1328="Oui",'Données relatives aux bénéf.'!K1328="Oui"),"Dossier ouvert au cours de l'année de référence - dont clôturé au cours de l'année de référence",IF(AND(YEAR(I1328)&lt;'Récapitulatif des données RASH'!$B$2,'Données relatives aux bénéf.'!K1328="Non",'Données relatives aux bénéf.'!L1328="Oui"),"Dossier actif valorisable dans le cadre de la subvention",IF(AND(YEAR(I1328)&lt;'Récapitulatif des données RASH'!$B$2,'Données relatives aux bénéf.'!K1328="Oui",'Données relatives aux bénéf.'!L1328="Oui"),"Dossier actif valorisable dans le cadre de la subvention - dont cloturé au cours de l'année de référence",IF(AND(YEAR(I1328)&lt;'Récapitulatif des données RASH'!$B$2,'Données relatives aux bénéf.'!K1328="Non",'Données relatives aux bénéf.'!L1328="Non"),"Dossier actif non-valorisable dans le cadre de la subvention",IF(AND(YEAR(I1328)&lt;'Récapitulatif des données RASH'!$B$2,'Données relatives aux bénéf.'!K1328="Oui",'Données relatives aux bénéf.'!L1328="Non"),"Dossier actif non-valorisable dans le cadre de la subvention - dont cloturé au cours de l'année de référence","")))))))</f>
        <v/>
      </c>
      <c r="P1328" s="16" t="str">
        <f>IF(ISBLANK(F1328),"",'Récapitulatif des données RASH'!$B$2-YEAR('Données relatives aux bénéf.'!F1328))</f>
        <v/>
      </c>
    </row>
    <row r="1329" spans="1:16">
      <c r="A1329" s="50" t="str">
        <f t="shared" si="21"/>
        <v/>
      </c>
      <c r="B1329" s="51"/>
      <c r="C1329" s="52"/>
      <c r="D1329" s="52"/>
      <c r="E1329" s="53"/>
      <c r="F1329" s="52"/>
      <c r="G1329" s="52"/>
      <c r="H1329" s="52"/>
      <c r="I1329" s="52"/>
      <c r="J1329" s="52"/>
      <c r="K1329" s="52"/>
      <c r="L1329" s="52"/>
      <c r="M1329" s="52"/>
      <c r="N1329" s="52"/>
      <c r="O1329" s="55" t="str">
        <f>IF(J1329="Non","Demande d'information",IF(AND(YEAR(I1329)='Récapitulatif des données RASH'!$B$2,'Données relatives aux bénéf.'!J1329="Oui",'Données relatives aux bénéf.'!K1329="Non"),"Dossier ouvert au cours de l'année de référence",IF(AND(YEAR(I1329)='Récapitulatif des données RASH'!$B$2,'Données relatives aux bénéf.'!J1329="Oui",'Données relatives aux bénéf.'!K1329="Oui"),"Dossier ouvert au cours de l'année de référence - dont clôturé au cours de l'année de référence",IF(AND(YEAR(I1329)&lt;'Récapitulatif des données RASH'!$B$2,'Données relatives aux bénéf.'!K1329="Non",'Données relatives aux bénéf.'!L1329="Oui"),"Dossier actif valorisable dans le cadre de la subvention",IF(AND(YEAR(I1329)&lt;'Récapitulatif des données RASH'!$B$2,'Données relatives aux bénéf.'!K1329="Oui",'Données relatives aux bénéf.'!L1329="Oui"),"Dossier actif valorisable dans le cadre de la subvention - dont cloturé au cours de l'année de référence",IF(AND(YEAR(I1329)&lt;'Récapitulatif des données RASH'!$B$2,'Données relatives aux bénéf.'!K1329="Non",'Données relatives aux bénéf.'!L1329="Non"),"Dossier actif non-valorisable dans le cadre de la subvention",IF(AND(YEAR(I1329)&lt;'Récapitulatif des données RASH'!$B$2,'Données relatives aux bénéf.'!K1329="Oui",'Données relatives aux bénéf.'!L1329="Non"),"Dossier actif non-valorisable dans le cadre de la subvention - dont cloturé au cours de l'année de référence","")))))))</f>
        <v/>
      </c>
      <c r="P1329" s="16" t="str">
        <f>IF(ISBLANK(F1329),"",'Récapitulatif des données RASH'!$B$2-YEAR('Données relatives aux bénéf.'!F1329))</f>
        <v/>
      </c>
    </row>
    <row r="1330" spans="1:16">
      <c r="A1330" s="50" t="str">
        <f t="shared" si="21"/>
        <v/>
      </c>
      <c r="B1330" s="51"/>
      <c r="C1330" s="52"/>
      <c r="D1330" s="52"/>
      <c r="E1330" s="53"/>
      <c r="F1330" s="52"/>
      <c r="G1330" s="52"/>
      <c r="H1330" s="52"/>
      <c r="I1330" s="52"/>
      <c r="J1330" s="52"/>
      <c r="K1330" s="52"/>
      <c r="L1330" s="52"/>
      <c r="M1330" s="52"/>
      <c r="N1330" s="52"/>
      <c r="O1330" s="55" t="str">
        <f>IF(J1330="Non","Demande d'information",IF(AND(YEAR(I1330)='Récapitulatif des données RASH'!$B$2,'Données relatives aux bénéf.'!J1330="Oui",'Données relatives aux bénéf.'!K1330="Non"),"Dossier ouvert au cours de l'année de référence",IF(AND(YEAR(I1330)='Récapitulatif des données RASH'!$B$2,'Données relatives aux bénéf.'!J1330="Oui",'Données relatives aux bénéf.'!K1330="Oui"),"Dossier ouvert au cours de l'année de référence - dont clôturé au cours de l'année de référence",IF(AND(YEAR(I1330)&lt;'Récapitulatif des données RASH'!$B$2,'Données relatives aux bénéf.'!K1330="Non",'Données relatives aux bénéf.'!L1330="Oui"),"Dossier actif valorisable dans le cadre de la subvention",IF(AND(YEAR(I1330)&lt;'Récapitulatif des données RASH'!$B$2,'Données relatives aux bénéf.'!K1330="Oui",'Données relatives aux bénéf.'!L1330="Oui"),"Dossier actif valorisable dans le cadre de la subvention - dont cloturé au cours de l'année de référence",IF(AND(YEAR(I1330)&lt;'Récapitulatif des données RASH'!$B$2,'Données relatives aux bénéf.'!K1330="Non",'Données relatives aux bénéf.'!L1330="Non"),"Dossier actif non-valorisable dans le cadre de la subvention",IF(AND(YEAR(I1330)&lt;'Récapitulatif des données RASH'!$B$2,'Données relatives aux bénéf.'!K1330="Oui",'Données relatives aux bénéf.'!L1330="Non"),"Dossier actif non-valorisable dans le cadre de la subvention - dont cloturé au cours de l'année de référence","")))))))</f>
        <v/>
      </c>
      <c r="P1330" s="16" t="str">
        <f>IF(ISBLANK(F1330),"",'Récapitulatif des données RASH'!$B$2-YEAR('Données relatives aux bénéf.'!F1330))</f>
        <v/>
      </c>
    </row>
    <row r="1331" spans="1:16">
      <c r="A1331" s="50" t="str">
        <f t="shared" si="21"/>
        <v/>
      </c>
      <c r="B1331" s="51"/>
      <c r="C1331" s="52"/>
      <c r="D1331" s="52"/>
      <c r="E1331" s="53"/>
      <c r="F1331" s="52"/>
      <c r="G1331" s="52"/>
      <c r="H1331" s="52"/>
      <c r="I1331" s="52"/>
      <c r="J1331" s="52"/>
      <c r="K1331" s="52"/>
      <c r="L1331" s="52"/>
      <c r="M1331" s="52"/>
      <c r="N1331" s="52"/>
      <c r="O1331" s="55" t="str">
        <f>IF(J1331="Non","Demande d'information",IF(AND(YEAR(I1331)='Récapitulatif des données RASH'!$B$2,'Données relatives aux bénéf.'!J1331="Oui",'Données relatives aux bénéf.'!K1331="Non"),"Dossier ouvert au cours de l'année de référence",IF(AND(YEAR(I1331)='Récapitulatif des données RASH'!$B$2,'Données relatives aux bénéf.'!J1331="Oui",'Données relatives aux bénéf.'!K1331="Oui"),"Dossier ouvert au cours de l'année de référence - dont clôturé au cours de l'année de référence",IF(AND(YEAR(I1331)&lt;'Récapitulatif des données RASH'!$B$2,'Données relatives aux bénéf.'!K1331="Non",'Données relatives aux bénéf.'!L1331="Oui"),"Dossier actif valorisable dans le cadre de la subvention",IF(AND(YEAR(I1331)&lt;'Récapitulatif des données RASH'!$B$2,'Données relatives aux bénéf.'!K1331="Oui",'Données relatives aux bénéf.'!L1331="Oui"),"Dossier actif valorisable dans le cadre de la subvention - dont cloturé au cours de l'année de référence",IF(AND(YEAR(I1331)&lt;'Récapitulatif des données RASH'!$B$2,'Données relatives aux bénéf.'!K1331="Non",'Données relatives aux bénéf.'!L1331="Non"),"Dossier actif non-valorisable dans le cadre de la subvention",IF(AND(YEAR(I1331)&lt;'Récapitulatif des données RASH'!$B$2,'Données relatives aux bénéf.'!K1331="Oui",'Données relatives aux bénéf.'!L1331="Non"),"Dossier actif non-valorisable dans le cadre de la subvention - dont cloturé au cours de l'année de référence","")))))))</f>
        <v/>
      </c>
      <c r="P1331" s="16" t="str">
        <f>IF(ISBLANK(F1331),"",'Récapitulatif des données RASH'!$B$2-YEAR('Données relatives aux bénéf.'!F1331))</f>
        <v/>
      </c>
    </row>
    <row r="1332" spans="1:16">
      <c r="A1332" s="50" t="str">
        <f t="shared" si="21"/>
        <v/>
      </c>
      <c r="B1332" s="51"/>
      <c r="C1332" s="52"/>
      <c r="D1332" s="52"/>
      <c r="E1332" s="53"/>
      <c r="F1332" s="52"/>
      <c r="G1332" s="52"/>
      <c r="H1332" s="52"/>
      <c r="I1332" s="52"/>
      <c r="J1332" s="52"/>
      <c r="K1332" s="52"/>
      <c r="L1332" s="52"/>
      <c r="M1332" s="52"/>
      <c r="N1332" s="52"/>
      <c r="O1332" s="55" t="str">
        <f>IF(J1332="Non","Demande d'information",IF(AND(YEAR(I1332)='Récapitulatif des données RASH'!$B$2,'Données relatives aux bénéf.'!J1332="Oui",'Données relatives aux bénéf.'!K1332="Non"),"Dossier ouvert au cours de l'année de référence",IF(AND(YEAR(I1332)='Récapitulatif des données RASH'!$B$2,'Données relatives aux bénéf.'!J1332="Oui",'Données relatives aux bénéf.'!K1332="Oui"),"Dossier ouvert au cours de l'année de référence - dont clôturé au cours de l'année de référence",IF(AND(YEAR(I1332)&lt;'Récapitulatif des données RASH'!$B$2,'Données relatives aux bénéf.'!K1332="Non",'Données relatives aux bénéf.'!L1332="Oui"),"Dossier actif valorisable dans le cadre de la subvention",IF(AND(YEAR(I1332)&lt;'Récapitulatif des données RASH'!$B$2,'Données relatives aux bénéf.'!K1332="Oui",'Données relatives aux bénéf.'!L1332="Oui"),"Dossier actif valorisable dans le cadre de la subvention - dont cloturé au cours de l'année de référence",IF(AND(YEAR(I1332)&lt;'Récapitulatif des données RASH'!$B$2,'Données relatives aux bénéf.'!K1332="Non",'Données relatives aux bénéf.'!L1332="Non"),"Dossier actif non-valorisable dans le cadre de la subvention",IF(AND(YEAR(I1332)&lt;'Récapitulatif des données RASH'!$B$2,'Données relatives aux bénéf.'!K1332="Oui",'Données relatives aux bénéf.'!L1332="Non"),"Dossier actif non-valorisable dans le cadre de la subvention - dont cloturé au cours de l'année de référence","")))))))</f>
        <v/>
      </c>
      <c r="P1332" s="16" t="str">
        <f>IF(ISBLANK(F1332),"",'Récapitulatif des données RASH'!$B$2-YEAR('Données relatives aux bénéf.'!F1332))</f>
        <v/>
      </c>
    </row>
    <row r="1333" spans="1:16">
      <c r="A1333" s="50" t="str">
        <f t="shared" si="21"/>
        <v/>
      </c>
      <c r="B1333" s="51"/>
      <c r="C1333" s="52"/>
      <c r="D1333" s="52"/>
      <c r="E1333" s="53"/>
      <c r="F1333" s="52"/>
      <c r="G1333" s="52"/>
      <c r="H1333" s="52"/>
      <c r="I1333" s="52"/>
      <c r="J1333" s="52"/>
      <c r="K1333" s="52"/>
      <c r="L1333" s="52"/>
      <c r="M1333" s="52"/>
      <c r="N1333" s="52"/>
      <c r="O1333" s="55" t="str">
        <f>IF(J1333="Non","Demande d'information",IF(AND(YEAR(I1333)='Récapitulatif des données RASH'!$B$2,'Données relatives aux bénéf.'!J1333="Oui",'Données relatives aux bénéf.'!K1333="Non"),"Dossier ouvert au cours de l'année de référence",IF(AND(YEAR(I1333)='Récapitulatif des données RASH'!$B$2,'Données relatives aux bénéf.'!J1333="Oui",'Données relatives aux bénéf.'!K1333="Oui"),"Dossier ouvert au cours de l'année de référence - dont clôturé au cours de l'année de référence",IF(AND(YEAR(I1333)&lt;'Récapitulatif des données RASH'!$B$2,'Données relatives aux bénéf.'!K1333="Non",'Données relatives aux bénéf.'!L1333="Oui"),"Dossier actif valorisable dans le cadre de la subvention",IF(AND(YEAR(I1333)&lt;'Récapitulatif des données RASH'!$B$2,'Données relatives aux bénéf.'!K1333="Oui",'Données relatives aux bénéf.'!L1333="Oui"),"Dossier actif valorisable dans le cadre de la subvention - dont cloturé au cours de l'année de référence",IF(AND(YEAR(I1333)&lt;'Récapitulatif des données RASH'!$B$2,'Données relatives aux bénéf.'!K1333="Non",'Données relatives aux bénéf.'!L1333="Non"),"Dossier actif non-valorisable dans le cadre de la subvention",IF(AND(YEAR(I1333)&lt;'Récapitulatif des données RASH'!$B$2,'Données relatives aux bénéf.'!K1333="Oui",'Données relatives aux bénéf.'!L1333="Non"),"Dossier actif non-valorisable dans le cadre de la subvention - dont cloturé au cours de l'année de référence","")))))))</f>
        <v/>
      </c>
      <c r="P1333" s="16" t="str">
        <f>IF(ISBLANK(F1333),"",'Récapitulatif des données RASH'!$B$2-YEAR('Données relatives aux bénéf.'!F1333))</f>
        <v/>
      </c>
    </row>
    <row r="1334" spans="1:16">
      <c r="A1334" s="50" t="str">
        <f t="shared" si="21"/>
        <v/>
      </c>
      <c r="B1334" s="51"/>
      <c r="C1334" s="52"/>
      <c r="D1334" s="52"/>
      <c r="E1334" s="53"/>
      <c r="F1334" s="52"/>
      <c r="G1334" s="52"/>
      <c r="H1334" s="52"/>
      <c r="I1334" s="52"/>
      <c r="J1334" s="52"/>
      <c r="K1334" s="52"/>
      <c r="L1334" s="52"/>
      <c r="M1334" s="52"/>
      <c r="N1334" s="52"/>
      <c r="O1334" s="55" t="str">
        <f>IF(J1334="Non","Demande d'information",IF(AND(YEAR(I1334)='Récapitulatif des données RASH'!$B$2,'Données relatives aux bénéf.'!J1334="Oui",'Données relatives aux bénéf.'!K1334="Non"),"Dossier ouvert au cours de l'année de référence",IF(AND(YEAR(I1334)='Récapitulatif des données RASH'!$B$2,'Données relatives aux bénéf.'!J1334="Oui",'Données relatives aux bénéf.'!K1334="Oui"),"Dossier ouvert au cours de l'année de référence - dont clôturé au cours de l'année de référence",IF(AND(YEAR(I1334)&lt;'Récapitulatif des données RASH'!$B$2,'Données relatives aux bénéf.'!K1334="Non",'Données relatives aux bénéf.'!L1334="Oui"),"Dossier actif valorisable dans le cadre de la subvention",IF(AND(YEAR(I1334)&lt;'Récapitulatif des données RASH'!$B$2,'Données relatives aux bénéf.'!K1334="Oui",'Données relatives aux bénéf.'!L1334="Oui"),"Dossier actif valorisable dans le cadre de la subvention - dont cloturé au cours de l'année de référence",IF(AND(YEAR(I1334)&lt;'Récapitulatif des données RASH'!$B$2,'Données relatives aux bénéf.'!K1334="Non",'Données relatives aux bénéf.'!L1334="Non"),"Dossier actif non-valorisable dans le cadre de la subvention",IF(AND(YEAR(I1334)&lt;'Récapitulatif des données RASH'!$B$2,'Données relatives aux bénéf.'!K1334="Oui",'Données relatives aux bénéf.'!L1334="Non"),"Dossier actif non-valorisable dans le cadre de la subvention - dont cloturé au cours de l'année de référence","")))))))</f>
        <v/>
      </c>
      <c r="P1334" s="16" t="str">
        <f>IF(ISBLANK(F1334),"",'Récapitulatif des données RASH'!$B$2-YEAR('Données relatives aux bénéf.'!F1334))</f>
        <v/>
      </c>
    </row>
    <row r="1335" spans="1:16">
      <c r="A1335" s="50" t="str">
        <f t="shared" si="21"/>
        <v/>
      </c>
      <c r="B1335" s="51"/>
      <c r="C1335" s="52"/>
      <c r="D1335" s="52"/>
      <c r="E1335" s="53"/>
      <c r="F1335" s="52"/>
      <c r="G1335" s="52"/>
      <c r="H1335" s="52"/>
      <c r="I1335" s="52"/>
      <c r="J1335" s="52"/>
      <c r="K1335" s="52"/>
      <c r="L1335" s="52"/>
      <c r="M1335" s="52"/>
      <c r="N1335" s="52"/>
      <c r="O1335" s="55" t="str">
        <f>IF(J1335="Non","Demande d'information",IF(AND(YEAR(I1335)='Récapitulatif des données RASH'!$B$2,'Données relatives aux bénéf.'!J1335="Oui",'Données relatives aux bénéf.'!K1335="Non"),"Dossier ouvert au cours de l'année de référence",IF(AND(YEAR(I1335)='Récapitulatif des données RASH'!$B$2,'Données relatives aux bénéf.'!J1335="Oui",'Données relatives aux bénéf.'!K1335="Oui"),"Dossier ouvert au cours de l'année de référence - dont clôturé au cours de l'année de référence",IF(AND(YEAR(I1335)&lt;'Récapitulatif des données RASH'!$B$2,'Données relatives aux bénéf.'!K1335="Non",'Données relatives aux bénéf.'!L1335="Oui"),"Dossier actif valorisable dans le cadre de la subvention",IF(AND(YEAR(I1335)&lt;'Récapitulatif des données RASH'!$B$2,'Données relatives aux bénéf.'!K1335="Oui",'Données relatives aux bénéf.'!L1335="Oui"),"Dossier actif valorisable dans le cadre de la subvention - dont cloturé au cours de l'année de référence",IF(AND(YEAR(I1335)&lt;'Récapitulatif des données RASH'!$B$2,'Données relatives aux bénéf.'!K1335="Non",'Données relatives aux bénéf.'!L1335="Non"),"Dossier actif non-valorisable dans le cadre de la subvention",IF(AND(YEAR(I1335)&lt;'Récapitulatif des données RASH'!$B$2,'Données relatives aux bénéf.'!K1335="Oui",'Données relatives aux bénéf.'!L1335="Non"),"Dossier actif non-valorisable dans le cadre de la subvention - dont cloturé au cours de l'année de référence","")))))))</f>
        <v/>
      </c>
      <c r="P1335" s="16" t="str">
        <f>IF(ISBLANK(F1335),"",'Récapitulatif des données RASH'!$B$2-YEAR('Données relatives aux bénéf.'!F1335))</f>
        <v/>
      </c>
    </row>
    <row r="1336" spans="1:16">
      <c r="A1336" s="50" t="str">
        <f t="shared" si="21"/>
        <v/>
      </c>
      <c r="B1336" s="51"/>
      <c r="C1336" s="52"/>
      <c r="D1336" s="52"/>
      <c r="E1336" s="53"/>
      <c r="F1336" s="52"/>
      <c r="G1336" s="52"/>
      <c r="H1336" s="52"/>
      <c r="I1336" s="52"/>
      <c r="J1336" s="52"/>
      <c r="K1336" s="52"/>
      <c r="L1336" s="52"/>
      <c r="M1336" s="52"/>
      <c r="N1336" s="52"/>
      <c r="O1336" s="55" t="str">
        <f>IF(J1336="Non","Demande d'information",IF(AND(YEAR(I1336)='Récapitulatif des données RASH'!$B$2,'Données relatives aux bénéf.'!J1336="Oui",'Données relatives aux bénéf.'!K1336="Non"),"Dossier ouvert au cours de l'année de référence",IF(AND(YEAR(I1336)='Récapitulatif des données RASH'!$B$2,'Données relatives aux bénéf.'!J1336="Oui",'Données relatives aux bénéf.'!K1336="Oui"),"Dossier ouvert au cours de l'année de référence - dont clôturé au cours de l'année de référence",IF(AND(YEAR(I1336)&lt;'Récapitulatif des données RASH'!$B$2,'Données relatives aux bénéf.'!K1336="Non",'Données relatives aux bénéf.'!L1336="Oui"),"Dossier actif valorisable dans le cadre de la subvention",IF(AND(YEAR(I1336)&lt;'Récapitulatif des données RASH'!$B$2,'Données relatives aux bénéf.'!K1336="Oui",'Données relatives aux bénéf.'!L1336="Oui"),"Dossier actif valorisable dans le cadre de la subvention - dont cloturé au cours de l'année de référence",IF(AND(YEAR(I1336)&lt;'Récapitulatif des données RASH'!$B$2,'Données relatives aux bénéf.'!K1336="Non",'Données relatives aux bénéf.'!L1336="Non"),"Dossier actif non-valorisable dans le cadre de la subvention",IF(AND(YEAR(I1336)&lt;'Récapitulatif des données RASH'!$B$2,'Données relatives aux bénéf.'!K1336="Oui",'Données relatives aux bénéf.'!L1336="Non"),"Dossier actif non-valorisable dans le cadre de la subvention - dont cloturé au cours de l'année de référence","")))))))</f>
        <v/>
      </c>
      <c r="P1336" s="16" t="str">
        <f>IF(ISBLANK(F1336),"",'Récapitulatif des données RASH'!$B$2-YEAR('Données relatives aux bénéf.'!F1336))</f>
        <v/>
      </c>
    </row>
    <row r="1337" spans="1:16">
      <c r="A1337" s="50" t="str">
        <f t="shared" si="21"/>
        <v/>
      </c>
      <c r="B1337" s="51"/>
      <c r="C1337" s="52"/>
      <c r="D1337" s="52"/>
      <c r="E1337" s="53"/>
      <c r="F1337" s="52"/>
      <c r="G1337" s="52"/>
      <c r="H1337" s="52"/>
      <c r="I1337" s="52"/>
      <c r="J1337" s="52"/>
      <c r="K1337" s="52"/>
      <c r="L1337" s="52"/>
      <c r="M1337" s="52"/>
      <c r="N1337" s="52"/>
      <c r="O1337" s="55" t="str">
        <f>IF(J1337="Non","Demande d'information",IF(AND(YEAR(I1337)='Récapitulatif des données RASH'!$B$2,'Données relatives aux bénéf.'!J1337="Oui",'Données relatives aux bénéf.'!K1337="Non"),"Dossier ouvert au cours de l'année de référence",IF(AND(YEAR(I1337)='Récapitulatif des données RASH'!$B$2,'Données relatives aux bénéf.'!J1337="Oui",'Données relatives aux bénéf.'!K1337="Oui"),"Dossier ouvert au cours de l'année de référence - dont clôturé au cours de l'année de référence",IF(AND(YEAR(I1337)&lt;'Récapitulatif des données RASH'!$B$2,'Données relatives aux bénéf.'!K1337="Non",'Données relatives aux bénéf.'!L1337="Oui"),"Dossier actif valorisable dans le cadre de la subvention",IF(AND(YEAR(I1337)&lt;'Récapitulatif des données RASH'!$B$2,'Données relatives aux bénéf.'!K1337="Oui",'Données relatives aux bénéf.'!L1337="Oui"),"Dossier actif valorisable dans le cadre de la subvention - dont cloturé au cours de l'année de référence",IF(AND(YEAR(I1337)&lt;'Récapitulatif des données RASH'!$B$2,'Données relatives aux bénéf.'!K1337="Non",'Données relatives aux bénéf.'!L1337="Non"),"Dossier actif non-valorisable dans le cadre de la subvention",IF(AND(YEAR(I1337)&lt;'Récapitulatif des données RASH'!$B$2,'Données relatives aux bénéf.'!K1337="Oui",'Données relatives aux bénéf.'!L1337="Non"),"Dossier actif non-valorisable dans le cadre de la subvention - dont cloturé au cours de l'année de référence","")))))))</f>
        <v/>
      </c>
      <c r="P1337" s="16" t="str">
        <f>IF(ISBLANK(F1337),"",'Récapitulatif des données RASH'!$B$2-YEAR('Données relatives aux bénéf.'!F1337))</f>
        <v/>
      </c>
    </row>
    <row r="1338" spans="1:16">
      <c r="A1338" s="50" t="str">
        <f t="shared" si="21"/>
        <v/>
      </c>
      <c r="B1338" s="51"/>
      <c r="C1338" s="52"/>
      <c r="D1338" s="52"/>
      <c r="E1338" s="53"/>
      <c r="F1338" s="52"/>
      <c r="G1338" s="52"/>
      <c r="H1338" s="52"/>
      <c r="I1338" s="52"/>
      <c r="J1338" s="52"/>
      <c r="K1338" s="52"/>
      <c r="L1338" s="52"/>
      <c r="M1338" s="52"/>
      <c r="N1338" s="52"/>
      <c r="O1338" s="55" t="str">
        <f>IF(J1338="Non","Demande d'information",IF(AND(YEAR(I1338)='Récapitulatif des données RASH'!$B$2,'Données relatives aux bénéf.'!J1338="Oui",'Données relatives aux bénéf.'!K1338="Non"),"Dossier ouvert au cours de l'année de référence",IF(AND(YEAR(I1338)='Récapitulatif des données RASH'!$B$2,'Données relatives aux bénéf.'!J1338="Oui",'Données relatives aux bénéf.'!K1338="Oui"),"Dossier ouvert au cours de l'année de référence - dont clôturé au cours de l'année de référence",IF(AND(YEAR(I1338)&lt;'Récapitulatif des données RASH'!$B$2,'Données relatives aux bénéf.'!K1338="Non",'Données relatives aux bénéf.'!L1338="Oui"),"Dossier actif valorisable dans le cadre de la subvention",IF(AND(YEAR(I1338)&lt;'Récapitulatif des données RASH'!$B$2,'Données relatives aux bénéf.'!K1338="Oui",'Données relatives aux bénéf.'!L1338="Oui"),"Dossier actif valorisable dans le cadre de la subvention - dont cloturé au cours de l'année de référence",IF(AND(YEAR(I1338)&lt;'Récapitulatif des données RASH'!$B$2,'Données relatives aux bénéf.'!K1338="Non",'Données relatives aux bénéf.'!L1338="Non"),"Dossier actif non-valorisable dans le cadre de la subvention",IF(AND(YEAR(I1338)&lt;'Récapitulatif des données RASH'!$B$2,'Données relatives aux bénéf.'!K1338="Oui",'Données relatives aux bénéf.'!L1338="Non"),"Dossier actif non-valorisable dans le cadre de la subvention - dont cloturé au cours de l'année de référence","")))))))</f>
        <v/>
      </c>
      <c r="P1338" s="16" t="str">
        <f>IF(ISBLANK(F1338),"",'Récapitulatif des données RASH'!$B$2-YEAR('Données relatives aux bénéf.'!F1338))</f>
        <v/>
      </c>
    </row>
    <row r="1339" spans="1:16">
      <c r="A1339" s="50" t="str">
        <f t="shared" si="21"/>
        <v/>
      </c>
      <c r="B1339" s="51"/>
      <c r="C1339" s="52"/>
      <c r="D1339" s="52"/>
      <c r="E1339" s="53"/>
      <c r="F1339" s="52"/>
      <c r="G1339" s="52"/>
      <c r="H1339" s="52"/>
      <c r="I1339" s="52"/>
      <c r="J1339" s="52"/>
      <c r="K1339" s="52"/>
      <c r="L1339" s="52"/>
      <c r="M1339" s="52"/>
      <c r="N1339" s="52"/>
      <c r="O1339" s="55" t="str">
        <f>IF(J1339="Non","Demande d'information",IF(AND(YEAR(I1339)='Récapitulatif des données RASH'!$B$2,'Données relatives aux bénéf.'!J1339="Oui",'Données relatives aux bénéf.'!K1339="Non"),"Dossier ouvert au cours de l'année de référence",IF(AND(YEAR(I1339)='Récapitulatif des données RASH'!$B$2,'Données relatives aux bénéf.'!J1339="Oui",'Données relatives aux bénéf.'!K1339="Oui"),"Dossier ouvert au cours de l'année de référence - dont clôturé au cours de l'année de référence",IF(AND(YEAR(I1339)&lt;'Récapitulatif des données RASH'!$B$2,'Données relatives aux bénéf.'!K1339="Non",'Données relatives aux bénéf.'!L1339="Oui"),"Dossier actif valorisable dans le cadre de la subvention",IF(AND(YEAR(I1339)&lt;'Récapitulatif des données RASH'!$B$2,'Données relatives aux bénéf.'!K1339="Oui",'Données relatives aux bénéf.'!L1339="Oui"),"Dossier actif valorisable dans le cadre de la subvention - dont cloturé au cours de l'année de référence",IF(AND(YEAR(I1339)&lt;'Récapitulatif des données RASH'!$B$2,'Données relatives aux bénéf.'!K1339="Non",'Données relatives aux bénéf.'!L1339="Non"),"Dossier actif non-valorisable dans le cadre de la subvention",IF(AND(YEAR(I1339)&lt;'Récapitulatif des données RASH'!$B$2,'Données relatives aux bénéf.'!K1339="Oui",'Données relatives aux bénéf.'!L1339="Non"),"Dossier actif non-valorisable dans le cadre de la subvention - dont cloturé au cours de l'année de référence","")))))))</f>
        <v/>
      </c>
      <c r="P1339" s="16" t="str">
        <f>IF(ISBLANK(F1339),"",'Récapitulatif des données RASH'!$B$2-YEAR('Données relatives aux bénéf.'!F1339))</f>
        <v/>
      </c>
    </row>
    <row r="1340" spans="1:16">
      <c r="A1340" s="50" t="str">
        <f t="shared" si="21"/>
        <v/>
      </c>
      <c r="B1340" s="51"/>
      <c r="C1340" s="52"/>
      <c r="D1340" s="52"/>
      <c r="E1340" s="53"/>
      <c r="F1340" s="52"/>
      <c r="G1340" s="52"/>
      <c r="H1340" s="52"/>
      <c r="I1340" s="52"/>
      <c r="J1340" s="52"/>
      <c r="K1340" s="52"/>
      <c r="L1340" s="52"/>
      <c r="M1340" s="52"/>
      <c r="N1340" s="52"/>
      <c r="O1340" s="55" t="str">
        <f>IF(J1340="Non","Demande d'information",IF(AND(YEAR(I1340)='Récapitulatif des données RASH'!$B$2,'Données relatives aux bénéf.'!J1340="Oui",'Données relatives aux bénéf.'!K1340="Non"),"Dossier ouvert au cours de l'année de référence",IF(AND(YEAR(I1340)='Récapitulatif des données RASH'!$B$2,'Données relatives aux bénéf.'!J1340="Oui",'Données relatives aux bénéf.'!K1340="Oui"),"Dossier ouvert au cours de l'année de référence - dont clôturé au cours de l'année de référence",IF(AND(YEAR(I1340)&lt;'Récapitulatif des données RASH'!$B$2,'Données relatives aux bénéf.'!K1340="Non",'Données relatives aux bénéf.'!L1340="Oui"),"Dossier actif valorisable dans le cadre de la subvention",IF(AND(YEAR(I1340)&lt;'Récapitulatif des données RASH'!$B$2,'Données relatives aux bénéf.'!K1340="Oui",'Données relatives aux bénéf.'!L1340="Oui"),"Dossier actif valorisable dans le cadre de la subvention - dont cloturé au cours de l'année de référence",IF(AND(YEAR(I1340)&lt;'Récapitulatif des données RASH'!$B$2,'Données relatives aux bénéf.'!K1340="Non",'Données relatives aux bénéf.'!L1340="Non"),"Dossier actif non-valorisable dans le cadre de la subvention",IF(AND(YEAR(I1340)&lt;'Récapitulatif des données RASH'!$B$2,'Données relatives aux bénéf.'!K1340="Oui",'Données relatives aux bénéf.'!L1340="Non"),"Dossier actif non-valorisable dans le cadre de la subvention - dont cloturé au cours de l'année de référence","")))))))</f>
        <v/>
      </c>
      <c r="P1340" s="16" t="str">
        <f>IF(ISBLANK(F1340),"",'Récapitulatif des données RASH'!$B$2-YEAR('Données relatives aux bénéf.'!F1340))</f>
        <v/>
      </c>
    </row>
    <row r="1341" spans="1:16">
      <c r="A1341" s="50" t="str">
        <f t="shared" si="21"/>
        <v/>
      </c>
      <c r="B1341" s="51"/>
      <c r="C1341" s="52"/>
      <c r="D1341" s="52"/>
      <c r="E1341" s="53"/>
      <c r="F1341" s="52"/>
      <c r="G1341" s="52"/>
      <c r="H1341" s="52"/>
      <c r="I1341" s="52"/>
      <c r="J1341" s="52"/>
      <c r="K1341" s="52"/>
      <c r="L1341" s="52"/>
      <c r="M1341" s="52"/>
      <c r="N1341" s="52"/>
      <c r="O1341" s="55" t="str">
        <f>IF(J1341="Non","Demande d'information",IF(AND(YEAR(I1341)='Récapitulatif des données RASH'!$B$2,'Données relatives aux bénéf.'!J1341="Oui",'Données relatives aux bénéf.'!K1341="Non"),"Dossier ouvert au cours de l'année de référence",IF(AND(YEAR(I1341)='Récapitulatif des données RASH'!$B$2,'Données relatives aux bénéf.'!J1341="Oui",'Données relatives aux bénéf.'!K1341="Oui"),"Dossier ouvert au cours de l'année de référence - dont clôturé au cours de l'année de référence",IF(AND(YEAR(I1341)&lt;'Récapitulatif des données RASH'!$B$2,'Données relatives aux bénéf.'!K1341="Non",'Données relatives aux bénéf.'!L1341="Oui"),"Dossier actif valorisable dans le cadre de la subvention",IF(AND(YEAR(I1341)&lt;'Récapitulatif des données RASH'!$B$2,'Données relatives aux bénéf.'!K1341="Oui",'Données relatives aux bénéf.'!L1341="Oui"),"Dossier actif valorisable dans le cadre de la subvention - dont cloturé au cours de l'année de référence",IF(AND(YEAR(I1341)&lt;'Récapitulatif des données RASH'!$B$2,'Données relatives aux bénéf.'!K1341="Non",'Données relatives aux bénéf.'!L1341="Non"),"Dossier actif non-valorisable dans le cadre de la subvention",IF(AND(YEAR(I1341)&lt;'Récapitulatif des données RASH'!$B$2,'Données relatives aux bénéf.'!K1341="Oui",'Données relatives aux bénéf.'!L1341="Non"),"Dossier actif non-valorisable dans le cadre de la subvention - dont cloturé au cours de l'année de référence","")))))))</f>
        <v/>
      </c>
      <c r="P1341" s="16" t="str">
        <f>IF(ISBLANK(F1341),"",'Récapitulatif des données RASH'!$B$2-YEAR('Données relatives aux bénéf.'!F1341))</f>
        <v/>
      </c>
    </row>
    <row r="1342" spans="1:16">
      <c r="A1342" s="50" t="str">
        <f t="shared" si="21"/>
        <v/>
      </c>
      <c r="B1342" s="51"/>
      <c r="C1342" s="52"/>
      <c r="D1342" s="52"/>
      <c r="E1342" s="53"/>
      <c r="F1342" s="52"/>
      <c r="G1342" s="52"/>
      <c r="H1342" s="52"/>
      <c r="I1342" s="52"/>
      <c r="J1342" s="52"/>
      <c r="K1342" s="52"/>
      <c r="L1342" s="52"/>
      <c r="M1342" s="52"/>
      <c r="N1342" s="52"/>
      <c r="O1342" s="55" t="str">
        <f>IF(J1342="Non","Demande d'information",IF(AND(YEAR(I1342)='Récapitulatif des données RASH'!$B$2,'Données relatives aux bénéf.'!J1342="Oui",'Données relatives aux bénéf.'!K1342="Non"),"Dossier ouvert au cours de l'année de référence",IF(AND(YEAR(I1342)='Récapitulatif des données RASH'!$B$2,'Données relatives aux bénéf.'!J1342="Oui",'Données relatives aux bénéf.'!K1342="Oui"),"Dossier ouvert au cours de l'année de référence - dont clôturé au cours de l'année de référence",IF(AND(YEAR(I1342)&lt;'Récapitulatif des données RASH'!$B$2,'Données relatives aux bénéf.'!K1342="Non",'Données relatives aux bénéf.'!L1342="Oui"),"Dossier actif valorisable dans le cadre de la subvention",IF(AND(YEAR(I1342)&lt;'Récapitulatif des données RASH'!$B$2,'Données relatives aux bénéf.'!K1342="Oui",'Données relatives aux bénéf.'!L1342="Oui"),"Dossier actif valorisable dans le cadre de la subvention - dont cloturé au cours de l'année de référence",IF(AND(YEAR(I1342)&lt;'Récapitulatif des données RASH'!$B$2,'Données relatives aux bénéf.'!K1342="Non",'Données relatives aux bénéf.'!L1342="Non"),"Dossier actif non-valorisable dans le cadre de la subvention",IF(AND(YEAR(I1342)&lt;'Récapitulatif des données RASH'!$B$2,'Données relatives aux bénéf.'!K1342="Oui",'Données relatives aux bénéf.'!L1342="Non"),"Dossier actif non-valorisable dans le cadre de la subvention - dont cloturé au cours de l'année de référence","")))))))</f>
        <v/>
      </c>
      <c r="P1342" s="16" t="str">
        <f>IF(ISBLANK(F1342),"",'Récapitulatif des données RASH'!$B$2-YEAR('Données relatives aux bénéf.'!F1342))</f>
        <v/>
      </c>
    </row>
    <row r="1343" spans="1:16">
      <c r="A1343" s="50" t="str">
        <f t="shared" si="21"/>
        <v/>
      </c>
      <c r="B1343" s="51"/>
      <c r="C1343" s="52"/>
      <c r="D1343" s="52"/>
      <c r="E1343" s="53"/>
      <c r="F1343" s="52"/>
      <c r="G1343" s="52"/>
      <c r="H1343" s="52"/>
      <c r="I1343" s="52"/>
      <c r="J1343" s="52"/>
      <c r="K1343" s="52"/>
      <c r="L1343" s="52"/>
      <c r="M1343" s="52"/>
      <c r="N1343" s="52"/>
      <c r="O1343" s="55" t="str">
        <f>IF(J1343="Non","Demande d'information",IF(AND(YEAR(I1343)='Récapitulatif des données RASH'!$B$2,'Données relatives aux bénéf.'!J1343="Oui",'Données relatives aux bénéf.'!K1343="Non"),"Dossier ouvert au cours de l'année de référence",IF(AND(YEAR(I1343)='Récapitulatif des données RASH'!$B$2,'Données relatives aux bénéf.'!J1343="Oui",'Données relatives aux bénéf.'!K1343="Oui"),"Dossier ouvert au cours de l'année de référence - dont clôturé au cours de l'année de référence",IF(AND(YEAR(I1343)&lt;'Récapitulatif des données RASH'!$B$2,'Données relatives aux bénéf.'!K1343="Non",'Données relatives aux bénéf.'!L1343="Oui"),"Dossier actif valorisable dans le cadre de la subvention",IF(AND(YEAR(I1343)&lt;'Récapitulatif des données RASH'!$B$2,'Données relatives aux bénéf.'!K1343="Oui",'Données relatives aux bénéf.'!L1343="Oui"),"Dossier actif valorisable dans le cadre de la subvention - dont cloturé au cours de l'année de référence",IF(AND(YEAR(I1343)&lt;'Récapitulatif des données RASH'!$B$2,'Données relatives aux bénéf.'!K1343="Non",'Données relatives aux bénéf.'!L1343="Non"),"Dossier actif non-valorisable dans le cadre de la subvention",IF(AND(YEAR(I1343)&lt;'Récapitulatif des données RASH'!$B$2,'Données relatives aux bénéf.'!K1343="Oui",'Données relatives aux bénéf.'!L1343="Non"),"Dossier actif non-valorisable dans le cadre de la subvention - dont cloturé au cours de l'année de référence","")))))))</f>
        <v/>
      </c>
      <c r="P1343" s="16" t="str">
        <f>IF(ISBLANK(F1343),"",'Récapitulatif des données RASH'!$B$2-YEAR('Données relatives aux bénéf.'!F1343))</f>
        <v/>
      </c>
    </row>
    <row r="1344" spans="1:16">
      <c r="A1344" s="50" t="str">
        <f t="shared" si="21"/>
        <v/>
      </c>
      <c r="B1344" s="51"/>
      <c r="C1344" s="52"/>
      <c r="D1344" s="52"/>
      <c r="E1344" s="53"/>
      <c r="F1344" s="52"/>
      <c r="G1344" s="52"/>
      <c r="H1344" s="52"/>
      <c r="I1344" s="52"/>
      <c r="J1344" s="52"/>
      <c r="K1344" s="52"/>
      <c r="L1344" s="52"/>
      <c r="M1344" s="52"/>
      <c r="N1344" s="52"/>
      <c r="O1344" s="55" t="str">
        <f>IF(J1344="Non","Demande d'information",IF(AND(YEAR(I1344)='Récapitulatif des données RASH'!$B$2,'Données relatives aux bénéf.'!J1344="Oui",'Données relatives aux bénéf.'!K1344="Non"),"Dossier ouvert au cours de l'année de référence",IF(AND(YEAR(I1344)='Récapitulatif des données RASH'!$B$2,'Données relatives aux bénéf.'!J1344="Oui",'Données relatives aux bénéf.'!K1344="Oui"),"Dossier ouvert au cours de l'année de référence - dont clôturé au cours de l'année de référence",IF(AND(YEAR(I1344)&lt;'Récapitulatif des données RASH'!$B$2,'Données relatives aux bénéf.'!K1344="Non",'Données relatives aux bénéf.'!L1344="Oui"),"Dossier actif valorisable dans le cadre de la subvention",IF(AND(YEAR(I1344)&lt;'Récapitulatif des données RASH'!$B$2,'Données relatives aux bénéf.'!K1344="Oui",'Données relatives aux bénéf.'!L1344="Oui"),"Dossier actif valorisable dans le cadre de la subvention - dont cloturé au cours de l'année de référence",IF(AND(YEAR(I1344)&lt;'Récapitulatif des données RASH'!$B$2,'Données relatives aux bénéf.'!K1344="Non",'Données relatives aux bénéf.'!L1344="Non"),"Dossier actif non-valorisable dans le cadre de la subvention",IF(AND(YEAR(I1344)&lt;'Récapitulatif des données RASH'!$B$2,'Données relatives aux bénéf.'!K1344="Oui",'Données relatives aux bénéf.'!L1344="Non"),"Dossier actif non-valorisable dans le cadre de la subvention - dont cloturé au cours de l'année de référence","")))))))</f>
        <v/>
      </c>
      <c r="P1344" s="16" t="str">
        <f>IF(ISBLANK(F1344),"",'Récapitulatif des données RASH'!$B$2-YEAR('Données relatives aux bénéf.'!F1344))</f>
        <v/>
      </c>
    </row>
    <row r="1345" spans="1:16">
      <c r="A1345" s="50" t="str">
        <f t="shared" si="21"/>
        <v/>
      </c>
      <c r="B1345" s="51"/>
      <c r="C1345" s="52"/>
      <c r="D1345" s="52"/>
      <c r="E1345" s="53"/>
      <c r="F1345" s="52"/>
      <c r="G1345" s="52"/>
      <c r="H1345" s="52"/>
      <c r="I1345" s="52"/>
      <c r="J1345" s="52"/>
      <c r="K1345" s="52"/>
      <c r="L1345" s="52"/>
      <c r="M1345" s="52"/>
      <c r="N1345" s="52"/>
      <c r="O1345" s="55" t="str">
        <f>IF(J1345="Non","Demande d'information",IF(AND(YEAR(I1345)='Récapitulatif des données RASH'!$B$2,'Données relatives aux bénéf.'!J1345="Oui",'Données relatives aux bénéf.'!K1345="Non"),"Dossier ouvert au cours de l'année de référence",IF(AND(YEAR(I1345)='Récapitulatif des données RASH'!$B$2,'Données relatives aux bénéf.'!J1345="Oui",'Données relatives aux bénéf.'!K1345="Oui"),"Dossier ouvert au cours de l'année de référence - dont clôturé au cours de l'année de référence",IF(AND(YEAR(I1345)&lt;'Récapitulatif des données RASH'!$B$2,'Données relatives aux bénéf.'!K1345="Non",'Données relatives aux bénéf.'!L1345="Oui"),"Dossier actif valorisable dans le cadre de la subvention",IF(AND(YEAR(I1345)&lt;'Récapitulatif des données RASH'!$B$2,'Données relatives aux bénéf.'!K1345="Oui",'Données relatives aux bénéf.'!L1345="Oui"),"Dossier actif valorisable dans le cadre de la subvention - dont cloturé au cours de l'année de référence",IF(AND(YEAR(I1345)&lt;'Récapitulatif des données RASH'!$B$2,'Données relatives aux bénéf.'!K1345="Non",'Données relatives aux bénéf.'!L1345="Non"),"Dossier actif non-valorisable dans le cadre de la subvention",IF(AND(YEAR(I1345)&lt;'Récapitulatif des données RASH'!$B$2,'Données relatives aux bénéf.'!K1345="Oui",'Données relatives aux bénéf.'!L1345="Non"),"Dossier actif non-valorisable dans le cadre de la subvention - dont cloturé au cours de l'année de référence","")))))))</f>
        <v/>
      </c>
      <c r="P1345" s="16" t="str">
        <f>IF(ISBLANK(F1345),"",'Récapitulatif des données RASH'!$B$2-YEAR('Données relatives aux bénéf.'!F1345))</f>
        <v/>
      </c>
    </row>
    <row r="1346" spans="1:16">
      <c r="A1346" s="50" t="str">
        <f t="shared" si="21"/>
        <v/>
      </c>
      <c r="B1346" s="51"/>
      <c r="C1346" s="52"/>
      <c r="D1346" s="52"/>
      <c r="E1346" s="53"/>
      <c r="F1346" s="52"/>
      <c r="G1346" s="52"/>
      <c r="H1346" s="52"/>
      <c r="I1346" s="52"/>
      <c r="J1346" s="52"/>
      <c r="K1346" s="52"/>
      <c r="L1346" s="52"/>
      <c r="M1346" s="52"/>
      <c r="N1346" s="52"/>
      <c r="O1346" s="55" t="str">
        <f>IF(J1346="Non","Demande d'information",IF(AND(YEAR(I1346)='Récapitulatif des données RASH'!$B$2,'Données relatives aux bénéf.'!J1346="Oui",'Données relatives aux bénéf.'!K1346="Non"),"Dossier ouvert au cours de l'année de référence",IF(AND(YEAR(I1346)='Récapitulatif des données RASH'!$B$2,'Données relatives aux bénéf.'!J1346="Oui",'Données relatives aux bénéf.'!K1346="Oui"),"Dossier ouvert au cours de l'année de référence - dont clôturé au cours de l'année de référence",IF(AND(YEAR(I1346)&lt;'Récapitulatif des données RASH'!$B$2,'Données relatives aux bénéf.'!K1346="Non",'Données relatives aux bénéf.'!L1346="Oui"),"Dossier actif valorisable dans le cadre de la subvention",IF(AND(YEAR(I1346)&lt;'Récapitulatif des données RASH'!$B$2,'Données relatives aux bénéf.'!K1346="Oui",'Données relatives aux bénéf.'!L1346="Oui"),"Dossier actif valorisable dans le cadre de la subvention - dont cloturé au cours de l'année de référence",IF(AND(YEAR(I1346)&lt;'Récapitulatif des données RASH'!$B$2,'Données relatives aux bénéf.'!K1346="Non",'Données relatives aux bénéf.'!L1346="Non"),"Dossier actif non-valorisable dans le cadre de la subvention",IF(AND(YEAR(I1346)&lt;'Récapitulatif des données RASH'!$B$2,'Données relatives aux bénéf.'!K1346="Oui",'Données relatives aux bénéf.'!L1346="Non"),"Dossier actif non-valorisable dans le cadre de la subvention - dont cloturé au cours de l'année de référence","")))))))</f>
        <v/>
      </c>
      <c r="P1346" s="16" t="str">
        <f>IF(ISBLANK(F1346),"",'Récapitulatif des données RASH'!$B$2-YEAR('Données relatives aux bénéf.'!F1346))</f>
        <v/>
      </c>
    </row>
    <row r="1347" spans="1:16">
      <c r="A1347" s="50" t="str">
        <f t="shared" si="21"/>
        <v/>
      </c>
      <c r="B1347" s="51"/>
      <c r="C1347" s="52"/>
      <c r="D1347" s="52"/>
      <c r="E1347" s="53"/>
      <c r="F1347" s="52"/>
      <c r="G1347" s="52"/>
      <c r="H1347" s="52"/>
      <c r="I1347" s="52"/>
      <c r="J1347" s="52"/>
      <c r="K1347" s="52"/>
      <c r="L1347" s="52"/>
      <c r="M1347" s="52"/>
      <c r="N1347" s="52"/>
      <c r="O1347" s="55" t="str">
        <f>IF(J1347="Non","Demande d'information",IF(AND(YEAR(I1347)='Récapitulatif des données RASH'!$B$2,'Données relatives aux bénéf.'!J1347="Oui",'Données relatives aux bénéf.'!K1347="Non"),"Dossier ouvert au cours de l'année de référence",IF(AND(YEAR(I1347)='Récapitulatif des données RASH'!$B$2,'Données relatives aux bénéf.'!J1347="Oui",'Données relatives aux bénéf.'!K1347="Oui"),"Dossier ouvert au cours de l'année de référence - dont clôturé au cours de l'année de référence",IF(AND(YEAR(I1347)&lt;'Récapitulatif des données RASH'!$B$2,'Données relatives aux bénéf.'!K1347="Non",'Données relatives aux bénéf.'!L1347="Oui"),"Dossier actif valorisable dans le cadre de la subvention",IF(AND(YEAR(I1347)&lt;'Récapitulatif des données RASH'!$B$2,'Données relatives aux bénéf.'!K1347="Oui",'Données relatives aux bénéf.'!L1347="Oui"),"Dossier actif valorisable dans le cadre de la subvention - dont cloturé au cours de l'année de référence",IF(AND(YEAR(I1347)&lt;'Récapitulatif des données RASH'!$B$2,'Données relatives aux bénéf.'!K1347="Non",'Données relatives aux bénéf.'!L1347="Non"),"Dossier actif non-valorisable dans le cadre de la subvention",IF(AND(YEAR(I1347)&lt;'Récapitulatif des données RASH'!$B$2,'Données relatives aux bénéf.'!K1347="Oui",'Données relatives aux bénéf.'!L1347="Non"),"Dossier actif non-valorisable dans le cadre de la subvention - dont cloturé au cours de l'année de référence","")))))))</f>
        <v/>
      </c>
      <c r="P1347" s="16" t="str">
        <f>IF(ISBLANK(F1347),"",'Récapitulatif des données RASH'!$B$2-YEAR('Données relatives aux bénéf.'!F1347))</f>
        <v/>
      </c>
    </row>
    <row r="1348" spans="1:16">
      <c r="A1348" s="50" t="str">
        <f t="shared" si="21"/>
        <v/>
      </c>
      <c r="B1348" s="51"/>
      <c r="C1348" s="52"/>
      <c r="D1348" s="52"/>
      <c r="E1348" s="53"/>
      <c r="F1348" s="52"/>
      <c r="G1348" s="52"/>
      <c r="H1348" s="52"/>
      <c r="I1348" s="52"/>
      <c r="J1348" s="52"/>
      <c r="K1348" s="52"/>
      <c r="L1348" s="52"/>
      <c r="M1348" s="52"/>
      <c r="N1348" s="52"/>
      <c r="O1348" s="55" t="str">
        <f>IF(J1348="Non","Demande d'information",IF(AND(YEAR(I1348)='Récapitulatif des données RASH'!$B$2,'Données relatives aux bénéf.'!J1348="Oui",'Données relatives aux bénéf.'!K1348="Non"),"Dossier ouvert au cours de l'année de référence",IF(AND(YEAR(I1348)='Récapitulatif des données RASH'!$B$2,'Données relatives aux bénéf.'!J1348="Oui",'Données relatives aux bénéf.'!K1348="Oui"),"Dossier ouvert au cours de l'année de référence - dont clôturé au cours de l'année de référence",IF(AND(YEAR(I1348)&lt;'Récapitulatif des données RASH'!$B$2,'Données relatives aux bénéf.'!K1348="Non",'Données relatives aux bénéf.'!L1348="Oui"),"Dossier actif valorisable dans le cadre de la subvention",IF(AND(YEAR(I1348)&lt;'Récapitulatif des données RASH'!$B$2,'Données relatives aux bénéf.'!K1348="Oui",'Données relatives aux bénéf.'!L1348="Oui"),"Dossier actif valorisable dans le cadre de la subvention - dont cloturé au cours de l'année de référence",IF(AND(YEAR(I1348)&lt;'Récapitulatif des données RASH'!$B$2,'Données relatives aux bénéf.'!K1348="Non",'Données relatives aux bénéf.'!L1348="Non"),"Dossier actif non-valorisable dans le cadre de la subvention",IF(AND(YEAR(I1348)&lt;'Récapitulatif des données RASH'!$B$2,'Données relatives aux bénéf.'!K1348="Oui",'Données relatives aux bénéf.'!L1348="Non"),"Dossier actif non-valorisable dans le cadre de la subvention - dont cloturé au cours de l'année de référence","")))))))</f>
        <v/>
      </c>
      <c r="P1348" s="16" t="str">
        <f>IF(ISBLANK(F1348),"",'Récapitulatif des données RASH'!$B$2-YEAR('Données relatives aux bénéf.'!F1348))</f>
        <v/>
      </c>
    </row>
    <row r="1349" spans="1:16">
      <c r="A1349" s="50" t="str">
        <f t="shared" si="21"/>
        <v/>
      </c>
      <c r="B1349" s="51"/>
      <c r="C1349" s="52"/>
      <c r="D1349" s="52"/>
      <c r="E1349" s="53"/>
      <c r="F1349" s="52"/>
      <c r="G1349" s="52"/>
      <c r="H1349" s="52"/>
      <c r="I1349" s="52"/>
      <c r="J1349" s="52"/>
      <c r="K1349" s="52"/>
      <c r="L1349" s="52"/>
      <c r="M1349" s="52"/>
      <c r="N1349" s="52"/>
      <c r="O1349" s="55" t="str">
        <f>IF(J1349="Non","Demande d'information",IF(AND(YEAR(I1349)='Récapitulatif des données RASH'!$B$2,'Données relatives aux bénéf.'!J1349="Oui",'Données relatives aux bénéf.'!K1349="Non"),"Dossier ouvert au cours de l'année de référence",IF(AND(YEAR(I1349)='Récapitulatif des données RASH'!$B$2,'Données relatives aux bénéf.'!J1349="Oui",'Données relatives aux bénéf.'!K1349="Oui"),"Dossier ouvert au cours de l'année de référence - dont clôturé au cours de l'année de référence",IF(AND(YEAR(I1349)&lt;'Récapitulatif des données RASH'!$B$2,'Données relatives aux bénéf.'!K1349="Non",'Données relatives aux bénéf.'!L1349="Oui"),"Dossier actif valorisable dans le cadre de la subvention",IF(AND(YEAR(I1349)&lt;'Récapitulatif des données RASH'!$B$2,'Données relatives aux bénéf.'!K1349="Oui",'Données relatives aux bénéf.'!L1349="Oui"),"Dossier actif valorisable dans le cadre de la subvention - dont cloturé au cours de l'année de référence",IF(AND(YEAR(I1349)&lt;'Récapitulatif des données RASH'!$B$2,'Données relatives aux bénéf.'!K1349="Non",'Données relatives aux bénéf.'!L1349="Non"),"Dossier actif non-valorisable dans le cadre de la subvention",IF(AND(YEAR(I1349)&lt;'Récapitulatif des données RASH'!$B$2,'Données relatives aux bénéf.'!K1349="Oui",'Données relatives aux bénéf.'!L1349="Non"),"Dossier actif non-valorisable dans le cadre de la subvention - dont cloturé au cours de l'année de référence","")))))))</f>
        <v/>
      </c>
      <c r="P1349" s="16" t="str">
        <f>IF(ISBLANK(F1349),"",'Récapitulatif des données RASH'!$B$2-YEAR('Données relatives aux bénéf.'!F1349))</f>
        <v/>
      </c>
    </row>
    <row r="1350" spans="1:16">
      <c r="A1350" s="50" t="str">
        <f t="shared" si="21"/>
        <v/>
      </c>
      <c r="B1350" s="51"/>
      <c r="C1350" s="52"/>
      <c r="D1350" s="52"/>
      <c r="E1350" s="53"/>
      <c r="F1350" s="52"/>
      <c r="G1350" s="52"/>
      <c r="H1350" s="52"/>
      <c r="I1350" s="52"/>
      <c r="J1350" s="52"/>
      <c r="K1350" s="52"/>
      <c r="L1350" s="52"/>
      <c r="M1350" s="52"/>
      <c r="N1350" s="52"/>
      <c r="O1350" s="55" t="str">
        <f>IF(J1350="Non","Demande d'information",IF(AND(YEAR(I1350)='Récapitulatif des données RASH'!$B$2,'Données relatives aux bénéf.'!J1350="Oui",'Données relatives aux bénéf.'!K1350="Non"),"Dossier ouvert au cours de l'année de référence",IF(AND(YEAR(I1350)='Récapitulatif des données RASH'!$B$2,'Données relatives aux bénéf.'!J1350="Oui",'Données relatives aux bénéf.'!K1350="Oui"),"Dossier ouvert au cours de l'année de référence - dont clôturé au cours de l'année de référence",IF(AND(YEAR(I1350)&lt;'Récapitulatif des données RASH'!$B$2,'Données relatives aux bénéf.'!K1350="Non",'Données relatives aux bénéf.'!L1350="Oui"),"Dossier actif valorisable dans le cadre de la subvention",IF(AND(YEAR(I1350)&lt;'Récapitulatif des données RASH'!$B$2,'Données relatives aux bénéf.'!K1350="Oui",'Données relatives aux bénéf.'!L1350="Oui"),"Dossier actif valorisable dans le cadre de la subvention - dont cloturé au cours de l'année de référence",IF(AND(YEAR(I1350)&lt;'Récapitulatif des données RASH'!$B$2,'Données relatives aux bénéf.'!K1350="Non",'Données relatives aux bénéf.'!L1350="Non"),"Dossier actif non-valorisable dans le cadre de la subvention",IF(AND(YEAR(I1350)&lt;'Récapitulatif des données RASH'!$B$2,'Données relatives aux bénéf.'!K1350="Oui",'Données relatives aux bénéf.'!L1350="Non"),"Dossier actif non-valorisable dans le cadre de la subvention - dont cloturé au cours de l'année de référence","")))))))</f>
        <v/>
      </c>
      <c r="P1350" s="16" t="str">
        <f>IF(ISBLANK(F1350),"",'Récapitulatif des données RASH'!$B$2-YEAR('Données relatives aux bénéf.'!F1350))</f>
        <v/>
      </c>
    </row>
    <row r="1351" spans="1:16">
      <c r="A1351" s="50" t="str">
        <f t="shared" si="21"/>
        <v/>
      </c>
      <c r="B1351" s="51"/>
      <c r="C1351" s="52"/>
      <c r="D1351" s="52"/>
      <c r="E1351" s="53"/>
      <c r="F1351" s="52"/>
      <c r="G1351" s="52"/>
      <c r="H1351" s="52"/>
      <c r="I1351" s="52"/>
      <c r="J1351" s="52"/>
      <c r="K1351" s="52"/>
      <c r="L1351" s="52"/>
      <c r="M1351" s="52"/>
      <c r="N1351" s="52"/>
      <c r="O1351" s="55" t="str">
        <f>IF(J1351="Non","Demande d'information",IF(AND(YEAR(I1351)='Récapitulatif des données RASH'!$B$2,'Données relatives aux bénéf.'!J1351="Oui",'Données relatives aux bénéf.'!K1351="Non"),"Dossier ouvert au cours de l'année de référence",IF(AND(YEAR(I1351)='Récapitulatif des données RASH'!$B$2,'Données relatives aux bénéf.'!J1351="Oui",'Données relatives aux bénéf.'!K1351="Oui"),"Dossier ouvert au cours de l'année de référence - dont clôturé au cours de l'année de référence",IF(AND(YEAR(I1351)&lt;'Récapitulatif des données RASH'!$B$2,'Données relatives aux bénéf.'!K1351="Non",'Données relatives aux bénéf.'!L1351="Oui"),"Dossier actif valorisable dans le cadre de la subvention",IF(AND(YEAR(I1351)&lt;'Récapitulatif des données RASH'!$B$2,'Données relatives aux bénéf.'!K1351="Oui",'Données relatives aux bénéf.'!L1351="Oui"),"Dossier actif valorisable dans le cadre de la subvention - dont cloturé au cours de l'année de référence",IF(AND(YEAR(I1351)&lt;'Récapitulatif des données RASH'!$B$2,'Données relatives aux bénéf.'!K1351="Non",'Données relatives aux bénéf.'!L1351="Non"),"Dossier actif non-valorisable dans le cadre de la subvention",IF(AND(YEAR(I1351)&lt;'Récapitulatif des données RASH'!$B$2,'Données relatives aux bénéf.'!K1351="Oui",'Données relatives aux bénéf.'!L1351="Non"),"Dossier actif non-valorisable dans le cadre de la subvention - dont cloturé au cours de l'année de référence","")))))))</f>
        <v/>
      </c>
      <c r="P1351" s="16" t="str">
        <f>IF(ISBLANK(F1351),"",'Récapitulatif des données RASH'!$B$2-YEAR('Données relatives aux bénéf.'!F1351))</f>
        <v/>
      </c>
    </row>
    <row r="1352" spans="1:16">
      <c r="A1352" s="50" t="str">
        <f t="shared" si="21"/>
        <v/>
      </c>
      <c r="B1352" s="51"/>
      <c r="C1352" s="52"/>
      <c r="D1352" s="52"/>
      <c r="E1352" s="53"/>
      <c r="F1352" s="52"/>
      <c r="G1352" s="52"/>
      <c r="H1352" s="52"/>
      <c r="I1352" s="52"/>
      <c r="J1352" s="52"/>
      <c r="K1352" s="52"/>
      <c r="L1352" s="52"/>
      <c r="M1352" s="52"/>
      <c r="N1352" s="52"/>
      <c r="O1352" s="55" t="str">
        <f>IF(J1352="Non","Demande d'information",IF(AND(YEAR(I1352)='Récapitulatif des données RASH'!$B$2,'Données relatives aux bénéf.'!J1352="Oui",'Données relatives aux bénéf.'!K1352="Non"),"Dossier ouvert au cours de l'année de référence",IF(AND(YEAR(I1352)='Récapitulatif des données RASH'!$B$2,'Données relatives aux bénéf.'!J1352="Oui",'Données relatives aux bénéf.'!K1352="Oui"),"Dossier ouvert au cours de l'année de référence - dont clôturé au cours de l'année de référence",IF(AND(YEAR(I1352)&lt;'Récapitulatif des données RASH'!$B$2,'Données relatives aux bénéf.'!K1352="Non",'Données relatives aux bénéf.'!L1352="Oui"),"Dossier actif valorisable dans le cadre de la subvention",IF(AND(YEAR(I1352)&lt;'Récapitulatif des données RASH'!$B$2,'Données relatives aux bénéf.'!K1352="Oui",'Données relatives aux bénéf.'!L1352="Oui"),"Dossier actif valorisable dans le cadre de la subvention - dont cloturé au cours de l'année de référence",IF(AND(YEAR(I1352)&lt;'Récapitulatif des données RASH'!$B$2,'Données relatives aux bénéf.'!K1352="Non",'Données relatives aux bénéf.'!L1352="Non"),"Dossier actif non-valorisable dans le cadre de la subvention",IF(AND(YEAR(I1352)&lt;'Récapitulatif des données RASH'!$B$2,'Données relatives aux bénéf.'!K1352="Oui",'Données relatives aux bénéf.'!L1352="Non"),"Dossier actif non-valorisable dans le cadre de la subvention - dont cloturé au cours de l'année de référence","")))))))</f>
        <v/>
      </c>
      <c r="P1352" s="16" t="str">
        <f>IF(ISBLANK(F1352),"",'Récapitulatif des données RASH'!$B$2-YEAR('Données relatives aux bénéf.'!F1352))</f>
        <v/>
      </c>
    </row>
    <row r="1353" spans="1:16">
      <c r="A1353" s="50" t="str">
        <f t="shared" si="21"/>
        <v/>
      </c>
      <c r="B1353" s="51"/>
      <c r="C1353" s="52"/>
      <c r="D1353" s="52"/>
      <c r="E1353" s="53"/>
      <c r="F1353" s="52"/>
      <c r="G1353" s="52"/>
      <c r="H1353" s="52"/>
      <c r="I1353" s="52"/>
      <c r="J1353" s="52"/>
      <c r="K1353" s="52"/>
      <c r="L1353" s="52"/>
      <c r="M1353" s="52"/>
      <c r="N1353" s="52"/>
      <c r="O1353" s="55" t="str">
        <f>IF(J1353="Non","Demande d'information",IF(AND(YEAR(I1353)='Récapitulatif des données RASH'!$B$2,'Données relatives aux bénéf.'!J1353="Oui",'Données relatives aux bénéf.'!K1353="Non"),"Dossier ouvert au cours de l'année de référence",IF(AND(YEAR(I1353)='Récapitulatif des données RASH'!$B$2,'Données relatives aux bénéf.'!J1353="Oui",'Données relatives aux bénéf.'!K1353="Oui"),"Dossier ouvert au cours de l'année de référence - dont clôturé au cours de l'année de référence",IF(AND(YEAR(I1353)&lt;'Récapitulatif des données RASH'!$B$2,'Données relatives aux bénéf.'!K1353="Non",'Données relatives aux bénéf.'!L1353="Oui"),"Dossier actif valorisable dans le cadre de la subvention",IF(AND(YEAR(I1353)&lt;'Récapitulatif des données RASH'!$B$2,'Données relatives aux bénéf.'!K1353="Oui",'Données relatives aux bénéf.'!L1353="Oui"),"Dossier actif valorisable dans le cadre de la subvention - dont cloturé au cours de l'année de référence",IF(AND(YEAR(I1353)&lt;'Récapitulatif des données RASH'!$B$2,'Données relatives aux bénéf.'!K1353="Non",'Données relatives aux bénéf.'!L1353="Non"),"Dossier actif non-valorisable dans le cadre de la subvention",IF(AND(YEAR(I1353)&lt;'Récapitulatif des données RASH'!$B$2,'Données relatives aux bénéf.'!K1353="Oui",'Données relatives aux bénéf.'!L1353="Non"),"Dossier actif non-valorisable dans le cadre de la subvention - dont cloturé au cours de l'année de référence","")))))))</f>
        <v/>
      </c>
      <c r="P1353" s="16" t="str">
        <f>IF(ISBLANK(F1353),"",'Récapitulatif des données RASH'!$B$2-YEAR('Données relatives aux bénéf.'!F1353))</f>
        <v/>
      </c>
    </row>
    <row r="1354" spans="1:16">
      <c r="A1354" s="50" t="str">
        <f t="shared" si="21"/>
        <v/>
      </c>
      <c r="B1354" s="51"/>
      <c r="C1354" s="52"/>
      <c r="D1354" s="52"/>
      <c r="E1354" s="53"/>
      <c r="F1354" s="52"/>
      <c r="G1354" s="52"/>
      <c r="H1354" s="52"/>
      <c r="I1354" s="52"/>
      <c r="J1354" s="52"/>
      <c r="K1354" s="52"/>
      <c r="L1354" s="52"/>
      <c r="M1354" s="52"/>
      <c r="N1354" s="52"/>
      <c r="O1354" s="55" t="str">
        <f>IF(J1354="Non","Demande d'information",IF(AND(YEAR(I1354)='Récapitulatif des données RASH'!$B$2,'Données relatives aux bénéf.'!J1354="Oui",'Données relatives aux bénéf.'!K1354="Non"),"Dossier ouvert au cours de l'année de référence",IF(AND(YEAR(I1354)='Récapitulatif des données RASH'!$B$2,'Données relatives aux bénéf.'!J1354="Oui",'Données relatives aux bénéf.'!K1354="Oui"),"Dossier ouvert au cours de l'année de référence - dont clôturé au cours de l'année de référence",IF(AND(YEAR(I1354)&lt;'Récapitulatif des données RASH'!$B$2,'Données relatives aux bénéf.'!K1354="Non",'Données relatives aux bénéf.'!L1354="Oui"),"Dossier actif valorisable dans le cadre de la subvention",IF(AND(YEAR(I1354)&lt;'Récapitulatif des données RASH'!$B$2,'Données relatives aux bénéf.'!K1354="Oui",'Données relatives aux bénéf.'!L1354="Oui"),"Dossier actif valorisable dans le cadre de la subvention - dont cloturé au cours de l'année de référence",IF(AND(YEAR(I1354)&lt;'Récapitulatif des données RASH'!$B$2,'Données relatives aux bénéf.'!K1354="Non",'Données relatives aux bénéf.'!L1354="Non"),"Dossier actif non-valorisable dans le cadre de la subvention",IF(AND(YEAR(I1354)&lt;'Récapitulatif des données RASH'!$B$2,'Données relatives aux bénéf.'!K1354="Oui",'Données relatives aux bénéf.'!L1354="Non"),"Dossier actif non-valorisable dans le cadre de la subvention - dont cloturé au cours de l'année de référence","")))))))</f>
        <v/>
      </c>
      <c r="P1354" s="16" t="str">
        <f>IF(ISBLANK(F1354),"",'Récapitulatif des données RASH'!$B$2-YEAR('Données relatives aux bénéf.'!F1354))</f>
        <v/>
      </c>
    </row>
    <row r="1355" spans="1:16">
      <c r="A1355" s="50" t="str">
        <f t="shared" si="21"/>
        <v/>
      </c>
      <c r="B1355" s="51"/>
      <c r="C1355" s="52"/>
      <c r="D1355" s="52"/>
      <c r="E1355" s="53"/>
      <c r="F1355" s="52"/>
      <c r="G1355" s="52"/>
      <c r="H1355" s="52"/>
      <c r="I1355" s="52"/>
      <c r="J1355" s="52"/>
      <c r="K1355" s="52"/>
      <c r="L1355" s="52"/>
      <c r="M1355" s="52"/>
      <c r="N1355" s="52"/>
      <c r="O1355" s="55" t="str">
        <f>IF(J1355="Non","Demande d'information",IF(AND(YEAR(I1355)='Récapitulatif des données RASH'!$B$2,'Données relatives aux bénéf.'!J1355="Oui",'Données relatives aux bénéf.'!K1355="Non"),"Dossier ouvert au cours de l'année de référence",IF(AND(YEAR(I1355)='Récapitulatif des données RASH'!$B$2,'Données relatives aux bénéf.'!J1355="Oui",'Données relatives aux bénéf.'!K1355="Oui"),"Dossier ouvert au cours de l'année de référence - dont clôturé au cours de l'année de référence",IF(AND(YEAR(I1355)&lt;'Récapitulatif des données RASH'!$B$2,'Données relatives aux bénéf.'!K1355="Non",'Données relatives aux bénéf.'!L1355="Oui"),"Dossier actif valorisable dans le cadre de la subvention",IF(AND(YEAR(I1355)&lt;'Récapitulatif des données RASH'!$B$2,'Données relatives aux bénéf.'!K1355="Oui",'Données relatives aux bénéf.'!L1355="Oui"),"Dossier actif valorisable dans le cadre de la subvention - dont cloturé au cours de l'année de référence",IF(AND(YEAR(I1355)&lt;'Récapitulatif des données RASH'!$B$2,'Données relatives aux bénéf.'!K1355="Non",'Données relatives aux bénéf.'!L1355="Non"),"Dossier actif non-valorisable dans le cadre de la subvention",IF(AND(YEAR(I1355)&lt;'Récapitulatif des données RASH'!$B$2,'Données relatives aux bénéf.'!K1355="Oui",'Données relatives aux bénéf.'!L1355="Non"),"Dossier actif non-valorisable dans le cadre de la subvention - dont cloturé au cours de l'année de référence","")))))))</f>
        <v/>
      </c>
      <c r="P1355" s="16" t="str">
        <f>IF(ISBLANK(F1355),"",'Récapitulatif des données RASH'!$B$2-YEAR('Données relatives aux bénéf.'!F1355))</f>
        <v/>
      </c>
    </row>
    <row r="1356" spans="1:16">
      <c r="A1356" s="50" t="str">
        <f t="shared" si="21"/>
        <v/>
      </c>
      <c r="B1356" s="51"/>
      <c r="C1356" s="52"/>
      <c r="D1356" s="52"/>
      <c r="E1356" s="53"/>
      <c r="F1356" s="52"/>
      <c r="G1356" s="52"/>
      <c r="H1356" s="52"/>
      <c r="I1356" s="52"/>
      <c r="J1356" s="52"/>
      <c r="K1356" s="52"/>
      <c r="L1356" s="52"/>
      <c r="M1356" s="52"/>
      <c r="N1356" s="52"/>
      <c r="O1356" s="55" t="str">
        <f>IF(J1356="Non","Demande d'information",IF(AND(YEAR(I1356)='Récapitulatif des données RASH'!$B$2,'Données relatives aux bénéf.'!J1356="Oui",'Données relatives aux bénéf.'!K1356="Non"),"Dossier ouvert au cours de l'année de référence",IF(AND(YEAR(I1356)='Récapitulatif des données RASH'!$B$2,'Données relatives aux bénéf.'!J1356="Oui",'Données relatives aux bénéf.'!K1356="Oui"),"Dossier ouvert au cours de l'année de référence - dont clôturé au cours de l'année de référence",IF(AND(YEAR(I1356)&lt;'Récapitulatif des données RASH'!$B$2,'Données relatives aux bénéf.'!K1356="Non",'Données relatives aux bénéf.'!L1356="Oui"),"Dossier actif valorisable dans le cadre de la subvention",IF(AND(YEAR(I1356)&lt;'Récapitulatif des données RASH'!$B$2,'Données relatives aux bénéf.'!K1356="Oui",'Données relatives aux bénéf.'!L1356="Oui"),"Dossier actif valorisable dans le cadre de la subvention - dont cloturé au cours de l'année de référence",IF(AND(YEAR(I1356)&lt;'Récapitulatif des données RASH'!$B$2,'Données relatives aux bénéf.'!K1356="Non",'Données relatives aux bénéf.'!L1356="Non"),"Dossier actif non-valorisable dans le cadre de la subvention",IF(AND(YEAR(I1356)&lt;'Récapitulatif des données RASH'!$B$2,'Données relatives aux bénéf.'!K1356="Oui",'Données relatives aux bénéf.'!L1356="Non"),"Dossier actif non-valorisable dans le cadre de la subvention - dont cloturé au cours de l'année de référence","")))))))</f>
        <v/>
      </c>
      <c r="P1356" s="16" t="str">
        <f>IF(ISBLANK(F1356),"",'Récapitulatif des données RASH'!$B$2-YEAR('Données relatives aux bénéf.'!F1356))</f>
        <v/>
      </c>
    </row>
    <row r="1357" spans="1:16">
      <c r="A1357" s="50" t="str">
        <f t="shared" si="21"/>
        <v/>
      </c>
      <c r="B1357" s="51"/>
      <c r="C1357" s="52"/>
      <c r="D1357" s="52"/>
      <c r="E1357" s="53"/>
      <c r="F1357" s="52"/>
      <c r="G1357" s="52"/>
      <c r="H1357" s="52"/>
      <c r="I1357" s="52"/>
      <c r="J1357" s="52"/>
      <c r="K1357" s="52"/>
      <c r="L1357" s="52"/>
      <c r="M1357" s="52"/>
      <c r="N1357" s="52"/>
      <c r="O1357" s="55" t="str">
        <f>IF(J1357="Non","Demande d'information",IF(AND(YEAR(I1357)='Récapitulatif des données RASH'!$B$2,'Données relatives aux bénéf.'!J1357="Oui",'Données relatives aux bénéf.'!K1357="Non"),"Dossier ouvert au cours de l'année de référence",IF(AND(YEAR(I1357)='Récapitulatif des données RASH'!$B$2,'Données relatives aux bénéf.'!J1357="Oui",'Données relatives aux bénéf.'!K1357="Oui"),"Dossier ouvert au cours de l'année de référence - dont clôturé au cours de l'année de référence",IF(AND(YEAR(I1357)&lt;'Récapitulatif des données RASH'!$B$2,'Données relatives aux bénéf.'!K1357="Non",'Données relatives aux bénéf.'!L1357="Oui"),"Dossier actif valorisable dans le cadre de la subvention",IF(AND(YEAR(I1357)&lt;'Récapitulatif des données RASH'!$B$2,'Données relatives aux bénéf.'!K1357="Oui",'Données relatives aux bénéf.'!L1357="Oui"),"Dossier actif valorisable dans le cadre de la subvention - dont cloturé au cours de l'année de référence",IF(AND(YEAR(I1357)&lt;'Récapitulatif des données RASH'!$B$2,'Données relatives aux bénéf.'!K1357="Non",'Données relatives aux bénéf.'!L1357="Non"),"Dossier actif non-valorisable dans le cadre de la subvention",IF(AND(YEAR(I1357)&lt;'Récapitulatif des données RASH'!$B$2,'Données relatives aux bénéf.'!K1357="Oui",'Données relatives aux bénéf.'!L1357="Non"),"Dossier actif non-valorisable dans le cadre de la subvention - dont cloturé au cours de l'année de référence","")))))))</f>
        <v/>
      </c>
      <c r="P1357" s="16" t="str">
        <f>IF(ISBLANK(F1357),"",'Récapitulatif des données RASH'!$B$2-YEAR('Données relatives aux bénéf.'!F1357))</f>
        <v/>
      </c>
    </row>
    <row r="1358" spans="1:16">
      <c r="A1358" s="50" t="str">
        <f t="shared" si="21"/>
        <v/>
      </c>
      <c r="B1358" s="51"/>
      <c r="C1358" s="52"/>
      <c r="D1358" s="52"/>
      <c r="E1358" s="53"/>
      <c r="F1358" s="52"/>
      <c r="G1358" s="52"/>
      <c r="H1358" s="52"/>
      <c r="I1358" s="52"/>
      <c r="J1358" s="52"/>
      <c r="K1358" s="52"/>
      <c r="L1358" s="52"/>
      <c r="M1358" s="52"/>
      <c r="N1358" s="52"/>
      <c r="O1358" s="55" t="str">
        <f>IF(J1358="Non","Demande d'information",IF(AND(YEAR(I1358)='Récapitulatif des données RASH'!$B$2,'Données relatives aux bénéf.'!J1358="Oui",'Données relatives aux bénéf.'!K1358="Non"),"Dossier ouvert au cours de l'année de référence",IF(AND(YEAR(I1358)='Récapitulatif des données RASH'!$B$2,'Données relatives aux bénéf.'!J1358="Oui",'Données relatives aux bénéf.'!K1358="Oui"),"Dossier ouvert au cours de l'année de référence - dont clôturé au cours de l'année de référence",IF(AND(YEAR(I1358)&lt;'Récapitulatif des données RASH'!$B$2,'Données relatives aux bénéf.'!K1358="Non",'Données relatives aux bénéf.'!L1358="Oui"),"Dossier actif valorisable dans le cadre de la subvention",IF(AND(YEAR(I1358)&lt;'Récapitulatif des données RASH'!$B$2,'Données relatives aux bénéf.'!K1358="Oui",'Données relatives aux bénéf.'!L1358="Oui"),"Dossier actif valorisable dans le cadre de la subvention - dont cloturé au cours de l'année de référence",IF(AND(YEAR(I1358)&lt;'Récapitulatif des données RASH'!$B$2,'Données relatives aux bénéf.'!K1358="Non",'Données relatives aux bénéf.'!L1358="Non"),"Dossier actif non-valorisable dans le cadre de la subvention",IF(AND(YEAR(I1358)&lt;'Récapitulatif des données RASH'!$B$2,'Données relatives aux bénéf.'!K1358="Oui",'Données relatives aux bénéf.'!L1358="Non"),"Dossier actif non-valorisable dans le cadre de la subvention - dont cloturé au cours de l'année de référence","")))))))</f>
        <v/>
      </c>
      <c r="P1358" s="16" t="str">
        <f>IF(ISBLANK(F1358),"",'Récapitulatif des données RASH'!$B$2-YEAR('Données relatives aux bénéf.'!F1358))</f>
        <v/>
      </c>
    </row>
    <row r="1359" spans="1:16">
      <c r="A1359" s="50" t="str">
        <f t="shared" si="21"/>
        <v/>
      </c>
      <c r="B1359" s="51"/>
      <c r="C1359" s="52"/>
      <c r="D1359" s="52"/>
      <c r="E1359" s="53"/>
      <c r="F1359" s="52"/>
      <c r="G1359" s="52"/>
      <c r="H1359" s="52"/>
      <c r="I1359" s="52"/>
      <c r="J1359" s="52"/>
      <c r="K1359" s="52"/>
      <c r="L1359" s="52"/>
      <c r="M1359" s="52"/>
      <c r="N1359" s="52"/>
      <c r="O1359" s="55" t="str">
        <f>IF(J1359="Non","Demande d'information",IF(AND(YEAR(I1359)='Récapitulatif des données RASH'!$B$2,'Données relatives aux bénéf.'!J1359="Oui",'Données relatives aux bénéf.'!K1359="Non"),"Dossier ouvert au cours de l'année de référence",IF(AND(YEAR(I1359)='Récapitulatif des données RASH'!$B$2,'Données relatives aux bénéf.'!J1359="Oui",'Données relatives aux bénéf.'!K1359="Oui"),"Dossier ouvert au cours de l'année de référence - dont clôturé au cours de l'année de référence",IF(AND(YEAR(I1359)&lt;'Récapitulatif des données RASH'!$B$2,'Données relatives aux bénéf.'!K1359="Non",'Données relatives aux bénéf.'!L1359="Oui"),"Dossier actif valorisable dans le cadre de la subvention",IF(AND(YEAR(I1359)&lt;'Récapitulatif des données RASH'!$B$2,'Données relatives aux bénéf.'!K1359="Oui",'Données relatives aux bénéf.'!L1359="Oui"),"Dossier actif valorisable dans le cadre de la subvention - dont cloturé au cours de l'année de référence",IF(AND(YEAR(I1359)&lt;'Récapitulatif des données RASH'!$B$2,'Données relatives aux bénéf.'!K1359="Non",'Données relatives aux bénéf.'!L1359="Non"),"Dossier actif non-valorisable dans le cadre de la subvention",IF(AND(YEAR(I1359)&lt;'Récapitulatif des données RASH'!$B$2,'Données relatives aux bénéf.'!K1359="Oui",'Données relatives aux bénéf.'!L1359="Non"),"Dossier actif non-valorisable dans le cadre de la subvention - dont cloturé au cours de l'année de référence","")))))))</f>
        <v/>
      </c>
      <c r="P1359" s="16" t="str">
        <f>IF(ISBLANK(F1359),"",'Récapitulatif des données RASH'!$B$2-YEAR('Données relatives aux bénéf.'!F1359))</f>
        <v/>
      </c>
    </row>
    <row r="1360" spans="1:16">
      <c r="A1360" s="50" t="str">
        <f t="shared" si="21"/>
        <v/>
      </c>
      <c r="B1360" s="51"/>
      <c r="C1360" s="52"/>
      <c r="D1360" s="52"/>
      <c r="E1360" s="53"/>
      <c r="F1360" s="52"/>
      <c r="G1360" s="52"/>
      <c r="H1360" s="52"/>
      <c r="I1360" s="52"/>
      <c r="J1360" s="52"/>
      <c r="K1360" s="52"/>
      <c r="L1360" s="52"/>
      <c r="M1360" s="52"/>
      <c r="N1360" s="52"/>
      <c r="O1360" s="55" t="str">
        <f>IF(J1360="Non","Demande d'information",IF(AND(YEAR(I1360)='Récapitulatif des données RASH'!$B$2,'Données relatives aux bénéf.'!J1360="Oui",'Données relatives aux bénéf.'!K1360="Non"),"Dossier ouvert au cours de l'année de référence",IF(AND(YEAR(I1360)='Récapitulatif des données RASH'!$B$2,'Données relatives aux bénéf.'!J1360="Oui",'Données relatives aux bénéf.'!K1360="Oui"),"Dossier ouvert au cours de l'année de référence - dont clôturé au cours de l'année de référence",IF(AND(YEAR(I1360)&lt;'Récapitulatif des données RASH'!$B$2,'Données relatives aux bénéf.'!K1360="Non",'Données relatives aux bénéf.'!L1360="Oui"),"Dossier actif valorisable dans le cadre de la subvention",IF(AND(YEAR(I1360)&lt;'Récapitulatif des données RASH'!$B$2,'Données relatives aux bénéf.'!K1360="Oui",'Données relatives aux bénéf.'!L1360="Oui"),"Dossier actif valorisable dans le cadre de la subvention - dont cloturé au cours de l'année de référence",IF(AND(YEAR(I1360)&lt;'Récapitulatif des données RASH'!$B$2,'Données relatives aux bénéf.'!K1360="Non",'Données relatives aux bénéf.'!L1360="Non"),"Dossier actif non-valorisable dans le cadre de la subvention",IF(AND(YEAR(I1360)&lt;'Récapitulatif des données RASH'!$B$2,'Données relatives aux bénéf.'!K1360="Oui",'Données relatives aux bénéf.'!L1360="Non"),"Dossier actif non-valorisable dans le cadre de la subvention - dont cloturé au cours de l'année de référence","")))))))</f>
        <v/>
      </c>
      <c r="P1360" s="16" t="str">
        <f>IF(ISBLANK(F1360),"",'Récapitulatif des données RASH'!$B$2-YEAR('Données relatives aux bénéf.'!F1360))</f>
        <v/>
      </c>
    </row>
    <row r="1361" spans="1:16">
      <c r="A1361" s="50" t="str">
        <f t="shared" si="21"/>
        <v/>
      </c>
      <c r="B1361" s="51"/>
      <c r="C1361" s="52"/>
      <c r="D1361" s="52"/>
      <c r="E1361" s="53"/>
      <c r="F1361" s="52"/>
      <c r="G1361" s="52"/>
      <c r="H1361" s="52"/>
      <c r="I1361" s="52"/>
      <c r="J1361" s="52"/>
      <c r="K1361" s="52"/>
      <c r="L1361" s="52"/>
      <c r="M1361" s="52"/>
      <c r="N1361" s="52"/>
      <c r="O1361" s="55" t="str">
        <f>IF(J1361="Non","Demande d'information",IF(AND(YEAR(I1361)='Récapitulatif des données RASH'!$B$2,'Données relatives aux bénéf.'!J1361="Oui",'Données relatives aux bénéf.'!K1361="Non"),"Dossier ouvert au cours de l'année de référence",IF(AND(YEAR(I1361)='Récapitulatif des données RASH'!$B$2,'Données relatives aux bénéf.'!J1361="Oui",'Données relatives aux bénéf.'!K1361="Oui"),"Dossier ouvert au cours de l'année de référence - dont clôturé au cours de l'année de référence",IF(AND(YEAR(I1361)&lt;'Récapitulatif des données RASH'!$B$2,'Données relatives aux bénéf.'!K1361="Non",'Données relatives aux bénéf.'!L1361="Oui"),"Dossier actif valorisable dans le cadre de la subvention",IF(AND(YEAR(I1361)&lt;'Récapitulatif des données RASH'!$B$2,'Données relatives aux bénéf.'!K1361="Oui",'Données relatives aux bénéf.'!L1361="Oui"),"Dossier actif valorisable dans le cadre de la subvention - dont cloturé au cours de l'année de référence",IF(AND(YEAR(I1361)&lt;'Récapitulatif des données RASH'!$B$2,'Données relatives aux bénéf.'!K1361="Non",'Données relatives aux bénéf.'!L1361="Non"),"Dossier actif non-valorisable dans le cadre de la subvention",IF(AND(YEAR(I1361)&lt;'Récapitulatif des données RASH'!$B$2,'Données relatives aux bénéf.'!K1361="Oui",'Données relatives aux bénéf.'!L1361="Non"),"Dossier actif non-valorisable dans le cadre de la subvention - dont cloturé au cours de l'année de référence","")))))))</f>
        <v/>
      </c>
      <c r="P1361" s="16" t="str">
        <f>IF(ISBLANK(F1361),"",'Récapitulatif des données RASH'!$B$2-YEAR('Données relatives aux bénéf.'!F1361))</f>
        <v/>
      </c>
    </row>
    <row r="1362" spans="1:16">
      <c r="A1362" s="50" t="str">
        <f t="shared" si="21"/>
        <v/>
      </c>
      <c r="B1362" s="51"/>
      <c r="C1362" s="52"/>
      <c r="D1362" s="52"/>
      <c r="E1362" s="53"/>
      <c r="F1362" s="52"/>
      <c r="G1362" s="52"/>
      <c r="H1362" s="52"/>
      <c r="I1362" s="52"/>
      <c r="J1362" s="52"/>
      <c r="K1362" s="52"/>
      <c r="L1362" s="52"/>
      <c r="M1362" s="52"/>
      <c r="N1362" s="52"/>
      <c r="O1362" s="55" t="str">
        <f>IF(J1362="Non","Demande d'information",IF(AND(YEAR(I1362)='Récapitulatif des données RASH'!$B$2,'Données relatives aux bénéf.'!J1362="Oui",'Données relatives aux bénéf.'!K1362="Non"),"Dossier ouvert au cours de l'année de référence",IF(AND(YEAR(I1362)='Récapitulatif des données RASH'!$B$2,'Données relatives aux bénéf.'!J1362="Oui",'Données relatives aux bénéf.'!K1362="Oui"),"Dossier ouvert au cours de l'année de référence - dont clôturé au cours de l'année de référence",IF(AND(YEAR(I1362)&lt;'Récapitulatif des données RASH'!$B$2,'Données relatives aux bénéf.'!K1362="Non",'Données relatives aux bénéf.'!L1362="Oui"),"Dossier actif valorisable dans le cadre de la subvention",IF(AND(YEAR(I1362)&lt;'Récapitulatif des données RASH'!$B$2,'Données relatives aux bénéf.'!K1362="Oui",'Données relatives aux bénéf.'!L1362="Oui"),"Dossier actif valorisable dans le cadre de la subvention - dont cloturé au cours de l'année de référence",IF(AND(YEAR(I1362)&lt;'Récapitulatif des données RASH'!$B$2,'Données relatives aux bénéf.'!K1362="Non",'Données relatives aux bénéf.'!L1362="Non"),"Dossier actif non-valorisable dans le cadre de la subvention",IF(AND(YEAR(I1362)&lt;'Récapitulatif des données RASH'!$B$2,'Données relatives aux bénéf.'!K1362="Oui",'Données relatives aux bénéf.'!L1362="Non"),"Dossier actif non-valorisable dans le cadre de la subvention - dont cloturé au cours de l'année de référence","")))))))</f>
        <v/>
      </c>
      <c r="P1362" s="16" t="str">
        <f>IF(ISBLANK(F1362),"",'Récapitulatif des données RASH'!$B$2-YEAR('Données relatives aux bénéf.'!F1362))</f>
        <v/>
      </c>
    </row>
    <row r="1363" spans="1:16">
      <c r="A1363" s="50" t="str">
        <f t="shared" si="21"/>
        <v/>
      </c>
      <c r="B1363" s="51"/>
      <c r="C1363" s="52"/>
      <c r="D1363" s="52"/>
      <c r="E1363" s="53"/>
      <c r="F1363" s="52"/>
      <c r="G1363" s="52"/>
      <c r="H1363" s="52"/>
      <c r="I1363" s="52"/>
      <c r="J1363" s="52"/>
      <c r="K1363" s="52"/>
      <c r="L1363" s="52"/>
      <c r="M1363" s="52"/>
      <c r="N1363" s="52"/>
      <c r="O1363" s="55" t="str">
        <f>IF(J1363="Non","Demande d'information",IF(AND(YEAR(I1363)='Récapitulatif des données RASH'!$B$2,'Données relatives aux bénéf.'!J1363="Oui",'Données relatives aux bénéf.'!K1363="Non"),"Dossier ouvert au cours de l'année de référence",IF(AND(YEAR(I1363)='Récapitulatif des données RASH'!$B$2,'Données relatives aux bénéf.'!J1363="Oui",'Données relatives aux bénéf.'!K1363="Oui"),"Dossier ouvert au cours de l'année de référence - dont clôturé au cours de l'année de référence",IF(AND(YEAR(I1363)&lt;'Récapitulatif des données RASH'!$B$2,'Données relatives aux bénéf.'!K1363="Non",'Données relatives aux bénéf.'!L1363="Oui"),"Dossier actif valorisable dans le cadre de la subvention",IF(AND(YEAR(I1363)&lt;'Récapitulatif des données RASH'!$B$2,'Données relatives aux bénéf.'!K1363="Oui",'Données relatives aux bénéf.'!L1363="Oui"),"Dossier actif valorisable dans le cadre de la subvention - dont cloturé au cours de l'année de référence",IF(AND(YEAR(I1363)&lt;'Récapitulatif des données RASH'!$B$2,'Données relatives aux bénéf.'!K1363="Non",'Données relatives aux bénéf.'!L1363="Non"),"Dossier actif non-valorisable dans le cadre de la subvention",IF(AND(YEAR(I1363)&lt;'Récapitulatif des données RASH'!$B$2,'Données relatives aux bénéf.'!K1363="Oui",'Données relatives aux bénéf.'!L1363="Non"),"Dossier actif non-valorisable dans le cadre de la subvention - dont cloturé au cours de l'année de référence","")))))))</f>
        <v/>
      </c>
      <c r="P1363" s="16" t="str">
        <f>IF(ISBLANK(F1363),"",'Récapitulatif des données RASH'!$B$2-YEAR('Données relatives aux bénéf.'!F1363))</f>
        <v/>
      </c>
    </row>
    <row r="1364" spans="1:16">
      <c r="A1364" s="50" t="str">
        <f t="shared" si="21"/>
        <v/>
      </c>
      <c r="B1364" s="51"/>
      <c r="C1364" s="52"/>
      <c r="D1364" s="52"/>
      <c r="E1364" s="53"/>
      <c r="F1364" s="52"/>
      <c r="G1364" s="52"/>
      <c r="H1364" s="52"/>
      <c r="I1364" s="52"/>
      <c r="J1364" s="52"/>
      <c r="K1364" s="52"/>
      <c r="L1364" s="52"/>
      <c r="M1364" s="52"/>
      <c r="N1364" s="52"/>
      <c r="O1364" s="55" t="str">
        <f>IF(J1364="Non","Demande d'information",IF(AND(YEAR(I1364)='Récapitulatif des données RASH'!$B$2,'Données relatives aux bénéf.'!J1364="Oui",'Données relatives aux bénéf.'!K1364="Non"),"Dossier ouvert au cours de l'année de référence",IF(AND(YEAR(I1364)='Récapitulatif des données RASH'!$B$2,'Données relatives aux bénéf.'!J1364="Oui",'Données relatives aux bénéf.'!K1364="Oui"),"Dossier ouvert au cours de l'année de référence - dont clôturé au cours de l'année de référence",IF(AND(YEAR(I1364)&lt;'Récapitulatif des données RASH'!$B$2,'Données relatives aux bénéf.'!K1364="Non",'Données relatives aux bénéf.'!L1364="Oui"),"Dossier actif valorisable dans le cadre de la subvention",IF(AND(YEAR(I1364)&lt;'Récapitulatif des données RASH'!$B$2,'Données relatives aux bénéf.'!K1364="Oui",'Données relatives aux bénéf.'!L1364="Oui"),"Dossier actif valorisable dans le cadre de la subvention - dont cloturé au cours de l'année de référence",IF(AND(YEAR(I1364)&lt;'Récapitulatif des données RASH'!$B$2,'Données relatives aux bénéf.'!K1364="Non",'Données relatives aux bénéf.'!L1364="Non"),"Dossier actif non-valorisable dans le cadre de la subvention",IF(AND(YEAR(I1364)&lt;'Récapitulatif des données RASH'!$B$2,'Données relatives aux bénéf.'!K1364="Oui",'Données relatives aux bénéf.'!L1364="Non"),"Dossier actif non-valorisable dans le cadre de la subvention - dont cloturé au cours de l'année de référence","")))))))</f>
        <v/>
      </c>
      <c r="P1364" s="16" t="str">
        <f>IF(ISBLANK(F1364),"",'Récapitulatif des données RASH'!$B$2-YEAR('Données relatives aux bénéf.'!F1364))</f>
        <v/>
      </c>
    </row>
    <row r="1365" spans="1:16">
      <c r="A1365" s="50" t="str">
        <f t="shared" si="21"/>
        <v/>
      </c>
      <c r="B1365" s="51"/>
      <c r="C1365" s="52"/>
      <c r="D1365" s="52"/>
      <c r="E1365" s="53"/>
      <c r="F1365" s="52"/>
      <c r="G1365" s="52"/>
      <c r="H1365" s="52"/>
      <c r="I1365" s="52"/>
      <c r="J1365" s="52"/>
      <c r="K1365" s="52"/>
      <c r="L1365" s="52"/>
      <c r="M1365" s="52"/>
      <c r="N1365" s="52"/>
      <c r="O1365" s="55" t="str">
        <f>IF(J1365="Non","Demande d'information",IF(AND(YEAR(I1365)='Récapitulatif des données RASH'!$B$2,'Données relatives aux bénéf.'!J1365="Oui",'Données relatives aux bénéf.'!K1365="Non"),"Dossier ouvert au cours de l'année de référence",IF(AND(YEAR(I1365)='Récapitulatif des données RASH'!$B$2,'Données relatives aux bénéf.'!J1365="Oui",'Données relatives aux bénéf.'!K1365="Oui"),"Dossier ouvert au cours de l'année de référence - dont clôturé au cours de l'année de référence",IF(AND(YEAR(I1365)&lt;'Récapitulatif des données RASH'!$B$2,'Données relatives aux bénéf.'!K1365="Non",'Données relatives aux bénéf.'!L1365="Oui"),"Dossier actif valorisable dans le cadre de la subvention",IF(AND(YEAR(I1365)&lt;'Récapitulatif des données RASH'!$B$2,'Données relatives aux bénéf.'!K1365="Oui",'Données relatives aux bénéf.'!L1365="Oui"),"Dossier actif valorisable dans le cadre de la subvention - dont cloturé au cours de l'année de référence",IF(AND(YEAR(I1365)&lt;'Récapitulatif des données RASH'!$B$2,'Données relatives aux bénéf.'!K1365="Non",'Données relatives aux bénéf.'!L1365="Non"),"Dossier actif non-valorisable dans le cadre de la subvention",IF(AND(YEAR(I1365)&lt;'Récapitulatif des données RASH'!$B$2,'Données relatives aux bénéf.'!K1365="Oui",'Données relatives aux bénéf.'!L1365="Non"),"Dossier actif non-valorisable dans le cadre de la subvention - dont cloturé au cours de l'année de référence","")))))))</f>
        <v/>
      </c>
      <c r="P1365" s="16" t="str">
        <f>IF(ISBLANK(F1365),"",'Récapitulatif des données RASH'!$B$2-YEAR('Données relatives aux bénéf.'!F1365))</f>
        <v/>
      </c>
    </row>
    <row r="1366" spans="1:16">
      <c r="A1366" s="50" t="str">
        <f t="shared" si="21"/>
        <v/>
      </c>
      <c r="B1366" s="51"/>
      <c r="C1366" s="52"/>
      <c r="D1366" s="52"/>
      <c r="E1366" s="53"/>
      <c r="F1366" s="52"/>
      <c r="G1366" s="52"/>
      <c r="H1366" s="52"/>
      <c r="I1366" s="52"/>
      <c r="J1366" s="52"/>
      <c r="K1366" s="52"/>
      <c r="L1366" s="52"/>
      <c r="M1366" s="52"/>
      <c r="N1366" s="52"/>
      <c r="O1366" s="55" t="str">
        <f>IF(J1366="Non","Demande d'information",IF(AND(YEAR(I1366)='Récapitulatif des données RASH'!$B$2,'Données relatives aux bénéf.'!J1366="Oui",'Données relatives aux bénéf.'!K1366="Non"),"Dossier ouvert au cours de l'année de référence",IF(AND(YEAR(I1366)='Récapitulatif des données RASH'!$B$2,'Données relatives aux bénéf.'!J1366="Oui",'Données relatives aux bénéf.'!K1366="Oui"),"Dossier ouvert au cours de l'année de référence - dont clôturé au cours de l'année de référence",IF(AND(YEAR(I1366)&lt;'Récapitulatif des données RASH'!$B$2,'Données relatives aux bénéf.'!K1366="Non",'Données relatives aux bénéf.'!L1366="Oui"),"Dossier actif valorisable dans le cadre de la subvention",IF(AND(YEAR(I1366)&lt;'Récapitulatif des données RASH'!$B$2,'Données relatives aux bénéf.'!K1366="Oui",'Données relatives aux bénéf.'!L1366="Oui"),"Dossier actif valorisable dans le cadre de la subvention - dont cloturé au cours de l'année de référence",IF(AND(YEAR(I1366)&lt;'Récapitulatif des données RASH'!$B$2,'Données relatives aux bénéf.'!K1366="Non",'Données relatives aux bénéf.'!L1366="Non"),"Dossier actif non-valorisable dans le cadre de la subvention",IF(AND(YEAR(I1366)&lt;'Récapitulatif des données RASH'!$B$2,'Données relatives aux bénéf.'!K1366="Oui",'Données relatives aux bénéf.'!L1366="Non"),"Dossier actif non-valorisable dans le cadre de la subvention - dont cloturé au cours de l'année de référence","")))))))</f>
        <v/>
      </c>
      <c r="P1366" s="16" t="str">
        <f>IF(ISBLANK(F1366),"",'Récapitulatif des données RASH'!$B$2-YEAR('Données relatives aux bénéf.'!F1366))</f>
        <v/>
      </c>
    </row>
    <row r="1367" spans="1:16">
      <c r="A1367" s="50" t="str">
        <f t="shared" si="21"/>
        <v/>
      </c>
      <c r="B1367" s="51"/>
      <c r="C1367" s="52"/>
      <c r="D1367" s="52"/>
      <c r="E1367" s="53"/>
      <c r="F1367" s="52"/>
      <c r="G1367" s="52"/>
      <c r="H1367" s="52"/>
      <c r="I1367" s="52"/>
      <c r="J1367" s="52"/>
      <c r="K1367" s="52"/>
      <c r="L1367" s="52"/>
      <c r="M1367" s="52"/>
      <c r="N1367" s="52"/>
      <c r="O1367" s="55" t="str">
        <f>IF(J1367="Non","Demande d'information",IF(AND(YEAR(I1367)='Récapitulatif des données RASH'!$B$2,'Données relatives aux bénéf.'!J1367="Oui",'Données relatives aux bénéf.'!K1367="Non"),"Dossier ouvert au cours de l'année de référence",IF(AND(YEAR(I1367)='Récapitulatif des données RASH'!$B$2,'Données relatives aux bénéf.'!J1367="Oui",'Données relatives aux bénéf.'!K1367="Oui"),"Dossier ouvert au cours de l'année de référence - dont clôturé au cours de l'année de référence",IF(AND(YEAR(I1367)&lt;'Récapitulatif des données RASH'!$B$2,'Données relatives aux bénéf.'!K1367="Non",'Données relatives aux bénéf.'!L1367="Oui"),"Dossier actif valorisable dans le cadre de la subvention",IF(AND(YEAR(I1367)&lt;'Récapitulatif des données RASH'!$B$2,'Données relatives aux bénéf.'!K1367="Oui",'Données relatives aux bénéf.'!L1367="Oui"),"Dossier actif valorisable dans le cadre de la subvention - dont cloturé au cours de l'année de référence",IF(AND(YEAR(I1367)&lt;'Récapitulatif des données RASH'!$B$2,'Données relatives aux bénéf.'!K1367="Non",'Données relatives aux bénéf.'!L1367="Non"),"Dossier actif non-valorisable dans le cadre de la subvention",IF(AND(YEAR(I1367)&lt;'Récapitulatif des données RASH'!$B$2,'Données relatives aux bénéf.'!K1367="Oui",'Données relatives aux bénéf.'!L1367="Non"),"Dossier actif non-valorisable dans le cadre de la subvention - dont cloturé au cours de l'année de référence","")))))))</f>
        <v/>
      </c>
      <c r="P1367" s="16" t="str">
        <f>IF(ISBLANK(F1367),"",'Récapitulatif des données RASH'!$B$2-YEAR('Données relatives aux bénéf.'!F1367))</f>
        <v/>
      </c>
    </row>
    <row r="1368" spans="1:16">
      <c r="A1368" s="50" t="str">
        <f t="shared" si="21"/>
        <v/>
      </c>
      <c r="B1368" s="51"/>
      <c r="C1368" s="52"/>
      <c r="D1368" s="52"/>
      <c r="E1368" s="53"/>
      <c r="F1368" s="52"/>
      <c r="G1368" s="52"/>
      <c r="H1368" s="52"/>
      <c r="I1368" s="52"/>
      <c r="J1368" s="52"/>
      <c r="K1368" s="52"/>
      <c r="L1368" s="52"/>
      <c r="M1368" s="52"/>
      <c r="N1368" s="52"/>
      <c r="O1368" s="55" t="str">
        <f>IF(J1368="Non","Demande d'information",IF(AND(YEAR(I1368)='Récapitulatif des données RASH'!$B$2,'Données relatives aux bénéf.'!J1368="Oui",'Données relatives aux bénéf.'!K1368="Non"),"Dossier ouvert au cours de l'année de référence",IF(AND(YEAR(I1368)='Récapitulatif des données RASH'!$B$2,'Données relatives aux bénéf.'!J1368="Oui",'Données relatives aux bénéf.'!K1368="Oui"),"Dossier ouvert au cours de l'année de référence - dont clôturé au cours de l'année de référence",IF(AND(YEAR(I1368)&lt;'Récapitulatif des données RASH'!$B$2,'Données relatives aux bénéf.'!K1368="Non",'Données relatives aux bénéf.'!L1368="Oui"),"Dossier actif valorisable dans le cadre de la subvention",IF(AND(YEAR(I1368)&lt;'Récapitulatif des données RASH'!$B$2,'Données relatives aux bénéf.'!K1368="Oui",'Données relatives aux bénéf.'!L1368="Oui"),"Dossier actif valorisable dans le cadre de la subvention - dont cloturé au cours de l'année de référence",IF(AND(YEAR(I1368)&lt;'Récapitulatif des données RASH'!$B$2,'Données relatives aux bénéf.'!K1368="Non",'Données relatives aux bénéf.'!L1368="Non"),"Dossier actif non-valorisable dans le cadre de la subvention",IF(AND(YEAR(I1368)&lt;'Récapitulatif des données RASH'!$B$2,'Données relatives aux bénéf.'!K1368="Oui",'Données relatives aux bénéf.'!L1368="Non"),"Dossier actif non-valorisable dans le cadre de la subvention - dont cloturé au cours de l'année de référence","")))))))</f>
        <v/>
      </c>
      <c r="P1368" s="16" t="str">
        <f>IF(ISBLANK(F1368),"",'Récapitulatif des données RASH'!$B$2-YEAR('Données relatives aux bénéf.'!F1368))</f>
        <v/>
      </c>
    </row>
    <row r="1369" spans="1:16">
      <c r="A1369" s="50" t="str">
        <f t="shared" si="21"/>
        <v/>
      </c>
      <c r="B1369" s="51"/>
      <c r="C1369" s="52"/>
      <c r="D1369" s="52"/>
      <c r="E1369" s="53"/>
      <c r="F1369" s="52"/>
      <c r="G1369" s="52"/>
      <c r="H1369" s="52"/>
      <c r="I1369" s="52"/>
      <c r="J1369" s="52"/>
      <c r="K1369" s="52"/>
      <c r="L1369" s="52"/>
      <c r="M1369" s="52"/>
      <c r="N1369" s="52"/>
      <c r="O1369" s="55" t="str">
        <f>IF(J1369="Non","Demande d'information",IF(AND(YEAR(I1369)='Récapitulatif des données RASH'!$B$2,'Données relatives aux bénéf.'!J1369="Oui",'Données relatives aux bénéf.'!K1369="Non"),"Dossier ouvert au cours de l'année de référence",IF(AND(YEAR(I1369)='Récapitulatif des données RASH'!$B$2,'Données relatives aux bénéf.'!J1369="Oui",'Données relatives aux bénéf.'!K1369="Oui"),"Dossier ouvert au cours de l'année de référence - dont clôturé au cours de l'année de référence",IF(AND(YEAR(I1369)&lt;'Récapitulatif des données RASH'!$B$2,'Données relatives aux bénéf.'!K1369="Non",'Données relatives aux bénéf.'!L1369="Oui"),"Dossier actif valorisable dans le cadre de la subvention",IF(AND(YEAR(I1369)&lt;'Récapitulatif des données RASH'!$B$2,'Données relatives aux bénéf.'!K1369="Oui",'Données relatives aux bénéf.'!L1369="Oui"),"Dossier actif valorisable dans le cadre de la subvention - dont cloturé au cours de l'année de référence",IF(AND(YEAR(I1369)&lt;'Récapitulatif des données RASH'!$B$2,'Données relatives aux bénéf.'!K1369="Non",'Données relatives aux bénéf.'!L1369="Non"),"Dossier actif non-valorisable dans le cadre de la subvention",IF(AND(YEAR(I1369)&lt;'Récapitulatif des données RASH'!$B$2,'Données relatives aux bénéf.'!K1369="Oui",'Données relatives aux bénéf.'!L1369="Non"),"Dossier actif non-valorisable dans le cadre de la subvention - dont cloturé au cours de l'année de référence","")))))))</f>
        <v/>
      </c>
      <c r="P1369" s="16" t="str">
        <f>IF(ISBLANK(F1369),"",'Récapitulatif des données RASH'!$B$2-YEAR('Données relatives aux bénéf.'!F1369))</f>
        <v/>
      </c>
    </row>
    <row r="1370" spans="1:16">
      <c r="A1370" s="50" t="str">
        <f t="shared" si="21"/>
        <v/>
      </c>
      <c r="B1370" s="51"/>
      <c r="C1370" s="52"/>
      <c r="D1370" s="52"/>
      <c r="E1370" s="53"/>
      <c r="F1370" s="52"/>
      <c r="G1370" s="52"/>
      <c r="H1370" s="52"/>
      <c r="I1370" s="52"/>
      <c r="J1370" s="52"/>
      <c r="K1370" s="52"/>
      <c r="L1370" s="52"/>
      <c r="M1370" s="52"/>
      <c r="N1370" s="52"/>
      <c r="O1370" s="55" t="str">
        <f>IF(J1370="Non","Demande d'information",IF(AND(YEAR(I1370)='Récapitulatif des données RASH'!$B$2,'Données relatives aux bénéf.'!J1370="Oui",'Données relatives aux bénéf.'!K1370="Non"),"Dossier ouvert au cours de l'année de référence",IF(AND(YEAR(I1370)='Récapitulatif des données RASH'!$B$2,'Données relatives aux bénéf.'!J1370="Oui",'Données relatives aux bénéf.'!K1370="Oui"),"Dossier ouvert au cours de l'année de référence - dont clôturé au cours de l'année de référence",IF(AND(YEAR(I1370)&lt;'Récapitulatif des données RASH'!$B$2,'Données relatives aux bénéf.'!K1370="Non",'Données relatives aux bénéf.'!L1370="Oui"),"Dossier actif valorisable dans le cadre de la subvention",IF(AND(YEAR(I1370)&lt;'Récapitulatif des données RASH'!$B$2,'Données relatives aux bénéf.'!K1370="Oui",'Données relatives aux bénéf.'!L1370="Oui"),"Dossier actif valorisable dans le cadre de la subvention - dont cloturé au cours de l'année de référence",IF(AND(YEAR(I1370)&lt;'Récapitulatif des données RASH'!$B$2,'Données relatives aux bénéf.'!K1370="Non",'Données relatives aux bénéf.'!L1370="Non"),"Dossier actif non-valorisable dans le cadre de la subvention",IF(AND(YEAR(I1370)&lt;'Récapitulatif des données RASH'!$B$2,'Données relatives aux bénéf.'!K1370="Oui",'Données relatives aux bénéf.'!L1370="Non"),"Dossier actif non-valorisable dans le cadre de la subvention - dont cloturé au cours de l'année de référence","")))))))</f>
        <v/>
      </c>
      <c r="P1370" s="16" t="str">
        <f>IF(ISBLANK(F1370),"",'Récapitulatif des données RASH'!$B$2-YEAR('Données relatives aux bénéf.'!F1370))</f>
        <v/>
      </c>
    </row>
    <row r="1371" spans="1:16">
      <c r="A1371" s="50" t="str">
        <f t="shared" si="21"/>
        <v/>
      </c>
      <c r="B1371" s="51"/>
      <c r="C1371" s="52"/>
      <c r="D1371" s="52"/>
      <c r="E1371" s="53"/>
      <c r="F1371" s="52"/>
      <c r="G1371" s="52"/>
      <c r="H1371" s="52"/>
      <c r="I1371" s="52"/>
      <c r="J1371" s="52"/>
      <c r="K1371" s="52"/>
      <c r="L1371" s="52"/>
      <c r="M1371" s="52"/>
      <c r="N1371" s="52"/>
      <c r="O1371" s="55" t="str">
        <f>IF(J1371="Non","Demande d'information",IF(AND(YEAR(I1371)='Récapitulatif des données RASH'!$B$2,'Données relatives aux bénéf.'!J1371="Oui",'Données relatives aux bénéf.'!K1371="Non"),"Dossier ouvert au cours de l'année de référence",IF(AND(YEAR(I1371)='Récapitulatif des données RASH'!$B$2,'Données relatives aux bénéf.'!J1371="Oui",'Données relatives aux bénéf.'!K1371="Oui"),"Dossier ouvert au cours de l'année de référence - dont clôturé au cours de l'année de référence",IF(AND(YEAR(I1371)&lt;'Récapitulatif des données RASH'!$B$2,'Données relatives aux bénéf.'!K1371="Non",'Données relatives aux bénéf.'!L1371="Oui"),"Dossier actif valorisable dans le cadre de la subvention",IF(AND(YEAR(I1371)&lt;'Récapitulatif des données RASH'!$B$2,'Données relatives aux bénéf.'!K1371="Oui",'Données relatives aux bénéf.'!L1371="Oui"),"Dossier actif valorisable dans le cadre de la subvention - dont cloturé au cours de l'année de référence",IF(AND(YEAR(I1371)&lt;'Récapitulatif des données RASH'!$B$2,'Données relatives aux bénéf.'!K1371="Non",'Données relatives aux bénéf.'!L1371="Non"),"Dossier actif non-valorisable dans le cadre de la subvention",IF(AND(YEAR(I1371)&lt;'Récapitulatif des données RASH'!$B$2,'Données relatives aux bénéf.'!K1371="Oui",'Données relatives aux bénéf.'!L1371="Non"),"Dossier actif non-valorisable dans le cadre de la subvention - dont cloturé au cours de l'année de référence","")))))))</f>
        <v/>
      </c>
      <c r="P1371" s="16" t="str">
        <f>IF(ISBLANK(F1371),"",'Récapitulatif des données RASH'!$B$2-YEAR('Données relatives aux bénéf.'!F1371))</f>
        <v/>
      </c>
    </row>
    <row r="1372" spans="1:16">
      <c r="A1372" s="50" t="str">
        <f t="shared" si="21"/>
        <v/>
      </c>
      <c r="B1372" s="51"/>
      <c r="C1372" s="52"/>
      <c r="D1372" s="52"/>
      <c r="E1372" s="53"/>
      <c r="F1372" s="52"/>
      <c r="G1372" s="52"/>
      <c r="H1372" s="52"/>
      <c r="I1372" s="52"/>
      <c r="J1372" s="52"/>
      <c r="K1372" s="52"/>
      <c r="L1372" s="52"/>
      <c r="M1372" s="52"/>
      <c r="N1372" s="52"/>
      <c r="O1372" s="55" t="str">
        <f>IF(J1372="Non","Demande d'information",IF(AND(YEAR(I1372)='Récapitulatif des données RASH'!$B$2,'Données relatives aux bénéf.'!J1372="Oui",'Données relatives aux bénéf.'!K1372="Non"),"Dossier ouvert au cours de l'année de référence",IF(AND(YEAR(I1372)='Récapitulatif des données RASH'!$B$2,'Données relatives aux bénéf.'!J1372="Oui",'Données relatives aux bénéf.'!K1372="Oui"),"Dossier ouvert au cours de l'année de référence - dont clôturé au cours de l'année de référence",IF(AND(YEAR(I1372)&lt;'Récapitulatif des données RASH'!$B$2,'Données relatives aux bénéf.'!K1372="Non",'Données relatives aux bénéf.'!L1372="Oui"),"Dossier actif valorisable dans le cadre de la subvention",IF(AND(YEAR(I1372)&lt;'Récapitulatif des données RASH'!$B$2,'Données relatives aux bénéf.'!K1372="Oui",'Données relatives aux bénéf.'!L1372="Oui"),"Dossier actif valorisable dans le cadre de la subvention - dont cloturé au cours de l'année de référence",IF(AND(YEAR(I1372)&lt;'Récapitulatif des données RASH'!$B$2,'Données relatives aux bénéf.'!K1372="Non",'Données relatives aux bénéf.'!L1372="Non"),"Dossier actif non-valorisable dans le cadre de la subvention",IF(AND(YEAR(I1372)&lt;'Récapitulatif des données RASH'!$B$2,'Données relatives aux bénéf.'!K1372="Oui",'Données relatives aux bénéf.'!L1372="Non"),"Dossier actif non-valorisable dans le cadre de la subvention - dont cloturé au cours de l'année de référence","")))))))</f>
        <v/>
      </c>
      <c r="P1372" s="16" t="str">
        <f>IF(ISBLANK(F1372),"",'Récapitulatif des données RASH'!$B$2-YEAR('Données relatives aux bénéf.'!F1372))</f>
        <v/>
      </c>
    </row>
    <row r="1373" spans="1:16">
      <c r="A1373" s="50" t="str">
        <f t="shared" si="21"/>
        <v/>
      </c>
      <c r="B1373" s="51"/>
      <c r="C1373" s="52"/>
      <c r="D1373" s="52"/>
      <c r="E1373" s="53"/>
      <c r="F1373" s="52"/>
      <c r="G1373" s="52"/>
      <c r="H1373" s="52"/>
      <c r="I1373" s="52"/>
      <c r="J1373" s="52"/>
      <c r="K1373" s="52"/>
      <c r="L1373" s="52"/>
      <c r="M1373" s="52"/>
      <c r="N1373" s="52"/>
      <c r="O1373" s="55" t="str">
        <f>IF(J1373="Non","Demande d'information",IF(AND(YEAR(I1373)='Récapitulatif des données RASH'!$B$2,'Données relatives aux bénéf.'!J1373="Oui",'Données relatives aux bénéf.'!K1373="Non"),"Dossier ouvert au cours de l'année de référence",IF(AND(YEAR(I1373)='Récapitulatif des données RASH'!$B$2,'Données relatives aux bénéf.'!J1373="Oui",'Données relatives aux bénéf.'!K1373="Oui"),"Dossier ouvert au cours de l'année de référence - dont clôturé au cours de l'année de référence",IF(AND(YEAR(I1373)&lt;'Récapitulatif des données RASH'!$B$2,'Données relatives aux bénéf.'!K1373="Non",'Données relatives aux bénéf.'!L1373="Oui"),"Dossier actif valorisable dans le cadre de la subvention",IF(AND(YEAR(I1373)&lt;'Récapitulatif des données RASH'!$B$2,'Données relatives aux bénéf.'!K1373="Oui",'Données relatives aux bénéf.'!L1373="Oui"),"Dossier actif valorisable dans le cadre de la subvention - dont cloturé au cours de l'année de référence",IF(AND(YEAR(I1373)&lt;'Récapitulatif des données RASH'!$B$2,'Données relatives aux bénéf.'!K1373="Non",'Données relatives aux bénéf.'!L1373="Non"),"Dossier actif non-valorisable dans le cadre de la subvention",IF(AND(YEAR(I1373)&lt;'Récapitulatif des données RASH'!$B$2,'Données relatives aux bénéf.'!K1373="Oui",'Données relatives aux bénéf.'!L1373="Non"),"Dossier actif non-valorisable dans le cadre de la subvention - dont cloturé au cours de l'année de référence","")))))))</f>
        <v/>
      </c>
      <c r="P1373" s="16" t="str">
        <f>IF(ISBLANK(F1373),"",'Récapitulatif des données RASH'!$B$2-YEAR('Données relatives aux bénéf.'!F1373))</f>
        <v/>
      </c>
    </row>
    <row r="1374" spans="1:16">
      <c r="A1374" s="50" t="str">
        <f t="shared" si="21"/>
        <v/>
      </c>
      <c r="B1374" s="51"/>
      <c r="C1374" s="52"/>
      <c r="D1374" s="52"/>
      <c r="E1374" s="53"/>
      <c r="F1374" s="52"/>
      <c r="G1374" s="52"/>
      <c r="H1374" s="52"/>
      <c r="I1374" s="52"/>
      <c r="J1374" s="52"/>
      <c r="K1374" s="52"/>
      <c r="L1374" s="52"/>
      <c r="M1374" s="52"/>
      <c r="N1374" s="52"/>
      <c r="O1374" s="55" t="str">
        <f>IF(J1374="Non","Demande d'information",IF(AND(YEAR(I1374)='Récapitulatif des données RASH'!$B$2,'Données relatives aux bénéf.'!J1374="Oui",'Données relatives aux bénéf.'!K1374="Non"),"Dossier ouvert au cours de l'année de référence",IF(AND(YEAR(I1374)='Récapitulatif des données RASH'!$B$2,'Données relatives aux bénéf.'!J1374="Oui",'Données relatives aux bénéf.'!K1374="Oui"),"Dossier ouvert au cours de l'année de référence - dont clôturé au cours de l'année de référence",IF(AND(YEAR(I1374)&lt;'Récapitulatif des données RASH'!$B$2,'Données relatives aux bénéf.'!K1374="Non",'Données relatives aux bénéf.'!L1374="Oui"),"Dossier actif valorisable dans le cadre de la subvention",IF(AND(YEAR(I1374)&lt;'Récapitulatif des données RASH'!$B$2,'Données relatives aux bénéf.'!K1374="Oui",'Données relatives aux bénéf.'!L1374="Oui"),"Dossier actif valorisable dans le cadre de la subvention - dont cloturé au cours de l'année de référence",IF(AND(YEAR(I1374)&lt;'Récapitulatif des données RASH'!$B$2,'Données relatives aux bénéf.'!K1374="Non",'Données relatives aux bénéf.'!L1374="Non"),"Dossier actif non-valorisable dans le cadre de la subvention",IF(AND(YEAR(I1374)&lt;'Récapitulatif des données RASH'!$B$2,'Données relatives aux bénéf.'!K1374="Oui",'Données relatives aux bénéf.'!L1374="Non"),"Dossier actif non-valorisable dans le cadre de la subvention - dont cloturé au cours de l'année de référence","")))))))</f>
        <v/>
      </c>
      <c r="P1374" s="16" t="str">
        <f>IF(ISBLANK(F1374),"",'Récapitulatif des données RASH'!$B$2-YEAR('Données relatives aux bénéf.'!F1374))</f>
        <v/>
      </c>
    </row>
    <row r="1375" spans="1:16">
      <c r="A1375" s="50" t="str">
        <f t="shared" si="21"/>
        <v/>
      </c>
      <c r="B1375" s="51"/>
      <c r="C1375" s="52"/>
      <c r="D1375" s="52"/>
      <c r="E1375" s="53"/>
      <c r="F1375" s="52"/>
      <c r="G1375" s="52"/>
      <c r="H1375" s="52"/>
      <c r="I1375" s="52"/>
      <c r="J1375" s="52"/>
      <c r="K1375" s="52"/>
      <c r="L1375" s="52"/>
      <c r="M1375" s="52"/>
      <c r="N1375" s="52"/>
      <c r="O1375" s="55" t="str">
        <f>IF(J1375="Non","Demande d'information",IF(AND(YEAR(I1375)='Récapitulatif des données RASH'!$B$2,'Données relatives aux bénéf.'!J1375="Oui",'Données relatives aux bénéf.'!K1375="Non"),"Dossier ouvert au cours de l'année de référence",IF(AND(YEAR(I1375)='Récapitulatif des données RASH'!$B$2,'Données relatives aux bénéf.'!J1375="Oui",'Données relatives aux bénéf.'!K1375="Oui"),"Dossier ouvert au cours de l'année de référence - dont clôturé au cours de l'année de référence",IF(AND(YEAR(I1375)&lt;'Récapitulatif des données RASH'!$B$2,'Données relatives aux bénéf.'!K1375="Non",'Données relatives aux bénéf.'!L1375="Oui"),"Dossier actif valorisable dans le cadre de la subvention",IF(AND(YEAR(I1375)&lt;'Récapitulatif des données RASH'!$B$2,'Données relatives aux bénéf.'!K1375="Oui",'Données relatives aux bénéf.'!L1375="Oui"),"Dossier actif valorisable dans le cadre de la subvention - dont cloturé au cours de l'année de référence",IF(AND(YEAR(I1375)&lt;'Récapitulatif des données RASH'!$B$2,'Données relatives aux bénéf.'!K1375="Non",'Données relatives aux bénéf.'!L1375="Non"),"Dossier actif non-valorisable dans le cadre de la subvention",IF(AND(YEAR(I1375)&lt;'Récapitulatif des données RASH'!$B$2,'Données relatives aux bénéf.'!K1375="Oui",'Données relatives aux bénéf.'!L1375="Non"),"Dossier actif non-valorisable dans le cadre de la subvention - dont cloturé au cours de l'année de référence","")))))))</f>
        <v/>
      </c>
      <c r="P1375" s="16" t="str">
        <f>IF(ISBLANK(F1375),"",'Récapitulatif des données RASH'!$B$2-YEAR('Données relatives aux bénéf.'!F1375))</f>
        <v/>
      </c>
    </row>
    <row r="1376" spans="1:16">
      <c r="A1376" s="50" t="str">
        <f t="shared" si="21"/>
        <v/>
      </c>
      <c r="B1376" s="51"/>
      <c r="C1376" s="52"/>
      <c r="D1376" s="52"/>
      <c r="E1376" s="53"/>
      <c r="F1376" s="52"/>
      <c r="G1376" s="52"/>
      <c r="H1376" s="52"/>
      <c r="I1376" s="52"/>
      <c r="J1376" s="52"/>
      <c r="K1376" s="52"/>
      <c r="L1376" s="52"/>
      <c r="M1376" s="52"/>
      <c r="N1376" s="52"/>
      <c r="O1376" s="55" t="str">
        <f>IF(J1376="Non","Demande d'information",IF(AND(YEAR(I1376)='Récapitulatif des données RASH'!$B$2,'Données relatives aux bénéf.'!J1376="Oui",'Données relatives aux bénéf.'!K1376="Non"),"Dossier ouvert au cours de l'année de référence",IF(AND(YEAR(I1376)='Récapitulatif des données RASH'!$B$2,'Données relatives aux bénéf.'!J1376="Oui",'Données relatives aux bénéf.'!K1376="Oui"),"Dossier ouvert au cours de l'année de référence - dont clôturé au cours de l'année de référence",IF(AND(YEAR(I1376)&lt;'Récapitulatif des données RASH'!$B$2,'Données relatives aux bénéf.'!K1376="Non",'Données relatives aux bénéf.'!L1376="Oui"),"Dossier actif valorisable dans le cadre de la subvention",IF(AND(YEAR(I1376)&lt;'Récapitulatif des données RASH'!$B$2,'Données relatives aux bénéf.'!K1376="Oui",'Données relatives aux bénéf.'!L1376="Oui"),"Dossier actif valorisable dans le cadre de la subvention - dont cloturé au cours de l'année de référence",IF(AND(YEAR(I1376)&lt;'Récapitulatif des données RASH'!$B$2,'Données relatives aux bénéf.'!K1376="Non",'Données relatives aux bénéf.'!L1376="Non"),"Dossier actif non-valorisable dans le cadre de la subvention",IF(AND(YEAR(I1376)&lt;'Récapitulatif des données RASH'!$B$2,'Données relatives aux bénéf.'!K1376="Oui",'Données relatives aux bénéf.'!L1376="Non"),"Dossier actif non-valorisable dans le cadre de la subvention - dont cloturé au cours de l'année de référence","")))))))</f>
        <v/>
      </c>
      <c r="P1376" s="16" t="str">
        <f>IF(ISBLANK(F1376),"",'Récapitulatif des données RASH'!$B$2-YEAR('Données relatives aux bénéf.'!F1376))</f>
        <v/>
      </c>
    </row>
    <row r="1377" spans="1:16">
      <c r="A1377" s="50" t="str">
        <f t="shared" si="21"/>
        <v/>
      </c>
      <c r="B1377" s="51"/>
      <c r="C1377" s="52"/>
      <c r="D1377" s="52"/>
      <c r="E1377" s="53"/>
      <c r="F1377" s="52"/>
      <c r="G1377" s="52"/>
      <c r="H1377" s="52"/>
      <c r="I1377" s="52"/>
      <c r="J1377" s="52"/>
      <c r="K1377" s="52"/>
      <c r="L1377" s="52"/>
      <c r="M1377" s="52"/>
      <c r="N1377" s="52"/>
      <c r="O1377" s="55" t="str">
        <f>IF(J1377="Non","Demande d'information",IF(AND(YEAR(I1377)='Récapitulatif des données RASH'!$B$2,'Données relatives aux bénéf.'!J1377="Oui",'Données relatives aux bénéf.'!K1377="Non"),"Dossier ouvert au cours de l'année de référence",IF(AND(YEAR(I1377)='Récapitulatif des données RASH'!$B$2,'Données relatives aux bénéf.'!J1377="Oui",'Données relatives aux bénéf.'!K1377="Oui"),"Dossier ouvert au cours de l'année de référence - dont clôturé au cours de l'année de référence",IF(AND(YEAR(I1377)&lt;'Récapitulatif des données RASH'!$B$2,'Données relatives aux bénéf.'!K1377="Non",'Données relatives aux bénéf.'!L1377="Oui"),"Dossier actif valorisable dans le cadre de la subvention",IF(AND(YEAR(I1377)&lt;'Récapitulatif des données RASH'!$B$2,'Données relatives aux bénéf.'!K1377="Oui",'Données relatives aux bénéf.'!L1377="Oui"),"Dossier actif valorisable dans le cadre de la subvention - dont cloturé au cours de l'année de référence",IF(AND(YEAR(I1377)&lt;'Récapitulatif des données RASH'!$B$2,'Données relatives aux bénéf.'!K1377="Non",'Données relatives aux bénéf.'!L1377="Non"),"Dossier actif non-valorisable dans le cadre de la subvention",IF(AND(YEAR(I1377)&lt;'Récapitulatif des données RASH'!$B$2,'Données relatives aux bénéf.'!K1377="Oui",'Données relatives aux bénéf.'!L1377="Non"),"Dossier actif non-valorisable dans le cadre de la subvention - dont cloturé au cours de l'année de référence","")))))))</f>
        <v/>
      </c>
      <c r="P1377" s="16" t="str">
        <f>IF(ISBLANK(F1377),"",'Récapitulatif des données RASH'!$B$2-YEAR('Données relatives aux bénéf.'!F1377))</f>
        <v/>
      </c>
    </row>
    <row r="1378" spans="1:16">
      <c r="A1378" s="50" t="str">
        <f t="shared" si="21"/>
        <v/>
      </c>
      <c r="B1378" s="51"/>
      <c r="C1378" s="52"/>
      <c r="D1378" s="52"/>
      <c r="E1378" s="53"/>
      <c r="F1378" s="52"/>
      <c r="G1378" s="52"/>
      <c r="H1378" s="52"/>
      <c r="I1378" s="52"/>
      <c r="J1378" s="52"/>
      <c r="K1378" s="52"/>
      <c r="L1378" s="52"/>
      <c r="M1378" s="52"/>
      <c r="N1378" s="52"/>
      <c r="O1378" s="55" t="str">
        <f>IF(J1378="Non","Demande d'information",IF(AND(YEAR(I1378)='Récapitulatif des données RASH'!$B$2,'Données relatives aux bénéf.'!J1378="Oui",'Données relatives aux bénéf.'!K1378="Non"),"Dossier ouvert au cours de l'année de référence",IF(AND(YEAR(I1378)='Récapitulatif des données RASH'!$B$2,'Données relatives aux bénéf.'!J1378="Oui",'Données relatives aux bénéf.'!K1378="Oui"),"Dossier ouvert au cours de l'année de référence - dont clôturé au cours de l'année de référence",IF(AND(YEAR(I1378)&lt;'Récapitulatif des données RASH'!$B$2,'Données relatives aux bénéf.'!K1378="Non",'Données relatives aux bénéf.'!L1378="Oui"),"Dossier actif valorisable dans le cadre de la subvention",IF(AND(YEAR(I1378)&lt;'Récapitulatif des données RASH'!$B$2,'Données relatives aux bénéf.'!K1378="Oui",'Données relatives aux bénéf.'!L1378="Oui"),"Dossier actif valorisable dans le cadre de la subvention - dont cloturé au cours de l'année de référence",IF(AND(YEAR(I1378)&lt;'Récapitulatif des données RASH'!$B$2,'Données relatives aux bénéf.'!K1378="Non",'Données relatives aux bénéf.'!L1378="Non"),"Dossier actif non-valorisable dans le cadre de la subvention",IF(AND(YEAR(I1378)&lt;'Récapitulatif des données RASH'!$B$2,'Données relatives aux bénéf.'!K1378="Oui",'Données relatives aux bénéf.'!L1378="Non"),"Dossier actif non-valorisable dans le cadre de la subvention - dont cloturé au cours de l'année de référence","")))))))</f>
        <v/>
      </c>
      <c r="P1378" s="16" t="str">
        <f>IF(ISBLANK(F1378),"",'Récapitulatif des données RASH'!$B$2-YEAR('Données relatives aux bénéf.'!F1378))</f>
        <v/>
      </c>
    </row>
    <row r="1379" spans="1:16">
      <c r="A1379" s="50" t="str">
        <f t="shared" si="21"/>
        <v/>
      </c>
      <c r="B1379" s="51"/>
      <c r="C1379" s="52"/>
      <c r="D1379" s="52"/>
      <c r="E1379" s="53"/>
      <c r="F1379" s="52"/>
      <c r="G1379" s="52"/>
      <c r="H1379" s="52"/>
      <c r="I1379" s="52"/>
      <c r="J1379" s="52"/>
      <c r="K1379" s="52"/>
      <c r="L1379" s="52"/>
      <c r="M1379" s="52"/>
      <c r="N1379" s="52"/>
      <c r="O1379" s="55" t="str">
        <f>IF(J1379="Non","Demande d'information",IF(AND(YEAR(I1379)='Récapitulatif des données RASH'!$B$2,'Données relatives aux bénéf.'!J1379="Oui",'Données relatives aux bénéf.'!K1379="Non"),"Dossier ouvert au cours de l'année de référence",IF(AND(YEAR(I1379)='Récapitulatif des données RASH'!$B$2,'Données relatives aux bénéf.'!J1379="Oui",'Données relatives aux bénéf.'!K1379="Oui"),"Dossier ouvert au cours de l'année de référence - dont clôturé au cours de l'année de référence",IF(AND(YEAR(I1379)&lt;'Récapitulatif des données RASH'!$B$2,'Données relatives aux bénéf.'!K1379="Non",'Données relatives aux bénéf.'!L1379="Oui"),"Dossier actif valorisable dans le cadre de la subvention",IF(AND(YEAR(I1379)&lt;'Récapitulatif des données RASH'!$B$2,'Données relatives aux bénéf.'!K1379="Oui",'Données relatives aux bénéf.'!L1379="Oui"),"Dossier actif valorisable dans le cadre de la subvention - dont cloturé au cours de l'année de référence",IF(AND(YEAR(I1379)&lt;'Récapitulatif des données RASH'!$B$2,'Données relatives aux bénéf.'!K1379="Non",'Données relatives aux bénéf.'!L1379="Non"),"Dossier actif non-valorisable dans le cadre de la subvention",IF(AND(YEAR(I1379)&lt;'Récapitulatif des données RASH'!$B$2,'Données relatives aux bénéf.'!K1379="Oui",'Données relatives aux bénéf.'!L1379="Non"),"Dossier actif non-valorisable dans le cadre de la subvention - dont cloturé au cours de l'année de référence","")))))))</f>
        <v/>
      </c>
      <c r="P1379" s="16" t="str">
        <f>IF(ISBLANK(F1379),"",'Récapitulatif des données RASH'!$B$2-YEAR('Données relatives aux bénéf.'!F1379))</f>
        <v/>
      </c>
    </row>
    <row r="1380" spans="1:16">
      <c r="A1380" s="50" t="str">
        <f t="shared" si="21"/>
        <v/>
      </c>
      <c r="B1380" s="51"/>
      <c r="C1380" s="52"/>
      <c r="D1380" s="52"/>
      <c r="E1380" s="53"/>
      <c r="F1380" s="52"/>
      <c r="G1380" s="52"/>
      <c r="H1380" s="52"/>
      <c r="I1380" s="52"/>
      <c r="J1380" s="52"/>
      <c r="K1380" s="52"/>
      <c r="L1380" s="52"/>
      <c r="M1380" s="52"/>
      <c r="N1380" s="52"/>
      <c r="O1380" s="55" t="str">
        <f>IF(J1380="Non","Demande d'information",IF(AND(YEAR(I1380)='Récapitulatif des données RASH'!$B$2,'Données relatives aux bénéf.'!J1380="Oui",'Données relatives aux bénéf.'!K1380="Non"),"Dossier ouvert au cours de l'année de référence",IF(AND(YEAR(I1380)='Récapitulatif des données RASH'!$B$2,'Données relatives aux bénéf.'!J1380="Oui",'Données relatives aux bénéf.'!K1380="Oui"),"Dossier ouvert au cours de l'année de référence - dont clôturé au cours de l'année de référence",IF(AND(YEAR(I1380)&lt;'Récapitulatif des données RASH'!$B$2,'Données relatives aux bénéf.'!K1380="Non",'Données relatives aux bénéf.'!L1380="Oui"),"Dossier actif valorisable dans le cadre de la subvention",IF(AND(YEAR(I1380)&lt;'Récapitulatif des données RASH'!$B$2,'Données relatives aux bénéf.'!K1380="Oui",'Données relatives aux bénéf.'!L1380="Oui"),"Dossier actif valorisable dans le cadre de la subvention - dont cloturé au cours de l'année de référence",IF(AND(YEAR(I1380)&lt;'Récapitulatif des données RASH'!$B$2,'Données relatives aux bénéf.'!K1380="Non",'Données relatives aux bénéf.'!L1380="Non"),"Dossier actif non-valorisable dans le cadre de la subvention",IF(AND(YEAR(I1380)&lt;'Récapitulatif des données RASH'!$B$2,'Données relatives aux bénéf.'!K1380="Oui",'Données relatives aux bénéf.'!L1380="Non"),"Dossier actif non-valorisable dans le cadre de la subvention - dont cloturé au cours de l'année de référence","")))))))</f>
        <v/>
      </c>
      <c r="P1380" s="16" t="str">
        <f>IF(ISBLANK(F1380),"",'Récapitulatif des données RASH'!$B$2-YEAR('Données relatives aux bénéf.'!F1380))</f>
        <v/>
      </c>
    </row>
    <row r="1381" spans="1:16">
      <c r="A1381" s="50" t="str">
        <f t="shared" si="21"/>
        <v/>
      </c>
      <c r="B1381" s="51"/>
      <c r="C1381" s="52"/>
      <c r="D1381" s="52"/>
      <c r="E1381" s="53"/>
      <c r="F1381" s="52"/>
      <c r="G1381" s="52"/>
      <c r="H1381" s="52"/>
      <c r="I1381" s="52"/>
      <c r="J1381" s="52"/>
      <c r="K1381" s="52"/>
      <c r="L1381" s="52"/>
      <c r="M1381" s="52"/>
      <c r="N1381" s="52"/>
      <c r="O1381" s="55" t="str">
        <f>IF(J1381="Non","Demande d'information",IF(AND(YEAR(I1381)='Récapitulatif des données RASH'!$B$2,'Données relatives aux bénéf.'!J1381="Oui",'Données relatives aux bénéf.'!K1381="Non"),"Dossier ouvert au cours de l'année de référence",IF(AND(YEAR(I1381)='Récapitulatif des données RASH'!$B$2,'Données relatives aux bénéf.'!J1381="Oui",'Données relatives aux bénéf.'!K1381="Oui"),"Dossier ouvert au cours de l'année de référence - dont clôturé au cours de l'année de référence",IF(AND(YEAR(I1381)&lt;'Récapitulatif des données RASH'!$B$2,'Données relatives aux bénéf.'!K1381="Non",'Données relatives aux bénéf.'!L1381="Oui"),"Dossier actif valorisable dans le cadre de la subvention",IF(AND(YEAR(I1381)&lt;'Récapitulatif des données RASH'!$B$2,'Données relatives aux bénéf.'!K1381="Oui",'Données relatives aux bénéf.'!L1381="Oui"),"Dossier actif valorisable dans le cadre de la subvention - dont cloturé au cours de l'année de référence",IF(AND(YEAR(I1381)&lt;'Récapitulatif des données RASH'!$B$2,'Données relatives aux bénéf.'!K1381="Non",'Données relatives aux bénéf.'!L1381="Non"),"Dossier actif non-valorisable dans le cadre de la subvention",IF(AND(YEAR(I1381)&lt;'Récapitulatif des données RASH'!$B$2,'Données relatives aux bénéf.'!K1381="Oui",'Données relatives aux bénéf.'!L1381="Non"),"Dossier actif non-valorisable dans le cadre de la subvention - dont cloturé au cours de l'année de référence","")))))))</f>
        <v/>
      </c>
      <c r="P1381" s="16" t="str">
        <f>IF(ISBLANK(F1381),"",'Récapitulatif des données RASH'!$B$2-YEAR('Données relatives aux bénéf.'!F1381))</f>
        <v/>
      </c>
    </row>
    <row r="1382" spans="1:16">
      <c r="A1382" s="50" t="str">
        <f t="shared" si="21"/>
        <v/>
      </c>
      <c r="B1382" s="51"/>
      <c r="C1382" s="52"/>
      <c r="D1382" s="52"/>
      <c r="E1382" s="53"/>
      <c r="F1382" s="52"/>
      <c r="G1382" s="52"/>
      <c r="H1382" s="52"/>
      <c r="I1382" s="52"/>
      <c r="J1382" s="52"/>
      <c r="K1382" s="52"/>
      <c r="L1382" s="52"/>
      <c r="M1382" s="52"/>
      <c r="N1382" s="52"/>
      <c r="O1382" s="55" t="str">
        <f>IF(J1382="Non","Demande d'information",IF(AND(YEAR(I1382)='Récapitulatif des données RASH'!$B$2,'Données relatives aux bénéf.'!J1382="Oui",'Données relatives aux bénéf.'!K1382="Non"),"Dossier ouvert au cours de l'année de référence",IF(AND(YEAR(I1382)='Récapitulatif des données RASH'!$B$2,'Données relatives aux bénéf.'!J1382="Oui",'Données relatives aux bénéf.'!K1382="Oui"),"Dossier ouvert au cours de l'année de référence - dont clôturé au cours de l'année de référence",IF(AND(YEAR(I1382)&lt;'Récapitulatif des données RASH'!$B$2,'Données relatives aux bénéf.'!K1382="Non",'Données relatives aux bénéf.'!L1382="Oui"),"Dossier actif valorisable dans le cadre de la subvention",IF(AND(YEAR(I1382)&lt;'Récapitulatif des données RASH'!$B$2,'Données relatives aux bénéf.'!K1382="Oui",'Données relatives aux bénéf.'!L1382="Oui"),"Dossier actif valorisable dans le cadre de la subvention - dont cloturé au cours de l'année de référence",IF(AND(YEAR(I1382)&lt;'Récapitulatif des données RASH'!$B$2,'Données relatives aux bénéf.'!K1382="Non",'Données relatives aux bénéf.'!L1382="Non"),"Dossier actif non-valorisable dans le cadre de la subvention",IF(AND(YEAR(I1382)&lt;'Récapitulatif des données RASH'!$B$2,'Données relatives aux bénéf.'!K1382="Oui",'Données relatives aux bénéf.'!L1382="Non"),"Dossier actif non-valorisable dans le cadre de la subvention - dont cloturé au cours de l'année de référence","")))))))</f>
        <v/>
      </c>
      <c r="P1382" s="16" t="str">
        <f>IF(ISBLANK(F1382),"",'Récapitulatif des données RASH'!$B$2-YEAR('Données relatives aux bénéf.'!F1382))</f>
        <v/>
      </c>
    </row>
    <row r="1383" spans="1:16">
      <c r="A1383" s="50" t="str">
        <f t="shared" si="21"/>
        <v/>
      </c>
      <c r="B1383" s="51"/>
      <c r="C1383" s="52"/>
      <c r="D1383" s="52"/>
      <c r="E1383" s="53"/>
      <c r="F1383" s="52"/>
      <c r="G1383" s="52"/>
      <c r="H1383" s="52"/>
      <c r="I1383" s="52"/>
      <c r="J1383" s="52"/>
      <c r="K1383" s="52"/>
      <c r="L1383" s="52"/>
      <c r="M1383" s="52"/>
      <c r="N1383" s="52"/>
      <c r="O1383" s="55" t="str">
        <f>IF(J1383="Non","Demande d'information",IF(AND(YEAR(I1383)='Récapitulatif des données RASH'!$B$2,'Données relatives aux bénéf.'!J1383="Oui",'Données relatives aux bénéf.'!K1383="Non"),"Dossier ouvert au cours de l'année de référence",IF(AND(YEAR(I1383)='Récapitulatif des données RASH'!$B$2,'Données relatives aux bénéf.'!J1383="Oui",'Données relatives aux bénéf.'!K1383="Oui"),"Dossier ouvert au cours de l'année de référence - dont clôturé au cours de l'année de référence",IF(AND(YEAR(I1383)&lt;'Récapitulatif des données RASH'!$B$2,'Données relatives aux bénéf.'!K1383="Non",'Données relatives aux bénéf.'!L1383="Oui"),"Dossier actif valorisable dans le cadre de la subvention",IF(AND(YEAR(I1383)&lt;'Récapitulatif des données RASH'!$B$2,'Données relatives aux bénéf.'!K1383="Oui",'Données relatives aux bénéf.'!L1383="Oui"),"Dossier actif valorisable dans le cadre de la subvention - dont cloturé au cours de l'année de référence",IF(AND(YEAR(I1383)&lt;'Récapitulatif des données RASH'!$B$2,'Données relatives aux bénéf.'!K1383="Non",'Données relatives aux bénéf.'!L1383="Non"),"Dossier actif non-valorisable dans le cadre de la subvention",IF(AND(YEAR(I1383)&lt;'Récapitulatif des données RASH'!$B$2,'Données relatives aux bénéf.'!K1383="Oui",'Données relatives aux bénéf.'!L1383="Non"),"Dossier actif non-valorisable dans le cadre de la subvention - dont cloturé au cours de l'année de référence","")))))))</f>
        <v/>
      </c>
      <c r="P1383" s="16" t="str">
        <f>IF(ISBLANK(F1383),"",'Récapitulatif des données RASH'!$B$2-YEAR('Données relatives aux bénéf.'!F1383))</f>
        <v/>
      </c>
    </row>
    <row r="1384" spans="1:16">
      <c r="A1384" s="50" t="str">
        <f t="shared" si="21"/>
        <v/>
      </c>
      <c r="B1384" s="51"/>
      <c r="C1384" s="52"/>
      <c r="D1384" s="52"/>
      <c r="E1384" s="53"/>
      <c r="F1384" s="52"/>
      <c r="G1384" s="52"/>
      <c r="H1384" s="52"/>
      <c r="I1384" s="52"/>
      <c r="J1384" s="52"/>
      <c r="K1384" s="52"/>
      <c r="L1384" s="52"/>
      <c r="M1384" s="52"/>
      <c r="N1384" s="52"/>
      <c r="O1384" s="55" t="str">
        <f>IF(J1384="Non","Demande d'information",IF(AND(YEAR(I1384)='Récapitulatif des données RASH'!$B$2,'Données relatives aux bénéf.'!J1384="Oui",'Données relatives aux bénéf.'!K1384="Non"),"Dossier ouvert au cours de l'année de référence",IF(AND(YEAR(I1384)='Récapitulatif des données RASH'!$B$2,'Données relatives aux bénéf.'!J1384="Oui",'Données relatives aux bénéf.'!K1384="Oui"),"Dossier ouvert au cours de l'année de référence - dont clôturé au cours de l'année de référence",IF(AND(YEAR(I1384)&lt;'Récapitulatif des données RASH'!$B$2,'Données relatives aux bénéf.'!K1384="Non",'Données relatives aux bénéf.'!L1384="Oui"),"Dossier actif valorisable dans le cadre de la subvention",IF(AND(YEAR(I1384)&lt;'Récapitulatif des données RASH'!$B$2,'Données relatives aux bénéf.'!K1384="Oui",'Données relatives aux bénéf.'!L1384="Oui"),"Dossier actif valorisable dans le cadre de la subvention - dont cloturé au cours de l'année de référence",IF(AND(YEAR(I1384)&lt;'Récapitulatif des données RASH'!$B$2,'Données relatives aux bénéf.'!K1384="Non",'Données relatives aux bénéf.'!L1384="Non"),"Dossier actif non-valorisable dans le cadre de la subvention",IF(AND(YEAR(I1384)&lt;'Récapitulatif des données RASH'!$B$2,'Données relatives aux bénéf.'!K1384="Oui",'Données relatives aux bénéf.'!L1384="Non"),"Dossier actif non-valorisable dans le cadre de la subvention - dont cloturé au cours de l'année de référence","")))))))</f>
        <v/>
      </c>
      <c r="P1384" s="16" t="str">
        <f>IF(ISBLANK(F1384),"",'Récapitulatif des données RASH'!$B$2-YEAR('Données relatives aux bénéf.'!F1384))</f>
        <v/>
      </c>
    </row>
    <row r="1385" spans="1:16">
      <c r="A1385" s="50" t="str">
        <f t="shared" ref="A1385:A1448" si="22">IF(ISBLANK(C1385),"",A1384+1)</f>
        <v/>
      </c>
      <c r="B1385" s="51"/>
      <c r="C1385" s="52"/>
      <c r="D1385" s="52"/>
      <c r="E1385" s="53"/>
      <c r="F1385" s="52"/>
      <c r="G1385" s="52"/>
      <c r="H1385" s="52"/>
      <c r="I1385" s="52"/>
      <c r="J1385" s="52"/>
      <c r="K1385" s="52"/>
      <c r="L1385" s="52"/>
      <c r="M1385" s="52"/>
      <c r="N1385" s="52"/>
      <c r="O1385" s="55" t="str">
        <f>IF(J1385="Non","Demande d'information",IF(AND(YEAR(I1385)='Récapitulatif des données RASH'!$B$2,'Données relatives aux bénéf.'!J1385="Oui",'Données relatives aux bénéf.'!K1385="Non"),"Dossier ouvert au cours de l'année de référence",IF(AND(YEAR(I1385)='Récapitulatif des données RASH'!$B$2,'Données relatives aux bénéf.'!J1385="Oui",'Données relatives aux bénéf.'!K1385="Oui"),"Dossier ouvert au cours de l'année de référence - dont clôturé au cours de l'année de référence",IF(AND(YEAR(I1385)&lt;'Récapitulatif des données RASH'!$B$2,'Données relatives aux bénéf.'!K1385="Non",'Données relatives aux bénéf.'!L1385="Oui"),"Dossier actif valorisable dans le cadre de la subvention",IF(AND(YEAR(I1385)&lt;'Récapitulatif des données RASH'!$B$2,'Données relatives aux bénéf.'!K1385="Oui",'Données relatives aux bénéf.'!L1385="Oui"),"Dossier actif valorisable dans le cadre de la subvention - dont cloturé au cours de l'année de référence",IF(AND(YEAR(I1385)&lt;'Récapitulatif des données RASH'!$B$2,'Données relatives aux bénéf.'!K1385="Non",'Données relatives aux bénéf.'!L1385="Non"),"Dossier actif non-valorisable dans le cadre de la subvention",IF(AND(YEAR(I1385)&lt;'Récapitulatif des données RASH'!$B$2,'Données relatives aux bénéf.'!K1385="Oui",'Données relatives aux bénéf.'!L1385="Non"),"Dossier actif non-valorisable dans le cadre de la subvention - dont cloturé au cours de l'année de référence","")))))))</f>
        <v/>
      </c>
      <c r="P1385" s="16" t="str">
        <f>IF(ISBLANK(F1385),"",'Récapitulatif des données RASH'!$B$2-YEAR('Données relatives aux bénéf.'!F1385))</f>
        <v/>
      </c>
    </row>
    <row r="1386" spans="1:16">
      <c r="A1386" s="50" t="str">
        <f t="shared" si="22"/>
        <v/>
      </c>
      <c r="B1386" s="51"/>
      <c r="C1386" s="52"/>
      <c r="D1386" s="52"/>
      <c r="E1386" s="53"/>
      <c r="F1386" s="52"/>
      <c r="G1386" s="52"/>
      <c r="H1386" s="52"/>
      <c r="I1386" s="52"/>
      <c r="J1386" s="52"/>
      <c r="K1386" s="52"/>
      <c r="L1386" s="52"/>
      <c r="M1386" s="52"/>
      <c r="N1386" s="52"/>
      <c r="O1386" s="55" t="str">
        <f>IF(J1386="Non","Demande d'information",IF(AND(YEAR(I1386)='Récapitulatif des données RASH'!$B$2,'Données relatives aux bénéf.'!J1386="Oui",'Données relatives aux bénéf.'!K1386="Non"),"Dossier ouvert au cours de l'année de référence",IF(AND(YEAR(I1386)='Récapitulatif des données RASH'!$B$2,'Données relatives aux bénéf.'!J1386="Oui",'Données relatives aux bénéf.'!K1386="Oui"),"Dossier ouvert au cours de l'année de référence - dont clôturé au cours de l'année de référence",IF(AND(YEAR(I1386)&lt;'Récapitulatif des données RASH'!$B$2,'Données relatives aux bénéf.'!K1386="Non",'Données relatives aux bénéf.'!L1386="Oui"),"Dossier actif valorisable dans le cadre de la subvention",IF(AND(YEAR(I1386)&lt;'Récapitulatif des données RASH'!$B$2,'Données relatives aux bénéf.'!K1386="Oui",'Données relatives aux bénéf.'!L1386="Oui"),"Dossier actif valorisable dans le cadre de la subvention - dont cloturé au cours de l'année de référence",IF(AND(YEAR(I1386)&lt;'Récapitulatif des données RASH'!$B$2,'Données relatives aux bénéf.'!K1386="Non",'Données relatives aux bénéf.'!L1386="Non"),"Dossier actif non-valorisable dans le cadre de la subvention",IF(AND(YEAR(I1386)&lt;'Récapitulatif des données RASH'!$B$2,'Données relatives aux bénéf.'!K1386="Oui",'Données relatives aux bénéf.'!L1386="Non"),"Dossier actif non-valorisable dans le cadre de la subvention - dont cloturé au cours de l'année de référence","")))))))</f>
        <v/>
      </c>
      <c r="P1386" s="16" t="str">
        <f>IF(ISBLANK(F1386),"",'Récapitulatif des données RASH'!$B$2-YEAR('Données relatives aux bénéf.'!F1386))</f>
        <v/>
      </c>
    </row>
    <row r="1387" spans="1:16">
      <c r="A1387" s="50" t="str">
        <f t="shared" si="22"/>
        <v/>
      </c>
      <c r="B1387" s="51"/>
      <c r="C1387" s="52"/>
      <c r="D1387" s="52"/>
      <c r="E1387" s="53"/>
      <c r="F1387" s="52"/>
      <c r="G1387" s="52"/>
      <c r="H1387" s="52"/>
      <c r="I1387" s="52"/>
      <c r="J1387" s="52"/>
      <c r="K1387" s="52"/>
      <c r="L1387" s="52"/>
      <c r="M1387" s="52"/>
      <c r="N1387" s="52"/>
      <c r="O1387" s="55" t="str">
        <f>IF(J1387="Non","Demande d'information",IF(AND(YEAR(I1387)='Récapitulatif des données RASH'!$B$2,'Données relatives aux bénéf.'!J1387="Oui",'Données relatives aux bénéf.'!K1387="Non"),"Dossier ouvert au cours de l'année de référence",IF(AND(YEAR(I1387)='Récapitulatif des données RASH'!$B$2,'Données relatives aux bénéf.'!J1387="Oui",'Données relatives aux bénéf.'!K1387="Oui"),"Dossier ouvert au cours de l'année de référence - dont clôturé au cours de l'année de référence",IF(AND(YEAR(I1387)&lt;'Récapitulatif des données RASH'!$B$2,'Données relatives aux bénéf.'!K1387="Non",'Données relatives aux bénéf.'!L1387="Oui"),"Dossier actif valorisable dans le cadre de la subvention",IF(AND(YEAR(I1387)&lt;'Récapitulatif des données RASH'!$B$2,'Données relatives aux bénéf.'!K1387="Oui",'Données relatives aux bénéf.'!L1387="Oui"),"Dossier actif valorisable dans le cadre de la subvention - dont cloturé au cours de l'année de référence",IF(AND(YEAR(I1387)&lt;'Récapitulatif des données RASH'!$B$2,'Données relatives aux bénéf.'!K1387="Non",'Données relatives aux bénéf.'!L1387="Non"),"Dossier actif non-valorisable dans le cadre de la subvention",IF(AND(YEAR(I1387)&lt;'Récapitulatif des données RASH'!$B$2,'Données relatives aux bénéf.'!K1387="Oui",'Données relatives aux bénéf.'!L1387="Non"),"Dossier actif non-valorisable dans le cadre de la subvention - dont cloturé au cours de l'année de référence","")))))))</f>
        <v/>
      </c>
      <c r="P1387" s="16" t="str">
        <f>IF(ISBLANK(F1387),"",'Récapitulatif des données RASH'!$B$2-YEAR('Données relatives aux bénéf.'!F1387))</f>
        <v/>
      </c>
    </row>
    <row r="1388" spans="1:16">
      <c r="A1388" s="50" t="str">
        <f t="shared" si="22"/>
        <v/>
      </c>
      <c r="B1388" s="51"/>
      <c r="C1388" s="52"/>
      <c r="D1388" s="52"/>
      <c r="E1388" s="53"/>
      <c r="F1388" s="52"/>
      <c r="G1388" s="52"/>
      <c r="H1388" s="52"/>
      <c r="I1388" s="52"/>
      <c r="J1388" s="52"/>
      <c r="K1388" s="52"/>
      <c r="L1388" s="52"/>
      <c r="M1388" s="52"/>
      <c r="N1388" s="52"/>
      <c r="O1388" s="55" t="str">
        <f>IF(J1388="Non","Demande d'information",IF(AND(YEAR(I1388)='Récapitulatif des données RASH'!$B$2,'Données relatives aux bénéf.'!J1388="Oui",'Données relatives aux bénéf.'!K1388="Non"),"Dossier ouvert au cours de l'année de référence",IF(AND(YEAR(I1388)='Récapitulatif des données RASH'!$B$2,'Données relatives aux bénéf.'!J1388="Oui",'Données relatives aux bénéf.'!K1388="Oui"),"Dossier ouvert au cours de l'année de référence - dont clôturé au cours de l'année de référence",IF(AND(YEAR(I1388)&lt;'Récapitulatif des données RASH'!$B$2,'Données relatives aux bénéf.'!K1388="Non",'Données relatives aux bénéf.'!L1388="Oui"),"Dossier actif valorisable dans le cadre de la subvention",IF(AND(YEAR(I1388)&lt;'Récapitulatif des données RASH'!$B$2,'Données relatives aux bénéf.'!K1388="Oui",'Données relatives aux bénéf.'!L1388="Oui"),"Dossier actif valorisable dans le cadre de la subvention - dont cloturé au cours de l'année de référence",IF(AND(YEAR(I1388)&lt;'Récapitulatif des données RASH'!$B$2,'Données relatives aux bénéf.'!K1388="Non",'Données relatives aux bénéf.'!L1388="Non"),"Dossier actif non-valorisable dans le cadre de la subvention",IF(AND(YEAR(I1388)&lt;'Récapitulatif des données RASH'!$B$2,'Données relatives aux bénéf.'!K1388="Oui",'Données relatives aux bénéf.'!L1388="Non"),"Dossier actif non-valorisable dans le cadre de la subvention - dont cloturé au cours de l'année de référence","")))))))</f>
        <v/>
      </c>
      <c r="P1388" s="16" t="str">
        <f>IF(ISBLANK(F1388),"",'Récapitulatif des données RASH'!$B$2-YEAR('Données relatives aux bénéf.'!F1388))</f>
        <v/>
      </c>
    </row>
    <row r="1389" spans="1:16">
      <c r="A1389" s="50" t="str">
        <f t="shared" si="22"/>
        <v/>
      </c>
      <c r="B1389" s="51"/>
      <c r="C1389" s="52"/>
      <c r="D1389" s="52"/>
      <c r="E1389" s="53"/>
      <c r="F1389" s="52"/>
      <c r="G1389" s="52"/>
      <c r="H1389" s="52"/>
      <c r="I1389" s="52"/>
      <c r="J1389" s="52"/>
      <c r="K1389" s="52"/>
      <c r="L1389" s="52"/>
      <c r="M1389" s="52"/>
      <c r="N1389" s="52"/>
      <c r="O1389" s="55" t="str">
        <f>IF(J1389="Non","Demande d'information",IF(AND(YEAR(I1389)='Récapitulatif des données RASH'!$B$2,'Données relatives aux bénéf.'!J1389="Oui",'Données relatives aux bénéf.'!K1389="Non"),"Dossier ouvert au cours de l'année de référence",IF(AND(YEAR(I1389)='Récapitulatif des données RASH'!$B$2,'Données relatives aux bénéf.'!J1389="Oui",'Données relatives aux bénéf.'!K1389="Oui"),"Dossier ouvert au cours de l'année de référence - dont clôturé au cours de l'année de référence",IF(AND(YEAR(I1389)&lt;'Récapitulatif des données RASH'!$B$2,'Données relatives aux bénéf.'!K1389="Non",'Données relatives aux bénéf.'!L1389="Oui"),"Dossier actif valorisable dans le cadre de la subvention",IF(AND(YEAR(I1389)&lt;'Récapitulatif des données RASH'!$B$2,'Données relatives aux bénéf.'!K1389="Oui",'Données relatives aux bénéf.'!L1389="Oui"),"Dossier actif valorisable dans le cadre de la subvention - dont cloturé au cours de l'année de référence",IF(AND(YEAR(I1389)&lt;'Récapitulatif des données RASH'!$B$2,'Données relatives aux bénéf.'!K1389="Non",'Données relatives aux bénéf.'!L1389="Non"),"Dossier actif non-valorisable dans le cadre de la subvention",IF(AND(YEAR(I1389)&lt;'Récapitulatif des données RASH'!$B$2,'Données relatives aux bénéf.'!K1389="Oui",'Données relatives aux bénéf.'!L1389="Non"),"Dossier actif non-valorisable dans le cadre de la subvention - dont cloturé au cours de l'année de référence","")))))))</f>
        <v/>
      </c>
      <c r="P1389" s="16" t="str">
        <f>IF(ISBLANK(F1389),"",'Récapitulatif des données RASH'!$B$2-YEAR('Données relatives aux bénéf.'!F1389))</f>
        <v/>
      </c>
    </row>
    <row r="1390" spans="1:16">
      <c r="A1390" s="50" t="str">
        <f t="shared" si="22"/>
        <v/>
      </c>
      <c r="B1390" s="51"/>
      <c r="C1390" s="52"/>
      <c r="D1390" s="52"/>
      <c r="E1390" s="53"/>
      <c r="F1390" s="52"/>
      <c r="G1390" s="52"/>
      <c r="H1390" s="52"/>
      <c r="I1390" s="52"/>
      <c r="J1390" s="52"/>
      <c r="K1390" s="52"/>
      <c r="L1390" s="52"/>
      <c r="M1390" s="52"/>
      <c r="N1390" s="52"/>
      <c r="O1390" s="55" t="str">
        <f>IF(J1390="Non","Demande d'information",IF(AND(YEAR(I1390)='Récapitulatif des données RASH'!$B$2,'Données relatives aux bénéf.'!J1390="Oui",'Données relatives aux bénéf.'!K1390="Non"),"Dossier ouvert au cours de l'année de référence",IF(AND(YEAR(I1390)='Récapitulatif des données RASH'!$B$2,'Données relatives aux bénéf.'!J1390="Oui",'Données relatives aux bénéf.'!K1390="Oui"),"Dossier ouvert au cours de l'année de référence - dont clôturé au cours de l'année de référence",IF(AND(YEAR(I1390)&lt;'Récapitulatif des données RASH'!$B$2,'Données relatives aux bénéf.'!K1390="Non",'Données relatives aux bénéf.'!L1390="Oui"),"Dossier actif valorisable dans le cadre de la subvention",IF(AND(YEAR(I1390)&lt;'Récapitulatif des données RASH'!$B$2,'Données relatives aux bénéf.'!K1390="Oui",'Données relatives aux bénéf.'!L1390="Oui"),"Dossier actif valorisable dans le cadre de la subvention - dont cloturé au cours de l'année de référence",IF(AND(YEAR(I1390)&lt;'Récapitulatif des données RASH'!$B$2,'Données relatives aux bénéf.'!K1390="Non",'Données relatives aux bénéf.'!L1390="Non"),"Dossier actif non-valorisable dans le cadre de la subvention",IF(AND(YEAR(I1390)&lt;'Récapitulatif des données RASH'!$B$2,'Données relatives aux bénéf.'!K1390="Oui",'Données relatives aux bénéf.'!L1390="Non"),"Dossier actif non-valorisable dans le cadre de la subvention - dont cloturé au cours de l'année de référence","")))))))</f>
        <v/>
      </c>
      <c r="P1390" s="16" t="str">
        <f>IF(ISBLANK(F1390),"",'Récapitulatif des données RASH'!$B$2-YEAR('Données relatives aux bénéf.'!F1390))</f>
        <v/>
      </c>
    </row>
    <row r="1391" spans="1:16">
      <c r="A1391" s="50" t="str">
        <f t="shared" si="22"/>
        <v/>
      </c>
      <c r="B1391" s="51"/>
      <c r="C1391" s="52"/>
      <c r="D1391" s="52"/>
      <c r="E1391" s="53"/>
      <c r="F1391" s="52"/>
      <c r="G1391" s="52"/>
      <c r="H1391" s="52"/>
      <c r="I1391" s="52"/>
      <c r="J1391" s="52"/>
      <c r="K1391" s="52"/>
      <c r="L1391" s="52"/>
      <c r="M1391" s="52"/>
      <c r="N1391" s="52"/>
      <c r="O1391" s="55" t="str">
        <f>IF(J1391="Non","Demande d'information",IF(AND(YEAR(I1391)='Récapitulatif des données RASH'!$B$2,'Données relatives aux bénéf.'!J1391="Oui",'Données relatives aux bénéf.'!K1391="Non"),"Dossier ouvert au cours de l'année de référence",IF(AND(YEAR(I1391)='Récapitulatif des données RASH'!$B$2,'Données relatives aux bénéf.'!J1391="Oui",'Données relatives aux bénéf.'!K1391="Oui"),"Dossier ouvert au cours de l'année de référence - dont clôturé au cours de l'année de référence",IF(AND(YEAR(I1391)&lt;'Récapitulatif des données RASH'!$B$2,'Données relatives aux bénéf.'!K1391="Non",'Données relatives aux bénéf.'!L1391="Oui"),"Dossier actif valorisable dans le cadre de la subvention",IF(AND(YEAR(I1391)&lt;'Récapitulatif des données RASH'!$B$2,'Données relatives aux bénéf.'!K1391="Oui",'Données relatives aux bénéf.'!L1391="Oui"),"Dossier actif valorisable dans le cadre de la subvention - dont cloturé au cours de l'année de référence",IF(AND(YEAR(I1391)&lt;'Récapitulatif des données RASH'!$B$2,'Données relatives aux bénéf.'!K1391="Non",'Données relatives aux bénéf.'!L1391="Non"),"Dossier actif non-valorisable dans le cadre de la subvention",IF(AND(YEAR(I1391)&lt;'Récapitulatif des données RASH'!$B$2,'Données relatives aux bénéf.'!K1391="Oui",'Données relatives aux bénéf.'!L1391="Non"),"Dossier actif non-valorisable dans le cadre de la subvention - dont cloturé au cours de l'année de référence","")))))))</f>
        <v/>
      </c>
      <c r="P1391" s="16" t="str">
        <f>IF(ISBLANK(F1391),"",'Récapitulatif des données RASH'!$B$2-YEAR('Données relatives aux bénéf.'!F1391))</f>
        <v/>
      </c>
    </row>
    <row r="1392" spans="1:16">
      <c r="A1392" s="50" t="str">
        <f t="shared" si="22"/>
        <v/>
      </c>
      <c r="B1392" s="51"/>
      <c r="C1392" s="52"/>
      <c r="D1392" s="52"/>
      <c r="E1392" s="53"/>
      <c r="F1392" s="52"/>
      <c r="G1392" s="52"/>
      <c r="H1392" s="52"/>
      <c r="I1392" s="52"/>
      <c r="J1392" s="52"/>
      <c r="K1392" s="52"/>
      <c r="L1392" s="52"/>
      <c r="M1392" s="52"/>
      <c r="N1392" s="52"/>
      <c r="O1392" s="55" t="str">
        <f>IF(J1392="Non","Demande d'information",IF(AND(YEAR(I1392)='Récapitulatif des données RASH'!$B$2,'Données relatives aux bénéf.'!J1392="Oui",'Données relatives aux bénéf.'!K1392="Non"),"Dossier ouvert au cours de l'année de référence",IF(AND(YEAR(I1392)='Récapitulatif des données RASH'!$B$2,'Données relatives aux bénéf.'!J1392="Oui",'Données relatives aux bénéf.'!K1392="Oui"),"Dossier ouvert au cours de l'année de référence - dont clôturé au cours de l'année de référence",IF(AND(YEAR(I1392)&lt;'Récapitulatif des données RASH'!$B$2,'Données relatives aux bénéf.'!K1392="Non",'Données relatives aux bénéf.'!L1392="Oui"),"Dossier actif valorisable dans le cadre de la subvention",IF(AND(YEAR(I1392)&lt;'Récapitulatif des données RASH'!$B$2,'Données relatives aux bénéf.'!K1392="Oui",'Données relatives aux bénéf.'!L1392="Oui"),"Dossier actif valorisable dans le cadre de la subvention - dont cloturé au cours de l'année de référence",IF(AND(YEAR(I1392)&lt;'Récapitulatif des données RASH'!$B$2,'Données relatives aux bénéf.'!K1392="Non",'Données relatives aux bénéf.'!L1392="Non"),"Dossier actif non-valorisable dans le cadre de la subvention",IF(AND(YEAR(I1392)&lt;'Récapitulatif des données RASH'!$B$2,'Données relatives aux bénéf.'!K1392="Oui",'Données relatives aux bénéf.'!L1392="Non"),"Dossier actif non-valorisable dans le cadre de la subvention - dont cloturé au cours de l'année de référence","")))))))</f>
        <v/>
      </c>
      <c r="P1392" s="16" t="str">
        <f>IF(ISBLANK(F1392),"",'Récapitulatif des données RASH'!$B$2-YEAR('Données relatives aux bénéf.'!F1392))</f>
        <v/>
      </c>
    </row>
    <row r="1393" spans="1:16">
      <c r="A1393" s="50" t="str">
        <f t="shared" si="22"/>
        <v/>
      </c>
      <c r="B1393" s="51"/>
      <c r="C1393" s="52"/>
      <c r="D1393" s="52"/>
      <c r="E1393" s="53"/>
      <c r="F1393" s="52"/>
      <c r="G1393" s="52"/>
      <c r="H1393" s="52"/>
      <c r="I1393" s="52"/>
      <c r="J1393" s="52"/>
      <c r="K1393" s="52"/>
      <c r="L1393" s="52"/>
      <c r="M1393" s="52"/>
      <c r="N1393" s="52"/>
      <c r="O1393" s="55" t="str">
        <f>IF(J1393="Non","Demande d'information",IF(AND(YEAR(I1393)='Récapitulatif des données RASH'!$B$2,'Données relatives aux bénéf.'!J1393="Oui",'Données relatives aux bénéf.'!K1393="Non"),"Dossier ouvert au cours de l'année de référence",IF(AND(YEAR(I1393)='Récapitulatif des données RASH'!$B$2,'Données relatives aux bénéf.'!J1393="Oui",'Données relatives aux bénéf.'!K1393="Oui"),"Dossier ouvert au cours de l'année de référence - dont clôturé au cours de l'année de référence",IF(AND(YEAR(I1393)&lt;'Récapitulatif des données RASH'!$B$2,'Données relatives aux bénéf.'!K1393="Non",'Données relatives aux bénéf.'!L1393="Oui"),"Dossier actif valorisable dans le cadre de la subvention",IF(AND(YEAR(I1393)&lt;'Récapitulatif des données RASH'!$B$2,'Données relatives aux bénéf.'!K1393="Oui",'Données relatives aux bénéf.'!L1393="Oui"),"Dossier actif valorisable dans le cadre de la subvention - dont cloturé au cours de l'année de référence",IF(AND(YEAR(I1393)&lt;'Récapitulatif des données RASH'!$B$2,'Données relatives aux bénéf.'!K1393="Non",'Données relatives aux bénéf.'!L1393="Non"),"Dossier actif non-valorisable dans le cadre de la subvention",IF(AND(YEAR(I1393)&lt;'Récapitulatif des données RASH'!$B$2,'Données relatives aux bénéf.'!K1393="Oui",'Données relatives aux bénéf.'!L1393="Non"),"Dossier actif non-valorisable dans le cadre de la subvention - dont cloturé au cours de l'année de référence","")))))))</f>
        <v/>
      </c>
      <c r="P1393" s="16" t="str">
        <f>IF(ISBLANK(F1393),"",'Récapitulatif des données RASH'!$B$2-YEAR('Données relatives aux bénéf.'!F1393))</f>
        <v/>
      </c>
    </row>
    <row r="1394" spans="1:16">
      <c r="A1394" s="50" t="str">
        <f t="shared" si="22"/>
        <v/>
      </c>
      <c r="B1394" s="51"/>
      <c r="C1394" s="52"/>
      <c r="D1394" s="52"/>
      <c r="E1394" s="53"/>
      <c r="F1394" s="52"/>
      <c r="G1394" s="52"/>
      <c r="H1394" s="52"/>
      <c r="I1394" s="52"/>
      <c r="J1394" s="52"/>
      <c r="K1394" s="52"/>
      <c r="L1394" s="52"/>
      <c r="M1394" s="52"/>
      <c r="N1394" s="52"/>
      <c r="O1394" s="55" t="str">
        <f>IF(J1394="Non","Demande d'information",IF(AND(YEAR(I1394)='Récapitulatif des données RASH'!$B$2,'Données relatives aux bénéf.'!J1394="Oui",'Données relatives aux bénéf.'!K1394="Non"),"Dossier ouvert au cours de l'année de référence",IF(AND(YEAR(I1394)='Récapitulatif des données RASH'!$B$2,'Données relatives aux bénéf.'!J1394="Oui",'Données relatives aux bénéf.'!K1394="Oui"),"Dossier ouvert au cours de l'année de référence - dont clôturé au cours de l'année de référence",IF(AND(YEAR(I1394)&lt;'Récapitulatif des données RASH'!$B$2,'Données relatives aux bénéf.'!K1394="Non",'Données relatives aux bénéf.'!L1394="Oui"),"Dossier actif valorisable dans le cadre de la subvention",IF(AND(YEAR(I1394)&lt;'Récapitulatif des données RASH'!$B$2,'Données relatives aux bénéf.'!K1394="Oui",'Données relatives aux bénéf.'!L1394="Oui"),"Dossier actif valorisable dans le cadre de la subvention - dont cloturé au cours de l'année de référence",IF(AND(YEAR(I1394)&lt;'Récapitulatif des données RASH'!$B$2,'Données relatives aux bénéf.'!K1394="Non",'Données relatives aux bénéf.'!L1394="Non"),"Dossier actif non-valorisable dans le cadre de la subvention",IF(AND(YEAR(I1394)&lt;'Récapitulatif des données RASH'!$B$2,'Données relatives aux bénéf.'!K1394="Oui",'Données relatives aux bénéf.'!L1394="Non"),"Dossier actif non-valorisable dans le cadre de la subvention - dont cloturé au cours de l'année de référence","")))))))</f>
        <v/>
      </c>
      <c r="P1394" s="16" t="str">
        <f>IF(ISBLANK(F1394),"",'Récapitulatif des données RASH'!$B$2-YEAR('Données relatives aux bénéf.'!F1394))</f>
        <v/>
      </c>
    </row>
    <row r="1395" spans="1:16">
      <c r="A1395" s="50" t="str">
        <f t="shared" si="22"/>
        <v/>
      </c>
      <c r="B1395" s="51"/>
      <c r="C1395" s="52"/>
      <c r="D1395" s="52"/>
      <c r="E1395" s="53"/>
      <c r="F1395" s="52"/>
      <c r="G1395" s="52"/>
      <c r="H1395" s="52"/>
      <c r="I1395" s="52"/>
      <c r="J1395" s="52"/>
      <c r="K1395" s="52"/>
      <c r="L1395" s="52"/>
      <c r="M1395" s="52"/>
      <c r="N1395" s="52"/>
      <c r="O1395" s="55" t="str">
        <f>IF(J1395="Non","Demande d'information",IF(AND(YEAR(I1395)='Récapitulatif des données RASH'!$B$2,'Données relatives aux bénéf.'!J1395="Oui",'Données relatives aux bénéf.'!K1395="Non"),"Dossier ouvert au cours de l'année de référence",IF(AND(YEAR(I1395)='Récapitulatif des données RASH'!$B$2,'Données relatives aux bénéf.'!J1395="Oui",'Données relatives aux bénéf.'!K1395="Oui"),"Dossier ouvert au cours de l'année de référence - dont clôturé au cours de l'année de référence",IF(AND(YEAR(I1395)&lt;'Récapitulatif des données RASH'!$B$2,'Données relatives aux bénéf.'!K1395="Non",'Données relatives aux bénéf.'!L1395="Oui"),"Dossier actif valorisable dans le cadre de la subvention",IF(AND(YEAR(I1395)&lt;'Récapitulatif des données RASH'!$B$2,'Données relatives aux bénéf.'!K1395="Oui",'Données relatives aux bénéf.'!L1395="Oui"),"Dossier actif valorisable dans le cadre de la subvention - dont cloturé au cours de l'année de référence",IF(AND(YEAR(I1395)&lt;'Récapitulatif des données RASH'!$B$2,'Données relatives aux bénéf.'!K1395="Non",'Données relatives aux bénéf.'!L1395="Non"),"Dossier actif non-valorisable dans le cadre de la subvention",IF(AND(YEAR(I1395)&lt;'Récapitulatif des données RASH'!$B$2,'Données relatives aux bénéf.'!K1395="Oui",'Données relatives aux bénéf.'!L1395="Non"),"Dossier actif non-valorisable dans le cadre de la subvention - dont cloturé au cours de l'année de référence","")))))))</f>
        <v/>
      </c>
      <c r="P1395" s="16" t="str">
        <f>IF(ISBLANK(F1395),"",'Récapitulatif des données RASH'!$B$2-YEAR('Données relatives aux bénéf.'!F1395))</f>
        <v/>
      </c>
    </row>
    <row r="1396" spans="1:16">
      <c r="A1396" s="50" t="str">
        <f t="shared" si="22"/>
        <v/>
      </c>
      <c r="B1396" s="51"/>
      <c r="C1396" s="52"/>
      <c r="D1396" s="52"/>
      <c r="E1396" s="53"/>
      <c r="F1396" s="52"/>
      <c r="G1396" s="52"/>
      <c r="H1396" s="52"/>
      <c r="I1396" s="52"/>
      <c r="J1396" s="52"/>
      <c r="K1396" s="52"/>
      <c r="L1396" s="52"/>
      <c r="M1396" s="52"/>
      <c r="N1396" s="52"/>
      <c r="O1396" s="55" t="str">
        <f>IF(J1396="Non","Demande d'information",IF(AND(YEAR(I1396)='Récapitulatif des données RASH'!$B$2,'Données relatives aux bénéf.'!J1396="Oui",'Données relatives aux bénéf.'!K1396="Non"),"Dossier ouvert au cours de l'année de référence",IF(AND(YEAR(I1396)='Récapitulatif des données RASH'!$B$2,'Données relatives aux bénéf.'!J1396="Oui",'Données relatives aux bénéf.'!K1396="Oui"),"Dossier ouvert au cours de l'année de référence - dont clôturé au cours de l'année de référence",IF(AND(YEAR(I1396)&lt;'Récapitulatif des données RASH'!$B$2,'Données relatives aux bénéf.'!K1396="Non",'Données relatives aux bénéf.'!L1396="Oui"),"Dossier actif valorisable dans le cadre de la subvention",IF(AND(YEAR(I1396)&lt;'Récapitulatif des données RASH'!$B$2,'Données relatives aux bénéf.'!K1396="Oui",'Données relatives aux bénéf.'!L1396="Oui"),"Dossier actif valorisable dans le cadre de la subvention - dont cloturé au cours de l'année de référence",IF(AND(YEAR(I1396)&lt;'Récapitulatif des données RASH'!$B$2,'Données relatives aux bénéf.'!K1396="Non",'Données relatives aux bénéf.'!L1396="Non"),"Dossier actif non-valorisable dans le cadre de la subvention",IF(AND(YEAR(I1396)&lt;'Récapitulatif des données RASH'!$B$2,'Données relatives aux bénéf.'!K1396="Oui",'Données relatives aux bénéf.'!L1396="Non"),"Dossier actif non-valorisable dans le cadre de la subvention - dont cloturé au cours de l'année de référence","")))))))</f>
        <v/>
      </c>
      <c r="P1396" s="16" t="str">
        <f>IF(ISBLANK(F1396),"",'Récapitulatif des données RASH'!$B$2-YEAR('Données relatives aux bénéf.'!F1396))</f>
        <v/>
      </c>
    </row>
    <row r="1397" spans="1:16">
      <c r="A1397" s="50" t="str">
        <f t="shared" si="22"/>
        <v/>
      </c>
      <c r="B1397" s="51"/>
      <c r="C1397" s="52"/>
      <c r="D1397" s="52"/>
      <c r="E1397" s="53"/>
      <c r="F1397" s="52"/>
      <c r="G1397" s="52"/>
      <c r="H1397" s="52"/>
      <c r="I1397" s="52"/>
      <c r="J1397" s="52"/>
      <c r="K1397" s="52"/>
      <c r="L1397" s="52"/>
      <c r="M1397" s="52"/>
      <c r="N1397" s="52"/>
      <c r="O1397" s="55" t="str">
        <f>IF(J1397="Non","Demande d'information",IF(AND(YEAR(I1397)='Récapitulatif des données RASH'!$B$2,'Données relatives aux bénéf.'!J1397="Oui",'Données relatives aux bénéf.'!K1397="Non"),"Dossier ouvert au cours de l'année de référence",IF(AND(YEAR(I1397)='Récapitulatif des données RASH'!$B$2,'Données relatives aux bénéf.'!J1397="Oui",'Données relatives aux bénéf.'!K1397="Oui"),"Dossier ouvert au cours de l'année de référence - dont clôturé au cours de l'année de référence",IF(AND(YEAR(I1397)&lt;'Récapitulatif des données RASH'!$B$2,'Données relatives aux bénéf.'!K1397="Non",'Données relatives aux bénéf.'!L1397="Oui"),"Dossier actif valorisable dans le cadre de la subvention",IF(AND(YEAR(I1397)&lt;'Récapitulatif des données RASH'!$B$2,'Données relatives aux bénéf.'!K1397="Oui",'Données relatives aux bénéf.'!L1397="Oui"),"Dossier actif valorisable dans le cadre de la subvention - dont cloturé au cours de l'année de référence",IF(AND(YEAR(I1397)&lt;'Récapitulatif des données RASH'!$B$2,'Données relatives aux bénéf.'!K1397="Non",'Données relatives aux bénéf.'!L1397="Non"),"Dossier actif non-valorisable dans le cadre de la subvention",IF(AND(YEAR(I1397)&lt;'Récapitulatif des données RASH'!$B$2,'Données relatives aux bénéf.'!K1397="Oui",'Données relatives aux bénéf.'!L1397="Non"),"Dossier actif non-valorisable dans le cadre de la subvention - dont cloturé au cours de l'année de référence","")))))))</f>
        <v/>
      </c>
      <c r="P1397" s="16" t="str">
        <f>IF(ISBLANK(F1397),"",'Récapitulatif des données RASH'!$B$2-YEAR('Données relatives aux bénéf.'!F1397))</f>
        <v/>
      </c>
    </row>
    <row r="1398" spans="1:16">
      <c r="A1398" s="50" t="str">
        <f t="shared" si="22"/>
        <v/>
      </c>
      <c r="B1398" s="51"/>
      <c r="C1398" s="52"/>
      <c r="D1398" s="52"/>
      <c r="E1398" s="53"/>
      <c r="F1398" s="52"/>
      <c r="G1398" s="52"/>
      <c r="H1398" s="52"/>
      <c r="I1398" s="52"/>
      <c r="J1398" s="52"/>
      <c r="K1398" s="52"/>
      <c r="L1398" s="52"/>
      <c r="M1398" s="52"/>
      <c r="N1398" s="52"/>
      <c r="O1398" s="55" t="str">
        <f>IF(J1398="Non","Demande d'information",IF(AND(YEAR(I1398)='Récapitulatif des données RASH'!$B$2,'Données relatives aux bénéf.'!J1398="Oui",'Données relatives aux bénéf.'!K1398="Non"),"Dossier ouvert au cours de l'année de référence",IF(AND(YEAR(I1398)='Récapitulatif des données RASH'!$B$2,'Données relatives aux bénéf.'!J1398="Oui",'Données relatives aux bénéf.'!K1398="Oui"),"Dossier ouvert au cours de l'année de référence - dont clôturé au cours de l'année de référence",IF(AND(YEAR(I1398)&lt;'Récapitulatif des données RASH'!$B$2,'Données relatives aux bénéf.'!K1398="Non",'Données relatives aux bénéf.'!L1398="Oui"),"Dossier actif valorisable dans le cadre de la subvention",IF(AND(YEAR(I1398)&lt;'Récapitulatif des données RASH'!$B$2,'Données relatives aux bénéf.'!K1398="Oui",'Données relatives aux bénéf.'!L1398="Oui"),"Dossier actif valorisable dans le cadre de la subvention - dont cloturé au cours de l'année de référence",IF(AND(YEAR(I1398)&lt;'Récapitulatif des données RASH'!$B$2,'Données relatives aux bénéf.'!K1398="Non",'Données relatives aux bénéf.'!L1398="Non"),"Dossier actif non-valorisable dans le cadre de la subvention",IF(AND(YEAR(I1398)&lt;'Récapitulatif des données RASH'!$B$2,'Données relatives aux bénéf.'!K1398="Oui",'Données relatives aux bénéf.'!L1398="Non"),"Dossier actif non-valorisable dans le cadre de la subvention - dont cloturé au cours de l'année de référence","")))))))</f>
        <v/>
      </c>
      <c r="P1398" s="16" t="str">
        <f>IF(ISBLANK(F1398),"",'Récapitulatif des données RASH'!$B$2-YEAR('Données relatives aux bénéf.'!F1398))</f>
        <v/>
      </c>
    </row>
    <row r="1399" spans="1:16">
      <c r="A1399" s="50" t="str">
        <f t="shared" si="22"/>
        <v/>
      </c>
      <c r="B1399" s="51"/>
      <c r="C1399" s="52"/>
      <c r="D1399" s="52"/>
      <c r="E1399" s="53"/>
      <c r="F1399" s="52"/>
      <c r="G1399" s="52"/>
      <c r="H1399" s="52"/>
      <c r="I1399" s="52"/>
      <c r="J1399" s="52"/>
      <c r="K1399" s="52"/>
      <c r="L1399" s="52"/>
      <c r="M1399" s="52"/>
      <c r="N1399" s="52"/>
      <c r="O1399" s="55" t="str">
        <f>IF(J1399="Non","Demande d'information",IF(AND(YEAR(I1399)='Récapitulatif des données RASH'!$B$2,'Données relatives aux bénéf.'!J1399="Oui",'Données relatives aux bénéf.'!K1399="Non"),"Dossier ouvert au cours de l'année de référence",IF(AND(YEAR(I1399)='Récapitulatif des données RASH'!$B$2,'Données relatives aux bénéf.'!J1399="Oui",'Données relatives aux bénéf.'!K1399="Oui"),"Dossier ouvert au cours de l'année de référence - dont clôturé au cours de l'année de référence",IF(AND(YEAR(I1399)&lt;'Récapitulatif des données RASH'!$B$2,'Données relatives aux bénéf.'!K1399="Non",'Données relatives aux bénéf.'!L1399="Oui"),"Dossier actif valorisable dans le cadre de la subvention",IF(AND(YEAR(I1399)&lt;'Récapitulatif des données RASH'!$B$2,'Données relatives aux bénéf.'!K1399="Oui",'Données relatives aux bénéf.'!L1399="Oui"),"Dossier actif valorisable dans le cadre de la subvention - dont cloturé au cours de l'année de référence",IF(AND(YEAR(I1399)&lt;'Récapitulatif des données RASH'!$B$2,'Données relatives aux bénéf.'!K1399="Non",'Données relatives aux bénéf.'!L1399="Non"),"Dossier actif non-valorisable dans le cadre de la subvention",IF(AND(YEAR(I1399)&lt;'Récapitulatif des données RASH'!$B$2,'Données relatives aux bénéf.'!K1399="Oui",'Données relatives aux bénéf.'!L1399="Non"),"Dossier actif non-valorisable dans le cadre de la subvention - dont cloturé au cours de l'année de référence","")))))))</f>
        <v/>
      </c>
      <c r="P1399" s="16" t="str">
        <f>IF(ISBLANK(F1399),"",'Récapitulatif des données RASH'!$B$2-YEAR('Données relatives aux bénéf.'!F1399))</f>
        <v/>
      </c>
    </row>
    <row r="1400" spans="1:16">
      <c r="A1400" s="50" t="str">
        <f t="shared" si="22"/>
        <v/>
      </c>
      <c r="B1400" s="51"/>
      <c r="C1400" s="52"/>
      <c r="D1400" s="52"/>
      <c r="E1400" s="53"/>
      <c r="F1400" s="52"/>
      <c r="G1400" s="52"/>
      <c r="H1400" s="52"/>
      <c r="I1400" s="52"/>
      <c r="J1400" s="52"/>
      <c r="K1400" s="52"/>
      <c r="L1400" s="52"/>
      <c r="M1400" s="52"/>
      <c r="N1400" s="52"/>
      <c r="O1400" s="55" t="str">
        <f>IF(J1400="Non","Demande d'information",IF(AND(YEAR(I1400)='Récapitulatif des données RASH'!$B$2,'Données relatives aux bénéf.'!J1400="Oui",'Données relatives aux bénéf.'!K1400="Non"),"Dossier ouvert au cours de l'année de référence",IF(AND(YEAR(I1400)='Récapitulatif des données RASH'!$B$2,'Données relatives aux bénéf.'!J1400="Oui",'Données relatives aux bénéf.'!K1400="Oui"),"Dossier ouvert au cours de l'année de référence - dont clôturé au cours de l'année de référence",IF(AND(YEAR(I1400)&lt;'Récapitulatif des données RASH'!$B$2,'Données relatives aux bénéf.'!K1400="Non",'Données relatives aux bénéf.'!L1400="Oui"),"Dossier actif valorisable dans le cadre de la subvention",IF(AND(YEAR(I1400)&lt;'Récapitulatif des données RASH'!$B$2,'Données relatives aux bénéf.'!K1400="Oui",'Données relatives aux bénéf.'!L1400="Oui"),"Dossier actif valorisable dans le cadre de la subvention - dont cloturé au cours de l'année de référence",IF(AND(YEAR(I1400)&lt;'Récapitulatif des données RASH'!$B$2,'Données relatives aux bénéf.'!K1400="Non",'Données relatives aux bénéf.'!L1400="Non"),"Dossier actif non-valorisable dans le cadre de la subvention",IF(AND(YEAR(I1400)&lt;'Récapitulatif des données RASH'!$B$2,'Données relatives aux bénéf.'!K1400="Oui",'Données relatives aux bénéf.'!L1400="Non"),"Dossier actif non-valorisable dans le cadre de la subvention - dont cloturé au cours de l'année de référence","")))))))</f>
        <v/>
      </c>
      <c r="P1400" s="16" t="str">
        <f>IF(ISBLANK(F1400),"",'Récapitulatif des données RASH'!$B$2-YEAR('Données relatives aux bénéf.'!F1400))</f>
        <v/>
      </c>
    </row>
    <row r="1401" spans="1:16">
      <c r="A1401" s="50" t="str">
        <f t="shared" si="22"/>
        <v/>
      </c>
      <c r="B1401" s="51"/>
      <c r="C1401" s="52"/>
      <c r="D1401" s="52"/>
      <c r="E1401" s="53"/>
      <c r="F1401" s="52"/>
      <c r="G1401" s="52"/>
      <c r="H1401" s="52"/>
      <c r="I1401" s="52"/>
      <c r="J1401" s="52"/>
      <c r="K1401" s="52"/>
      <c r="L1401" s="52"/>
      <c r="M1401" s="52"/>
      <c r="N1401" s="52"/>
      <c r="O1401" s="55" t="str">
        <f>IF(J1401="Non","Demande d'information",IF(AND(YEAR(I1401)='Récapitulatif des données RASH'!$B$2,'Données relatives aux bénéf.'!J1401="Oui",'Données relatives aux bénéf.'!K1401="Non"),"Dossier ouvert au cours de l'année de référence",IF(AND(YEAR(I1401)='Récapitulatif des données RASH'!$B$2,'Données relatives aux bénéf.'!J1401="Oui",'Données relatives aux bénéf.'!K1401="Oui"),"Dossier ouvert au cours de l'année de référence - dont clôturé au cours de l'année de référence",IF(AND(YEAR(I1401)&lt;'Récapitulatif des données RASH'!$B$2,'Données relatives aux bénéf.'!K1401="Non",'Données relatives aux bénéf.'!L1401="Oui"),"Dossier actif valorisable dans le cadre de la subvention",IF(AND(YEAR(I1401)&lt;'Récapitulatif des données RASH'!$B$2,'Données relatives aux bénéf.'!K1401="Oui",'Données relatives aux bénéf.'!L1401="Oui"),"Dossier actif valorisable dans le cadre de la subvention - dont cloturé au cours de l'année de référence",IF(AND(YEAR(I1401)&lt;'Récapitulatif des données RASH'!$B$2,'Données relatives aux bénéf.'!K1401="Non",'Données relatives aux bénéf.'!L1401="Non"),"Dossier actif non-valorisable dans le cadre de la subvention",IF(AND(YEAR(I1401)&lt;'Récapitulatif des données RASH'!$B$2,'Données relatives aux bénéf.'!K1401="Oui",'Données relatives aux bénéf.'!L1401="Non"),"Dossier actif non-valorisable dans le cadre de la subvention - dont cloturé au cours de l'année de référence","")))))))</f>
        <v/>
      </c>
      <c r="P1401" s="16" t="str">
        <f>IF(ISBLANK(F1401),"",'Récapitulatif des données RASH'!$B$2-YEAR('Données relatives aux bénéf.'!F1401))</f>
        <v/>
      </c>
    </row>
    <row r="1402" spans="1:16">
      <c r="A1402" s="50" t="str">
        <f t="shared" si="22"/>
        <v/>
      </c>
      <c r="B1402" s="51"/>
      <c r="C1402" s="52"/>
      <c r="D1402" s="52"/>
      <c r="E1402" s="53"/>
      <c r="F1402" s="52"/>
      <c r="G1402" s="52"/>
      <c r="H1402" s="52"/>
      <c r="I1402" s="52"/>
      <c r="J1402" s="52"/>
      <c r="K1402" s="52"/>
      <c r="L1402" s="52"/>
      <c r="M1402" s="52"/>
      <c r="N1402" s="52"/>
      <c r="O1402" s="55" t="str">
        <f>IF(J1402="Non","Demande d'information",IF(AND(YEAR(I1402)='Récapitulatif des données RASH'!$B$2,'Données relatives aux bénéf.'!J1402="Oui",'Données relatives aux bénéf.'!K1402="Non"),"Dossier ouvert au cours de l'année de référence",IF(AND(YEAR(I1402)='Récapitulatif des données RASH'!$B$2,'Données relatives aux bénéf.'!J1402="Oui",'Données relatives aux bénéf.'!K1402="Oui"),"Dossier ouvert au cours de l'année de référence - dont clôturé au cours de l'année de référence",IF(AND(YEAR(I1402)&lt;'Récapitulatif des données RASH'!$B$2,'Données relatives aux bénéf.'!K1402="Non",'Données relatives aux bénéf.'!L1402="Oui"),"Dossier actif valorisable dans le cadre de la subvention",IF(AND(YEAR(I1402)&lt;'Récapitulatif des données RASH'!$B$2,'Données relatives aux bénéf.'!K1402="Oui",'Données relatives aux bénéf.'!L1402="Oui"),"Dossier actif valorisable dans le cadre de la subvention - dont cloturé au cours de l'année de référence",IF(AND(YEAR(I1402)&lt;'Récapitulatif des données RASH'!$B$2,'Données relatives aux bénéf.'!K1402="Non",'Données relatives aux bénéf.'!L1402="Non"),"Dossier actif non-valorisable dans le cadre de la subvention",IF(AND(YEAR(I1402)&lt;'Récapitulatif des données RASH'!$B$2,'Données relatives aux bénéf.'!K1402="Oui",'Données relatives aux bénéf.'!L1402="Non"),"Dossier actif non-valorisable dans le cadre de la subvention - dont cloturé au cours de l'année de référence","")))))))</f>
        <v/>
      </c>
      <c r="P1402" s="16" t="str">
        <f>IF(ISBLANK(F1402),"",'Récapitulatif des données RASH'!$B$2-YEAR('Données relatives aux bénéf.'!F1402))</f>
        <v/>
      </c>
    </row>
    <row r="1403" spans="1:16">
      <c r="A1403" s="50" t="str">
        <f t="shared" si="22"/>
        <v/>
      </c>
      <c r="B1403" s="51"/>
      <c r="C1403" s="52"/>
      <c r="D1403" s="52"/>
      <c r="E1403" s="53"/>
      <c r="F1403" s="52"/>
      <c r="G1403" s="52"/>
      <c r="H1403" s="52"/>
      <c r="I1403" s="52"/>
      <c r="J1403" s="52"/>
      <c r="K1403" s="52"/>
      <c r="L1403" s="52"/>
      <c r="M1403" s="52"/>
      <c r="N1403" s="52"/>
      <c r="O1403" s="55" t="str">
        <f>IF(J1403="Non","Demande d'information",IF(AND(YEAR(I1403)='Récapitulatif des données RASH'!$B$2,'Données relatives aux bénéf.'!J1403="Oui",'Données relatives aux bénéf.'!K1403="Non"),"Dossier ouvert au cours de l'année de référence",IF(AND(YEAR(I1403)='Récapitulatif des données RASH'!$B$2,'Données relatives aux bénéf.'!J1403="Oui",'Données relatives aux bénéf.'!K1403="Oui"),"Dossier ouvert au cours de l'année de référence - dont clôturé au cours de l'année de référence",IF(AND(YEAR(I1403)&lt;'Récapitulatif des données RASH'!$B$2,'Données relatives aux bénéf.'!K1403="Non",'Données relatives aux bénéf.'!L1403="Oui"),"Dossier actif valorisable dans le cadre de la subvention",IF(AND(YEAR(I1403)&lt;'Récapitulatif des données RASH'!$B$2,'Données relatives aux bénéf.'!K1403="Oui",'Données relatives aux bénéf.'!L1403="Oui"),"Dossier actif valorisable dans le cadre de la subvention - dont cloturé au cours de l'année de référence",IF(AND(YEAR(I1403)&lt;'Récapitulatif des données RASH'!$B$2,'Données relatives aux bénéf.'!K1403="Non",'Données relatives aux bénéf.'!L1403="Non"),"Dossier actif non-valorisable dans le cadre de la subvention",IF(AND(YEAR(I1403)&lt;'Récapitulatif des données RASH'!$B$2,'Données relatives aux bénéf.'!K1403="Oui",'Données relatives aux bénéf.'!L1403="Non"),"Dossier actif non-valorisable dans le cadre de la subvention - dont cloturé au cours de l'année de référence","")))))))</f>
        <v/>
      </c>
      <c r="P1403" s="16" t="str">
        <f>IF(ISBLANK(F1403),"",'Récapitulatif des données RASH'!$B$2-YEAR('Données relatives aux bénéf.'!F1403))</f>
        <v/>
      </c>
    </row>
    <row r="1404" spans="1:16">
      <c r="A1404" s="50" t="str">
        <f t="shared" si="22"/>
        <v/>
      </c>
      <c r="B1404" s="51"/>
      <c r="C1404" s="52"/>
      <c r="D1404" s="52"/>
      <c r="E1404" s="53"/>
      <c r="F1404" s="52"/>
      <c r="G1404" s="52"/>
      <c r="H1404" s="52"/>
      <c r="I1404" s="52"/>
      <c r="J1404" s="52"/>
      <c r="K1404" s="52"/>
      <c r="L1404" s="52"/>
      <c r="M1404" s="52"/>
      <c r="N1404" s="52"/>
      <c r="O1404" s="55" t="str">
        <f>IF(J1404="Non","Demande d'information",IF(AND(YEAR(I1404)='Récapitulatif des données RASH'!$B$2,'Données relatives aux bénéf.'!J1404="Oui",'Données relatives aux bénéf.'!K1404="Non"),"Dossier ouvert au cours de l'année de référence",IF(AND(YEAR(I1404)='Récapitulatif des données RASH'!$B$2,'Données relatives aux bénéf.'!J1404="Oui",'Données relatives aux bénéf.'!K1404="Oui"),"Dossier ouvert au cours de l'année de référence - dont clôturé au cours de l'année de référence",IF(AND(YEAR(I1404)&lt;'Récapitulatif des données RASH'!$B$2,'Données relatives aux bénéf.'!K1404="Non",'Données relatives aux bénéf.'!L1404="Oui"),"Dossier actif valorisable dans le cadre de la subvention",IF(AND(YEAR(I1404)&lt;'Récapitulatif des données RASH'!$B$2,'Données relatives aux bénéf.'!K1404="Oui",'Données relatives aux bénéf.'!L1404="Oui"),"Dossier actif valorisable dans le cadre de la subvention - dont cloturé au cours de l'année de référence",IF(AND(YEAR(I1404)&lt;'Récapitulatif des données RASH'!$B$2,'Données relatives aux bénéf.'!K1404="Non",'Données relatives aux bénéf.'!L1404="Non"),"Dossier actif non-valorisable dans le cadre de la subvention",IF(AND(YEAR(I1404)&lt;'Récapitulatif des données RASH'!$B$2,'Données relatives aux bénéf.'!K1404="Oui",'Données relatives aux bénéf.'!L1404="Non"),"Dossier actif non-valorisable dans le cadre de la subvention - dont cloturé au cours de l'année de référence","")))))))</f>
        <v/>
      </c>
      <c r="P1404" s="16" t="str">
        <f>IF(ISBLANK(F1404),"",'Récapitulatif des données RASH'!$B$2-YEAR('Données relatives aux bénéf.'!F1404))</f>
        <v/>
      </c>
    </row>
    <row r="1405" spans="1:16">
      <c r="A1405" s="50" t="str">
        <f t="shared" si="22"/>
        <v/>
      </c>
      <c r="B1405" s="51"/>
      <c r="C1405" s="52"/>
      <c r="D1405" s="52"/>
      <c r="E1405" s="53"/>
      <c r="F1405" s="52"/>
      <c r="G1405" s="52"/>
      <c r="H1405" s="52"/>
      <c r="I1405" s="52"/>
      <c r="J1405" s="52"/>
      <c r="K1405" s="52"/>
      <c r="L1405" s="52"/>
      <c r="M1405" s="52"/>
      <c r="N1405" s="52"/>
      <c r="O1405" s="55" t="str">
        <f>IF(J1405="Non","Demande d'information",IF(AND(YEAR(I1405)='Récapitulatif des données RASH'!$B$2,'Données relatives aux bénéf.'!J1405="Oui",'Données relatives aux bénéf.'!K1405="Non"),"Dossier ouvert au cours de l'année de référence",IF(AND(YEAR(I1405)='Récapitulatif des données RASH'!$B$2,'Données relatives aux bénéf.'!J1405="Oui",'Données relatives aux bénéf.'!K1405="Oui"),"Dossier ouvert au cours de l'année de référence - dont clôturé au cours de l'année de référence",IF(AND(YEAR(I1405)&lt;'Récapitulatif des données RASH'!$B$2,'Données relatives aux bénéf.'!K1405="Non",'Données relatives aux bénéf.'!L1405="Oui"),"Dossier actif valorisable dans le cadre de la subvention",IF(AND(YEAR(I1405)&lt;'Récapitulatif des données RASH'!$B$2,'Données relatives aux bénéf.'!K1405="Oui",'Données relatives aux bénéf.'!L1405="Oui"),"Dossier actif valorisable dans le cadre de la subvention - dont cloturé au cours de l'année de référence",IF(AND(YEAR(I1405)&lt;'Récapitulatif des données RASH'!$B$2,'Données relatives aux bénéf.'!K1405="Non",'Données relatives aux bénéf.'!L1405="Non"),"Dossier actif non-valorisable dans le cadre de la subvention",IF(AND(YEAR(I1405)&lt;'Récapitulatif des données RASH'!$B$2,'Données relatives aux bénéf.'!K1405="Oui",'Données relatives aux bénéf.'!L1405="Non"),"Dossier actif non-valorisable dans le cadre de la subvention - dont cloturé au cours de l'année de référence","")))))))</f>
        <v/>
      </c>
      <c r="P1405" s="16" t="str">
        <f>IF(ISBLANK(F1405),"",'Récapitulatif des données RASH'!$B$2-YEAR('Données relatives aux bénéf.'!F1405))</f>
        <v/>
      </c>
    </row>
    <row r="1406" spans="1:16">
      <c r="A1406" s="50" t="str">
        <f t="shared" si="22"/>
        <v/>
      </c>
      <c r="B1406" s="51"/>
      <c r="C1406" s="52"/>
      <c r="D1406" s="52"/>
      <c r="E1406" s="53"/>
      <c r="F1406" s="52"/>
      <c r="G1406" s="52"/>
      <c r="H1406" s="52"/>
      <c r="I1406" s="52"/>
      <c r="J1406" s="52"/>
      <c r="K1406" s="52"/>
      <c r="L1406" s="52"/>
      <c r="M1406" s="52"/>
      <c r="N1406" s="52"/>
      <c r="O1406" s="55" t="str">
        <f>IF(J1406="Non","Demande d'information",IF(AND(YEAR(I1406)='Récapitulatif des données RASH'!$B$2,'Données relatives aux bénéf.'!J1406="Oui",'Données relatives aux bénéf.'!K1406="Non"),"Dossier ouvert au cours de l'année de référence",IF(AND(YEAR(I1406)='Récapitulatif des données RASH'!$B$2,'Données relatives aux bénéf.'!J1406="Oui",'Données relatives aux bénéf.'!K1406="Oui"),"Dossier ouvert au cours de l'année de référence - dont clôturé au cours de l'année de référence",IF(AND(YEAR(I1406)&lt;'Récapitulatif des données RASH'!$B$2,'Données relatives aux bénéf.'!K1406="Non",'Données relatives aux bénéf.'!L1406="Oui"),"Dossier actif valorisable dans le cadre de la subvention",IF(AND(YEAR(I1406)&lt;'Récapitulatif des données RASH'!$B$2,'Données relatives aux bénéf.'!K1406="Oui",'Données relatives aux bénéf.'!L1406="Oui"),"Dossier actif valorisable dans le cadre de la subvention - dont cloturé au cours de l'année de référence",IF(AND(YEAR(I1406)&lt;'Récapitulatif des données RASH'!$B$2,'Données relatives aux bénéf.'!K1406="Non",'Données relatives aux bénéf.'!L1406="Non"),"Dossier actif non-valorisable dans le cadre de la subvention",IF(AND(YEAR(I1406)&lt;'Récapitulatif des données RASH'!$B$2,'Données relatives aux bénéf.'!K1406="Oui",'Données relatives aux bénéf.'!L1406="Non"),"Dossier actif non-valorisable dans le cadre de la subvention - dont cloturé au cours de l'année de référence","")))))))</f>
        <v/>
      </c>
      <c r="P1406" s="16" t="str">
        <f>IF(ISBLANK(F1406),"",'Récapitulatif des données RASH'!$B$2-YEAR('Données relatives aux bénéf.'!F1406))</f>
        <v/>
      </c>
    </row>
    <row r="1407" spans="1:16">
      <c r="A1407" s="50" t="str">
        <f t="shared" si="22"/>
        <v/>
      </c>
      <c r="B1407" s="51"/>
      <c r="C1407" s="52"/>
      <c r="D1407" s="52"/>
      <c r="E1407" s="53"/>
      <c r="F1407" s="52"/>
      <c r="G1407" s="52"/>
      <c r="H1407" s="52"/>
      <c r="I1407" s="52"/>
      <c r="J1407" s="52"/>
      <c r="K1407" s="52"/>
      <c r="L1407" s="52"/>
      <c r="M1407" s="52"/>
      <c r="N1407" s="52"/>
      <c r="O1407" s="55" t="str">
        <f>IF(J1407="Non","Demande d'information",IF(AND(YEAR(I1407)='Récapitulatif des données RASH'!$B$2,'Données relatives aux bénéf.'!J1407="Oui",'Données relatives aux bénéf.'!K1407="Non"),"Dossier ouvert au cours de l'année de référence",IF(AND(YEAR(I1407)='Récapitulatif des données RASH'!$B$2,'Données relatives aux bénéf.'!J1407="Oui",'Données relatives aux bénéf.'!K1407="Oui"),"Dossier ouvert au cours de l'année de référence - dont clôturé au cours de l'année de référence",IF(AND(YEAR(I1407)&lt;'Récapitulatif des données RASH'!$B$2,'Données relatives aux bénéf.'!K1407="Non",'Données relatives aux bénéf.'!L1407="Oui"),"Dossier actif valorisable dans le cadre de la subvention",IF(AND(YEAR(I1407)&lt;'Récapitulatif des données RASH'!$B$2,'Données relatives aux bénéf.'!K1407="Oui",'Données relatives aux bénéf.'!L1407="Oui"),"Dossier actif valorisable dans le cadre de la subvention - dont cloturé au cours de l'année de référence",IF(AND(YEAR(I1407)&lt;'Récapitulatif des données RASH'!$B$2,'Données relatives aux bénéf.'!K1407="Non",'Données relatives aux bénéf.'!L1407="Non"),"Dossier actif non-valorisable dans le cadre de la subvention",IF(AND(YEAR(I1407)&lt;'Récapitulatif des données RASH'!$B$2,'Données relatives aux bénéf.'!K1407="Oui",'Données relatives aux bénéf.'!L1407="Non"),"Dossier actif non-valorisable dans le cadre de la subvention - dont cloturé au cours de l'année de référence","")))))))</f>
        <v/>
      </c>
      <c r="P1407" s="16" t="str">
        <f>IF(ISBLANK(F1407),"",'Récapitulatif des données RASH'!$B$2-YEAR('Données relatives aux bénéf.'!F1407))</f>
        <v/>
      </c>
    </row>
    <row r="1408" spans="1:16">
      <c r="A1408" s="50" t="str">
        <f t="shared" si="22"/>
        <v/>
      </c>
      <c r="B1408" s="51"/>
      <c r="C1408" s="52"/>
      <c r="D1408" s="52"/>
      <c r="E1408" s="53"/>
      <c r="F1408" s="52"/>
      <c r="G1408" s="52"/>
      <c r="H1408" s="52"/>
      <c r="I1408" s="52"/>
      <c r="J1408" s="52"/>
      <c r="K1408" s="52"/>
      <c r="L1408" s="52"/>
      <c r="M1408" s="52"/>
      <c r="N1408" s="52"/>
      <c r="O1408" s="55" t="str">
        <f>IF(J1408="Non","Demande d'information",IF(AND(YEAR(I1408)='Récapitulatif des données RASH'!$B$2,'Données relatives aux bénéf.'!J1408="Oui",'Données relatives aux bénéf.'!K1408="Non"),"Dossier ouvert au cours de l'année de référence",IF(AND(YEAR(I1408)='Récapitulatif des données RASH'!$B$2,'Données relatives aux bénéf.'!J1408="Oui",'Données relatives aux bénéf.'!K1408="Oui"),"Dossier ouvert au cours de l'année de référence - dont clôturé au cours de l'année de référence",IF(AND(YEAR(I1408)&lt;'Récapitulatif des données RASH'!$B$2,'Données relatives aux bénéf.'!K1408="Non",'Données relatives aux bénéf.'!L1408="Oui"),"Dossier actif valorisable dans le cadre de la subvention",IF(AND(YEAR(I1408)&lt;'Récapitulatif des données RASH'!$B$2,'Données relatives aux bénéf.'!K1408="Oui",'Données relatives aux bénéf.'!L1408="Oui"),"Dossier actif valorisable dans le cadre de la subvention - dont cloturé au cours de l'année de référence",IF(AND(YEAR(I1408)&lt;'Récapitulatif des données RASH'!$B$2,'Données relatives aux bénéf.'!K1408="Non",'Données relatives aux bénéf.'!L1408="Non"),"Dossier actif non-valorisable dans le cadre de la subvention",IF(AND(YEAR(I1408)&lt;'Récapitulatif des données RASH'!$B$2,'Données relatives aux bénéf.'!K1408="Oui",'Données relatives aux bénéf.'!L1408="Non"),"Dossier actif non-valorisable dans le cadre de la subvention - dont cloturé au cours de l'année de référence","")))))))</f>
        <v/>
      </c>
      <c r="P1408" s="16" t="str">
        <f>IF(ISBLANK(F1408),"",'Récapitulatif des données RASH'!$B$2-YEAR('Données relatives aux bénéf.'!F1408))</f>
        <v/>
      </c>
    </row>
    <row r="1409" spans="1:16">
      <c r="A1409" s="50" t="str">
        <f t="shared" si="22"/>
        <v/>
      </c>
      <c r="B1409" s="51"/>
      <c r="C1409" s="52"/>
      <c r="D1409" s="52"/>
      <c r="E1409" s="53"/>
      <c r="F1409" s="52"/>
      <c r="G1409" s="52"/>
      <c r="H1409" s="52"/>
      <c r="I1409" s="52"/>
      <c r="J1409" s="52"/>
      <c r="K1409" s="52"/>
      <c r="L1409" s="52"/>
      <c r="M1409" s="52"/>
      <c r="N1409" s="52"/>
      <c r="O1409" s="55" t="str">
        <f>IF(J1409="Non","Demande d'information",IF(AND(YEAR(I1409)='Récapitulatif des données RASH'!$B$2,'Données relatives aux bénéf.'!J1409="Oui",'Données relatives aux bénéf.'!K1409="Non"),"Dossier ouvert au cours de l'année de référence",IF(AND(YEAR(I1409)='Récapitulatif des données RASH'!$B$2,'Données relatives aux bénéf.'!J1409="Oui",'Données relatives aux bénéf.'!K1409="Oui"),"Dossier ouvert au cours de l'année de référence - dont clôturé au cours de l'année de référence",IF(AND(YEAR(I1409)&lt;'Récapitulatif des données RASH'!$B$2,'Données relatives aux bénéf.'!K1409="Non",'Données relatives aux bénéf.'!L1409="Oui"),"Dossier actif valorisable dans le cadre de la subvention",IF(AND(YEAR(I1409)&lt;'Récapitulatif des données RASH'!$B$2,'Données relatives aux bénéf.'!K1409="Oui",'Données relatives aux bénéf.'!L1409="Oui"),"Dossier actif valorisable dans le cadre de la subvention - dont cloturé au cours de l'année de référence",IF(AND(YEAR(I1409)&lt;'Récapitulatif des données RASH'!$B$2,'Données relatives aux bénéf.'!K1409="Non",'Données relatives aux bénéf.'!L1409="Non"),"Dossier actif non-valorisable dans le cadre de la subvention",IF(AND(YEAR(I1409)&lt;'Récapitulatif des données RASH'!$B$2,'Données relatives aux bénéf.'!K1409="Oui",'Données relatives aux bénéf.'!L1409="Non"),"Dossier actif non-valorisable dans le cadre de la subvention - dont cloturé au cours de l'année de référence","")))))))</f>
        <v/>
      </c>
      <c r="P1409" s="16" t="str">
        <f>IF(ISBLANK(F1409),"",'Récapitulatif des données RASH'!$B$2-YEAR('Données relatives aux bénéf.'!F1409))</f>
        <v/>
      </c>
    </row>
    <row r="1410" spans="1:16">
      <c r="A1410" s="50" t="str">
        <f t="shared" si="22"/>
        <v/>
      </c>
      <c r="B1410" s="51"/>
      <c r="C1410" s="52"/>
      <c r="D1410" s="52"/>
      <c r="E1410" s="53"/>
      <c r="F1410" s="52"/>
      <c r="G1410" s="52"/>
      <c r="H1410" s="52"/>
      <c r="I1410" s="52"/>
      <c r="J1410" s="52"/>
      <c r="K1410" s="52"/>
      <c r="L1410" s="52"/>
      <c r="M1410" s="52"/>
      <c r="N1410" s="52"/>
      <c r="O1410" s="55" t="str">
        <f>IF(J1410="Non","Demande d'information",IF(AND(YEAR(I1410)='Récapitulatif des données RASH'!$B$2,'Données relatives aux bénéf.'!J1410="Oui",'Données relatives aux bénéf.'!K1410="Non"),"Dossier ouvert au cours de l'année de référence",IF(AND(YEAR(I1410)='Récapitulatif des données RASH'!$B$2,'Données relatives aux bénéf.'!J1410="Oui",'Données relatives aux bénéf.'!K1410="Oui"),"Dossier ouvert au cours de l'année de référence - dont clôturé au cours de l'année de référence",IF(AND(YEAR(I1410)&lt;'Récapitulatif des données RASH'!$B$2,'Données relatives aux bénéf.'!K1410="Non",'Données relatives aux bénéf.'!L1410="Oui"),"Dossier actif valorisable dans le cadre de la subvention",IF(AND(YEAR(I1410)&lt;'Récapitulatif des données RASH'!$B$2,'Données relatives aux bénéf.'!K1410="Oui",'Données relatives aux bénéf.'!L1410="Oui"),"Dossier actif valorisable dans le cadre de la subvention - dont cloturé au cours de l'année de référence",IF(AND(YEAR(I1410)&lt;'Récapitulatif des données RASH'!$B$2,'Données relatives aux bénéf.'!K1410="Non",'Données relatives aux bénéf.'!L1410="Non"),"Dossier actif non-valorisable dans le cadre de la subvention",IF(AND(YEAR(I1410)&lt;'Récapitulatif des données RASH'!$B$2,'Données relatives aux bénéf.'!K1410="Oui",'Données relatives aux bénéf.'!L1410="Non"),"Dossier actif non-valorisable dans le cadre de la subvention - dont cloturé au cours de l'année de référence","")))))))</f>
        <v/>
      </c>
      <c r="P1410" s="16" t="str">
        <f>IF(ISBLANK(F1410),"",'Récapitulatif des données RASH'!$B$2-YEAR('Données relatives aux bénéf.'!F1410))</f>
        <v/>
      </c>
    </row>
    <row r="1411" spans="1:16">
      <c r="A1411" s="50" t="str">
        <f t="shared" si="22"/>
        <v/>
      </c>
      <c r="B1411" s="51"/>
      <c r="C1411" s="52"/>
      <c r="D1411" s="52"/>
      <c r="E1411" s="53"/>
      <c r="F1411" s="52"/>
      <c r="G1411" s="52"/>
      <c r="H1411" s="52"/>
      <c r="I1411" s="52"/>
      <c r="J1411" s="52"/>
      <c r="K1411" s="52"/>
      <c r="L1411" s="52"/>
      <c r="M1411" s="52"/>
      <c r="N1411" s="52"/>
      <c r="O1411" s="55" t="str">
        <f>IF(J1411="Non","Demande d'information",IF(AND(YEAR(I1411)='Récapitulatif des données RASH'!$B$2,'Données relatives aux bénéf.'!J1411="Oui",'Données relatives aux bénéf.'!K1411="Non"),"Dossier ouvert au cours de l'année de référence",IF(AND(YEAR(I1411)='Récapitulatif des données RASH'!$B$2,'Données relatives aux bénéf.'!J1411="Oui",'Données relatives aux bénéf.'!K1411="Oui"),"Dossier ouvert au cours de l'année de référence - dont clôturé au cours de l'année de référence",IF(AND(YEAR(I1411)&lt;'Récapitulatif des données RASH'!$B$2,'Données relatives aux bénéf.'!K1411="Non",'Données relatives aux bénéf.'!L1411="Oui"),"Dossier actif valorisable dans le cadre de la subvention",IF(AND(YEAR(I1411)&lt;'Récapitulatif des données RASH'!$B$2,'Données relatives aux bénéf.'!K1411="Oui",'Données relatives aux bénéf.'!L1411="Oui"),"Dossier actif valorisable dans le cadre de la subvention - dont cloturé au cours de l'année de référence",IF(AND(YEAR(I1411)&lt;'Récapitulatif des données RASH'!$B$2,'Données relatives aux bénéf.'!K1411="Non",'Données relatives aux bénéf.'!L1411="Non"),"Dossier actif non-valorisable dans le cadre de la subvention",IF(AND(YEAR(I1411)&lt;'Récapitulatif des données RASH'!$B$2,'Données relatives aux bénéf.'!K1411="Oui",'Données relatives aux bénéf.'!L1411="Non"),"Dossier actif non-valorisable dans le cadre de la subvention - dont cloturé au cours de l'année de référence","")))))))</f>
        <v/>
      </c>
      <c r="P1411" s="16" t="str">
        <f>IF(ISBLANK(F1411),"",'Récapitulatif des données RASH'!$B$2-YEAR('Données relatives aux bénéf.'!F1411))</f>
        <v/>
      </c>
    </row>
    <row r="1412" spans="1:16">
      <c r="A1412" s="50" t="str">
        <f t="shared" si="22"/>
        <v/>
      </c>
      <c r="B1412" s="51"/>
      <c r="C1412" s="52"/>
      <c r="D1412" s="52"/>
      <c r="E1412" s="53"/>
      <c r="F1412" s="52"/>
      <c r="G1412" s="52"/>
      <c r="H1412" s="52"/>
      <c r="I1412" s="52"/>
      <c r="J1412" s="52"/>
      <c r="K1412" s="52"/>
      <c r="L1412" s="52"/>
      <c r="M1412" s="52"/>
      <c r="N1412" s="52"/>
      <c r="O1412" s="55" t="str">
        <f>IF(J1412="Non","Demande d'information",IF(AND(YEAR(I1412)='Récapitulatif des données RASH'!$B$2,'Données relatives aux bénéf.'!J1412="Oui",'Données relatives aux bénéf.'!K1412="Non"),"Dossier ouvert au cours de l'année de référence",IF(AND(YEAR(I1412)='Récapitulatif des données RASH'!$B$2,'Données relatives aux bénéf.'!J1412="Oui",'Données relatives aux bénéf.'!K1412="Oui"),"Dossier ouvert au cours de l'année de référence - dont clôturé au cours de l'année de référence",IF(AND(YEAR(I1412)&lt;'Récapitulatif des données RASH'!$B$2,'Données relatives aux bénéf.'!K1412="Non",'Données relatives aux bénéf.'!L1412="Oui"),"Dossier actif valorisable dans le cadre de la subvention",IF(AND(YEAR(I1412)&lt;'Récapitulatif des données RASH'!$B$2,'Données relatives aux bénéf.'!K1412="Oui",'Données relatives aux bénéf.'!L1412="Oui"),"Dossier actif valorisable dans le cadre de la subvention - dont cloturé au cours de l'année de référence",IF(AND(YEAR(I1412)&lt;'Récapitulatif des données RASH'!$B$2,'Données relatives aux bénéf.'!K1412="Non",'Données relatives aux bénéf.'!L1412="Non"),"Dossier actif non-valorisable dans le cadre de la subvention",IF(AND(YEAR(I1412)&lt;'Récapitulatif des données RASH'!$B$2,'Données relatives aux bénéf.'!K1412="Oui",'Données relatives aux bénéf.'!L1412="Non"),"Dossier actif non-valorisable dans le cadre de la subvention - dont cloturé au cours de l'année de référence","")))))))</f>
        <v/>
      </c>
      <c r="P1412" s="16" t="str">
        <f>IF(ISBLANK(F1412),"",'Récapitulatif des données RASH'!$B$2-YEAR('Données relatives aux bénéf.'!F1412))</f>
        <v/>
      </c>
    </row>
    <row r="1413" spans="1:16">
      <c r="A1413" s="50" t="str">
        <f t="shared" si="22"/>
        <v/>
      </c>
      <c r="B1413" s="51"/>
      <c r="C1413" s="52"/>
      <c r="D1413" s="52"/>
      <c r="E1413" s="53"/>
      <c r="F1413" s="52"/>
      <c r="G1413" s="52"/>
      <c r="H1413" s="52"/>
      <c r="I1413" s="52"/>
      <c r="J1413" s="52"/>
      <c r="K1413" s="52"/>
      <c r="L1413" s="52"/>
      <c r="M1413" s="52"/>
      <c r="N1413" s="52"/>
      <c r="O1413" s="55" t="str">
        <f>IF(J1413="Non","Demande d'information",IF(AND(YEAR(I1413)='Récapitulatif des données RASH'!$B$2,'Données relatives aux bénéf.'!J1413="Oui",'Données relatives aux bénéf.'!K1413="Non"),"Dossier ouvert au cours de l'année de référence",IF(AND(YEAR(I1413)='Récapitulatif des données RASH'!$B$2,'Données relatives aux bénéf.'!J1413="Oui",'Données relatives aux bénéf.'!K1413="Oui"),"Dossier ouvert au cours de l'année de référence - dont clôturé au cours de l'année de référence",IF(AND(YEAR(I1413)&lt;'Récapitulatif des données RASH'!$B$2,'Données relatives aux bénéf.'!K1413="Non",'Données relatives aux bénéf.'!L1413="Oui"),"Dossier actif valorisable dans le cadre de la subvention",IF(AND(YEAR(I1413)&lt;'Récapitulatif des données RASH'!$B$2,'Données relatives aux bénéf.'!K1413="Oui",'Données relatives aux bénéf.'!L1413="Oui"),"Dossier actif valorisable dans le cadre de la subvention - dont cloturé au cours de l'année de référence",IF(AND(YEAR(I1413)&lt;'Récapitulatif des données RASH'!$B$2,'Données relatives aux bénéf.'!K1413="Non",'Données relatives aux bénéf.'!L1413="Non"),"Dossier actif non-valorisable dans le cadre de la subvention",IF(AND(YEAR(I1413)&lt;'Récapitulatif des données RASH'!$B$2,'Données relatives aux bénéf.'!K1413="Oui",'Données relatives aux bénéf.'!L1413="Non"),"Dossier actif non-valorisable dans le cadre de la subvention - dont cloturé au cours de l'année de référence","")))))))</f>
        <v/>
      </c>
      <c r="P1413" s="16" t="str">
        <f>IF(ISBLANK(F1413),"",'Récapitulatif des données RASH'!$B$2-YEAR('Données relatives aux bénéf.'!F1413))</f>
        <v/>
      </c>
    </row>
    <row r="1414" spans="1:16">
      <c r="A1414" s="50" t="str">
        <f t="shared" si="22"/>
        <v/>
      </c>
      <c r="B1414" s="51"/>
      <c r="C1414" s="52"/>
      <c r="D1414" s="52"/>
      <c r="E1414" s="53"/>
      <c r="F1414" s="52"/>
      <c r="G1414" s="52"/>
      <c r="H1414" s="52"/>
      <c r="I1414" s="52"/>
      <c r="J1414" s="52"/>
      <c r="K1414" s="52"/>
      <c r="L1414" s="52"/>
      <c r="M1414" s="52"/>
      <c r="N1414" s="52"/>
      <c r="O1414" s="55" t="str">
        <f>IF(J1414="Non","Demande d'information",IF(AND(YEAR(I1414)='Récapitulatif des données RASH'!$B$2,'Données relatives aux bénéf.'!J1414="Oui",'Données relatives aux bénéf.'!K1414="Non"),"Dossier ouvert au cours de l'année de référence",IF(AND(YEAR(I1414)='Récapitulatif des données RASH'!$B$2,'Données relatives aux bénéf.'!J1414="Oui",'Données relatives aux bénéf.'!K1414="Oui"),"Dossier ouvert au cours de l'année de référence - dont clôturé au cours de l'année de référence",IF(AND(YEAR(I1414)&lt;'Récapitulatif des données RASH'!$B$2,'Données relatives aux bénéf.'!K1414="Non",'Données relatives aux bénéf.'!L1414="Oui"),"Dossier actif valorisable dans le cadre de la subvention",IF(AND(YEAR(I1414)&lt;'Récapitulatif des données RASH'!$B$2,'Données relatives aux bénéf.'!K1414="Oui",'Données relatives aux bénéf.'!L1414="Oui"),"Dossier actif valorisable dans le cadre de la subvention - dont cloturé au cours de l'année de référence",IF(AND(YEAR(I1414)&lt;'Récapitulatif des données RASH'!$B$2,'Données relatives aux bénéf.'!K1414="Non",'Données relatives aux bénéf.'!L1414="Non"),"Dossier actif non-valorisable dans le cadre de la subvention",IF(AND(YEAR(I1414)&lt;'Récapitulatif des données RASH'!$B$2,'Données relatives aux bénéf.'!K1414="Oui",'Données relatives aux bénéf.'!L1414="Non"),"Dossier actif non-valorisable dans le cadre de la subvention - dont cloturé au cours de l'année de référence","")))))))</f>
        <v/>
      </c>
      <c r="P1414" s="16" t="str">
        <f>IF(ISBLANK(F1414),"",'Récapitulatif des données RASH'!$B$2-YEAR('Données relatives aux bénéf.'!F1414))</f>
        <v/>
      </c>
    </row>
    <row r="1415" spans="1:16">
      <c r="A1415" s="50" t="str">
        <f t="shared" si="22"/>
        <v/>
      </c>
      <c r="B1415" s="51"/>
      <c r="C1415" s="52"/>
      <c r="D1415" s="52"/>
      <c r="E1415" s="53"/>
      <c r="F1415" s="52"/>
      <c r="G1415" s="52"/>
      <c r="H1415" s="52"/>
      <c r="I1415" s="52"/>
      <c r="J1415" s="52"/>
      <c r="K1415" s="52"/>
      <c r="L1415" s="52"/>
      <c r="M1415" s="52"/>
      <c r="N1415" s="52"/>
      <c r="O1415" s="55" t="str">
        <f>IF(J1415="Non","Demande d'information",IF(AND(YEAR(I1415)='Récapitulatif des données RASH'!$B$2,'Données relatives aux bénéf.'!J1415="Oui",'Données relatives aux bénéf.'!K1415="Non"),"Dossier ouvert au cours de l'année de référence",IF(AND(YEAR(I1415)='Récapitulatif des données RASH'!$B$2,'Données relatives aux bénéf.'!J1415="Oui",'Données relatives aux bénéf.'!K1415="Oui"),"Dossier ouvert au cours de l'année de référence - dont clôturé au cours de l'année de référence",IF(AND(YEAR(I1415)&lt;'Récapitulatif des données RASH'!$B$2,'Données relatives aux bénéf.'!K1415="Non",'Données relatives aux bénéf.'!L1415="Oui"),"Dossier actif valorisable dans le cadre de la subvention",IF(AND(YEAR(I1415)&lt;'Récapitulatif des données RASH'!$B$2,'Données relatives aux bénéf.'!K1415="Oui",'Données relatives aux bénéf.'!L1415="Oui"),"Dossier actif valorisable dans le cadre de la subvention - dont cloturé au cours de l'année de référence",IF(AND(YEAR(I1415)&lt;'Récapitulatif des données RASH'!$B$2,'Données relatives aux bénéf.'!K1415="Non",'Données relatives aux bénéf.'!L1415="Non"),"Dossier actif non-valorisable dans le cadre de la subvention",IF(AND(YEAR(I1415)&lt;'Récapitulatif des données RASH'!$B$2,'Données relatives aux bénéf.'!K1415="Oui",'Données relatives aux bénéf.'!L1415="Non"),"Dossier actif non-valorisable dans le cadre de la subvention - dont cloturé au cours de l'année de référence","")))))))</f>
        <v/>
      </c>
      <c r="P1415" s="16" t="str">
        <f>IF(ISBLANK(F1415),"",'Récapitulatif des données RASH'!$B$2-YEAR('Données relatives aux bénéf.'!F1415))</f>
        <v/>
      </c>
    </row>
    <row r="1416" spans="1:16">
      <c r="A1416" s="50" t="str">
        <f t="shared" si="22"/>
        <v/>
      </c>
      <c r="B1416" s="51"/>
      <c r="C1416" s="52"/>
      <c r="D1416" s="52"/>
      <c r="E1416" s="53"/>
      <c r="F1416" s="52"/>
      <c r="G1416" s="52"/>
      <c r="H1416" s="52"/>
      <c r="I1416" s="52"/>
      <c r="J1416" s="52"/>
      <c r="K1416" s="52"/>
      <c r="L1416" s="52"/>
      <c r="M1416" s="52"/>
      <c r="N1416" s="52"/>
      <c r="O1416" s="55" t="str">
        <f>IF(J1416="Non","Demande d'information",IF(AND(YEAR(I1416)='Récapitulatif des données RASH'!$B$2,'Données relatives aux bénéf.'!J1416="Oui",'Données relatives aux bénéf.'!K1416="Non"),"Dossier ouvert au cours de l'année de référence",IF(AND(YEAR(I1416)='Récapitulatif des données RASH'!$B$2,'Données relatives aux bénéf.'!J1416="Oui",'Données relatives aux bénéf.'!K1416="Oui"),"Dossier ouvert au cours de l'année de référence - dont clôturé au cours de l'année de référence",IF(AND(YEAR(I1416)&lt;'Récapitulatif des données RASH'!$B$2,'Données relatives aux bénéf.'!K1416="Non",'Données relatives aux bénéf.'!L1416="Oui"),"Dossier actif valorisable dans le cadre de la subvention",IF(AND(YEAR(I1416)&lt;'Récapitulatif des données RASH'!$B$2,'Données relatives aux bénéf.'!K1416="Oui",'Données relatives aux bénéf.'!L1416="Oui"),"Dossier actif valorisable dans le cadre de la subvention - dont cloturé au cours de l'année de référence",IF(AND(YEAR(I1416)&lt;'Récapitulatif des données RASH'!$B$2,'Données relatives aux bénéf.'!K1416="Non",'Données relatives aux bénéf.'!L1416="Non"),"Dossier actif non-valorisable dans le cadre de la subvention",IF(AND(YEAR(I1416)&lt;'Récapitulatif des données RASH'!$B$2,'Données relatives aux bénéf.'!K1416="Oui",'Données relatives aux bénéf.'!L1416="Non"),"Dossier actif non-valorisable dans le cadre de la subvention - dont cloturé au cours de l'année de référence","")))))))</f>
        <v/>
      </c>
      <c r="P1416" s="16" t="str">
        <f>IF(ISBLANK(F1416),"",'Récapitulatif des données RASH'!$B$2-YEAR('Données relatives aux bénéf.'!F1416))</f>
        <v/>
      </c>
    </row>
    <row r="1417" spans="1:16">
      <c r="A1417" s="50" t="str">
        <f t="shared" si="22"/>
        <v/>
      </c>
      <c r="B1417" s="51"/>
      <c r="C1417" s="52"/>
      <c r="D1417" s="52"/>
      <c r="E1417" s="53"/>
      <c r="F1417" s="52"/>
      <c r="G1417" s="52"/>
      <c r="H1417" s="52"/>
      <c r="I1417" s="52"/>
      <c r="J1417" s="52"/>
      <c r="K1417" s="52"/>
      <c r="L1417" s="52"/>
      <c r="M1417" s="52"/>
      <c r="N1417" s="52"/>
      <c r="O1417" s="55" t="str">
        <f>IF(J1417="Non","Demande d'information",IF(AND(YEAR(I1417)='Récapitulatif des données RASH'!$B$2,'Données relatives aux bénéf.'!J1417="Oui",'Données relatives aux bénéf.'!K1417="Non"),"Dossier ouvert au cours de l'année de référence",IF(AND(YEAR(I1417)='Récapitulatif des données RASH'!$B$2,'Données relatives aux bénéf.'!J1417="Oui",'Données relatives aux bénéf.'!K1417="Oui"),"Dossier ouvert au cours de l'année de référence - dont clôturé au cours de l'année de référence",IF(AND(YEAR(I1417)&lt;'Récapitulatif des données RASH'!$B$2,'Données relatives aux bénéf.'!K1417="Non",'Données relatives aux bénéf.'!L1417="Oui"),"Dossier actif valorisable dans le cadre de la subvention",IF(AND(YEAR(I1417)&lt;'Récapitulatif des données RASH'!$B$2,'Données relatives aux bénéf.'!K1417="Oui",'Données relatives aux bénéf.'!L1417="Oui"),"Dossier actif valorisable dans le cadre de la subvention - dont cloturé au cours de l'année de référence",IF(AND(YEAR(I1417)&lt;'Récapitulatif des données RASH'!$B$2,'Données relatives aux bénéf.'!K1417="Non",'Données relatives aux bénéf.'!L1417="Non"),"Dossier actif non-valorisable dans le cadre de la subvention",IF(AND(YEAR(I1417)&lt;'Récapitulatif des données RASH'!$B$2,'Données relatives aux bénéf.'!K1417="Oui",'Données relatives aux bénéf.'!L1417="Non"),"Dossier actif non-valorisable dans le cadre de la subvention - dont cloturé au cours de l'année de référence","")))))))</f>
        <v/>
      </c>
      <c r="P1417" s="16" t="str">
        <f>IF(ISBLANK(F1417),"",'Récapitulatif des données RASH'!$B$2-YEAR('Données relatives aux bénéf.'!F1417))</f>
        <v/>
      </c>
    </row>
    <row r="1418" spans="1:16">
      <c r="A1418" s="50" t="str">
        <f t="shared" si="22"/>
        <v/>
      </c>
      <c r="B1418" s="51"/>
      <c r="C1418" s="52"/>
      <c r="D1418" s="52"/>
      <c r="E1418" s="53"/>
      <c r="F1418" s="52"/>
      <c r="G1418" s="52"/>
      <c r="H1418" s="52"/>
      <c r="I1418" s="52"/>
      <c r="J1418" s="52"/>
      <c r="K1418" s="52"/>
      <c r="L1418" s="52"/>
      <c r="M1418" s="52"/>
      <c r="N1418" s="52"/>
      <c r="O1418" s="55" t="str">
        <f>IF(J1418="Non","Demande d'information",IF(AND(YEAR(I1418)='Récapitulatif des données RASH'!$B$2,'Données relatives aux bénéf.'!J1418="Oui",'Données relatives aux bénéf.'!K1418="Non"),"Dossier ouvert au cours de l'année de référence",IF(AND(YEAR(I1418)='Récapitulatif des données RASH'!$B$2,'Données relatives aux bénéf.'!J1418="Oui",'Données relatives aux bénéf.'!K1418="Oui"),"Dossier ouvert au cours de l'année de référence - dont clôturé au cours de l'année de référence",IF(AND(YEAR(I1418)&lt;'Récapitulatif des données RASH'!$B$2,'Données relatives aux bénéf.'!K1418="Non",'Données relatives aux bénéf.'!L1418="Oui"),"Dossier actif valorisable dans le cadre de la subvention",IF(AND(YEAR(I1418)&lt;'Récapitulatif des données RASH'!$B$2,'Données relatives aux bénéf.'!K1418="Oui",'Données relatives aux bénéf.'!L1418="Oui"),"Dossier actif valorisable dans le cadre de la subvention - dont cloturé au cours de l'année de référence",IF(AND(YEAR(I1418)&lt;'Récapitulatif des données RASH'!$B$2,'Données relatives aux bénéf.'!K1418="Non",'Données relatives aux bénéf.'!L1418="Non"),"Dossier actif non-valorisable dans le cadre de la subvention",IF(AND(YEAR(I1418)&lt;'Récapitulatif des données RASH'!$B$2,'Données relatives aux bénéf.'!K1418="Oui",'Données relatives aux bénéf.'!L1418="Non"),"Dossier actif non-valorisable dans le cadre de la subvention - dont cloturé au cours de l'année de référence","")))))))</f>
        <v/>
      </c>
      <c r="P1418" s="16" t="str">
        <f>IF(ISBLANK(F1418),"",'Récapitulatif des données RASH'!$B$2-YEAR('Données relatives aux bénéf.'!F1418))</f>
        <v/>
      </c>
    </row>
    <row r="1419" spans="1:16">
      <c r="A1419" s="50" t="str">
        <f t="shared" si="22"/>
        <v/>
      </c>
      <c r="B1419" s="51"/>
      <c r="C1419" s="52"/>
      <c r="D1419" s="52"/>
      <c r="E1419" s="53"/>
      <c r="F1419" s="52"/>
      <c r="G1419" s="52"/>
      <c r="H1419" s="52"/>
      <c r="I1419" s="52"/>
      <c r="J1419" s="52"/>
      <c r="K1419" s="52"/>
      <c r="L1419" s="52"/>
      <c r="M1419" s="52"/>
      <c r="N1419" s="52"/>
      <c r="O1419" s="55" t="str">
        <f>IF(J1419="Non","Demande d'information",IF(AND(YEAR(I1419)='Récapitulatif des données RASH'!$B$2,'Données relatives aux bénéf.'!J1419="Oui",'Données relatives aux bénéf.'!K1419="Non"),"Dossier ouvert au cours de l'année de référence",IF(AND(YEAR(I1419)='Récapitulatif des données RASH'!$B$2,'Données relatives aux bénéf.'!J1419="Oui",'Données relatives aux bénéf.'!K1419="Oui"),"Dossier ouvert au cours de l'année de référence - dont clôturé au cours de l'année de référence",IF(AND(YEAR(I1419)&lt;'Récapitulatif des données RASH'!$B$2,'Données relatives aux bénéf.'!K1419="Non",'Données relatives aux bénéf.'!L1419="Oui"),"Dossier actif valorisable dans le cadre de la subvention",IF(AND(YEAR(I1419)&lt;'Récapitulatif des données RASH'!$B$2,'Données relatives aux bénéf.'!K1419="Oui",'Données relatives aux bénéf.'!L1419="Oui"),"Dossier actif valorisable dans le cadre de la subvention - dont cloturé au cours de l'année de référence",IF(AND(YEAR(I1419)&lt;'Récapitulatif des données RASH'!$B$2,'Données relatives aux bénéf.'!K1419="Non",'Données relatives aux bénéf.'!L1419="Non"),"Dossier actif non-valorisable dans le cadre de la subvention",IF(AND(YEAR(I1419)&lt;'Récapitulatif des données RASH'!$B$2,'Données relatives aux bénéf.'!K1419="Oui",'Données relatives aux bénéf.'!L1419="Non"),"Dossier actif non-valorisable dans le cadre de la subvention - dont cloturé au cours de l'année de référence","")))))))</f>
        <v/>
      </c>
      <c r="P1419" s="16" t="str">
        <f>IF(ISBLANK(F1419),"",'Récapitulatif des données RASH'!$B$2-YEAR('Données relatives aux bénéf.'!F1419))</f>
        <v/>
      </c>
    </row>
    <row r="1420" spans="1:16">
      <c r="A1420" s="50" t="str">
        <f t="shared" si="22"/>
        <v/>
      </c>
      <c r="B1420" s="51"/>
      <c r="C1420" s="52"/>
      <c r="D1420" s="52"/>
      <c r="E1420" s="53"/>
      <c r="F1420" s="52"/>
      <c r="G1420" s="52"/>
      <c r="H1420" s="52"/>
      <c r="I1420" s="52"/>
      <c r="J1420" s="52"/>
      <c r="K1420" s="52"/>
      <c r="L1420" s="52"/>
      <c r="M1420" s="52"/>
      <c r="N1420" s="52"/>
      <c r="O1420" s="55" t="str">
        <f>IF(J1420="Non","Demande d'information",IF(AND(YEAR(I1420)='Récapitulatif des données RASH'!$B$2,'Données relatives aux bénéf.'!J1420="Oui",'Données relatives aux bénéf.'!K1420="Non"),"Dossier ouvert au cours de l'année de référence",IF(AND(YEAR(I1420)='Récapitulatif des données RASH'!$B$2,'Données relatives aux bénéf.'!J1420="Oui",'Données relatives aux bénéf.'!K1420="Oui"),"Dossier ouvert au cours de l'année de référence - dont clôturé au cours de l'année de référence",IF(AND(YEAR(I1420)&lt;'Récapitulatif des données RASH'!$B$2,'Données relatives aux bénéf.'!K1420="Non",'Données relatives aux bénéf.'!L1420="Oui"),"Dossier actif valorisable dans le cadre de la subvention",IF(AND(YEAR(I1420)&lt;'Récapitulatif des données RASH'!$B$2,'Données relatives aux bénéf.'!K1420="Oui",'Données relatives aux bénéf.'!L1420="Oui"),"Dossier actif valorisable dans le cadre de la subvention - dont cloturé au cours de l'année de référence",IF(AND(YEAR(I1420)&lt;'Récapitulatif des données RASH'!$B$2,'Données relatives aux bénéf.'!K1420="Non",'Données relatives aux bénéf.'!L1420="Non"),"Dossier actif non-valorisable dans le cadre de la subvention",IF(AND(YEAR(I1420)&lt;'Récapitulatif des données RASH'!$B$2,'Données relatives aux bénéf.'!K1420="Oui",'Données relatives aux bénéf.'!L1420="Non"),"Dossier actif non-valorisable dans le cadre de la subvention - dont cloturé au cours de l'année de référence","")))))))</f>
        <v/>
      </c>
      <c r="P1420" s="16" t="str">
        <f>IF(ISBLANK(F1420),"",'Récapitulatif des données RASH'!$B$2-YEAR('Données relatives aux bénéf.'!F1420))</f>
        <v/>
      </c>
    </row>
    <row r="1421" spans="1:16">
      <c r="A1421" s="50" t="str">
        <f t="shared" si="22"/>
        <v/>
      </c>
      <c r="B1421" s="51"/>
      <c r="C1421" s="52"/>
      <c r="D1421" s="52"/>
      <c r="E1421" s="53"/>
      <c r="F1421" s="52"/>
      <c r="G1421" s="52"/>
      <c r="H1421" s="52"/>
      <c r="I1421" s="52"/>
      <c r="J1421" s="52"/>
      <c r="K1421" s="52"/>
      <c r="L1421" s="52"/>
      <c r="M1421" s="52"/>
      <c r="N1421" s="52"/>
      <c r="O1421" s="55" t="str">
        <f>IF(J1421="Non","Demande d'information",IF(AND(YEAR(I1421)='Récapitulatif des données RASH'!$B$2,'Données relatives aux bénéf.'!J1421="Oui",'Données relatives aux bénéf.'!K1421="Non"),"Dossier ouvert au cours de l'année de référence",IF(AND(YEAR(I1421)='Récapitulatif des données RASH'!$B$2,'Données relatives aux bénéf.'!J1421="Oui",'Données relatives aux bénéf.'!K1421="Oui"),"Dossier ouvert au cours de l'année de référence - dont clôturé au cours de l'année de référence",IF(AND(YEAR(I1421)&lt;'Récapitulatif des données RASH'!$B$2,'Données relatives aux bénéf.'!K1421="Non",'Données relatives aux bénéf.'!L1421="Oui"),"Dossier actif valorisable dans le cadre de la subvention",IF(AND(YEAR(I1421)&lt;'Récapitulatif des données RASH'!$B$2,'Données relatives aux bénéf.'!K1421="Oui",'Données relatives aux bénéf.'!L1421="Oui"),"Dossier actif valorisable dans le cadre de la subvention - dont cloturé au cours de l'année de référence",IF(AND(YEAR(I1421)&lt;'Récapitulatif des données RASH'!$B$2,'Données relatives aux bénéf.'!K1421="Non",'Données relatives aux bénéf.'!L1421="Non"),"Dossier actif non-valorisable dans le cadre de la subvention",IF(AND(YEAR(I1421)&lt;'Récapitulatif des données RASH'!$B$2,'Données relatives aux bénéf.'!K1421="Oui",'Données relatives aux bénéf.'!L1421="Non"),"Dossier actif non-valorisable dans le cadre de la subvention - dont cloturé au cours de l'année de référence","")))))))</f>
        <v/>
      </c>
      <c r="P1421" s="16" t="str">
        <f>IF(ISBLANK(F1421),"",'Récapitulatif des données RASH'!$B$2-YEAR('Données relatives aux bénéf.'!F1421))</f>
        <v/>
      </c>
    </row>
    <row r="1422" spans="1:16">
      <c r="A1422" s="50" t="str">
        <f t="shared" si="22"/>
        <v/>
      </c>
      <c r="B1422" s="51"/>
      <c r="C1422" s="52"/>
      <c r="D1422" s="52"/>
      <c r="E1422" s="53"/>
      <c r="F1422" s="52"/>
      <c r="G1422" s="52"/>
      <c r="H1422" s="52"/>
      <c r="I1422" s="52"/>
      <c r="J1422" s="52"/>
      <c r="K1422" s="52"/>
      <c r="L1422" s="52"/>
      <c r="M1422" s="52"/>
      <c r="N1422" s="52"/>
      <c r="O1422" s="55" t="str">
        <f>IF(J1422="Non","Demande d'information",IF(AND(YEAR(I1422)='Récapitulatif des données RASH'!$B$2,'Données relatives aux bénéf.'!J1422="Oui",'Données relatives aux bénéf.'!K1422="Non"),"Dossier ouvert au cours de l'année de référence",IF(AND(YEAR(I1422)='Récapitulatif des données RASH'!$B$2,'Données relatives aux bénéf.'!J1422="Oui",'Données relatives aux bénéf.'!K1422="Oui"),"Dossier ouvert au cours de l'année de référence - dont clôturé au cours de l'année de référence",IF(AND(YEAR(I1422)&lt;'Récapitulatif des données RASH'!$B$2,'Données relatives aux bénéf.'!K1422="Non",'Données relatives aux bénéf.'!L1422="Oui"),"Dossier actif valorisable dans le cadre de la subvention",IF(AND(YEAR(I1422)&lt;'Récapitulatif des données RASH'!$B$2,'Données relatives aux bénéf.'!K1422="Oui",'Données relatives aux bénéf.'!L1422="Oui"),"Dossier actif valorisable dans le cadre de la subvention - dont cloturé au cours de l'année de référence",IF(AND(YEAR(I1422)&lt;'Récapitulatif des données RASH'!$B$2,'Données relatives aux bénéf.'!K1422="Non",'Données relatives aux bénéf.'!L1422="Non"),"Dossier actif non-valorisable dans le cadre de la subvention",IF(AND(YEAR(I1422)&lt;'Récapitulatif des données RASH'!$B$2,'Données relatives aux bénéf.'!K1422="Oui",'Données relatives aux bénéf.'!L1422="Non"),"Dossier actif non-valorisable dans le cadre de la subvention - dont cloturé au cours de l'année de référence","")))))))</f>
        <v/>
      </c>
      <c r="P1422" s="16" t="str">
        <f>IF(ISBLANK(F1422),"",'Récapitulatif des données RASH'!$B$2-YEAR('Données relatives aux bénéf.'!F1422))</f>
        <v/>
      </c>
    </row>
    <row r="1423" spans="1:16">
      <c r="A1423" s="50" t="str">
        <f t="shared" si="22"/>
        <v/>
      </c>
      <c r="B1423" s="51"/>
      <c r="C1423" s="52"/>
      <c r="D1423" s="52"/>
      <c r="E1423" s="53"/>
      <c r="F1423" s="52"/>
      <c r="G1423" s="52"/>
      <c r="H1423" s="52"/>
      <c r="I1423" s="52"/>
      <c r="J1423" s="52"/>
      <c r="K1423" s="52"/>
      <c r="L1423" s="52"/>
      <c r="M1423" s="52"/>
      <c r="N1423" s="52"/>
      <c r="O1423" s="55" t="str">
        <f>IF(J1423="Non","Demande d'information",IF(AND(YEAR(I1423)='Récapitulatif des données RASH'!$B$2,'Données relatives aux bénéf.'!J1423="Oui",'Données relatives aux bénéf.'!K1423="Non"),"Dossier ouvert au cours de l'année de référence",IF(AND(YEAR(I1423)='Récapitulatif des données RASH'!$B$2,'Données relatives aux bénéf.'!J1423="Oui",'Données relatives aux bénéf.'!K1423="Oui"),"Dossier ouvert au cours de l'année de référence - dont clôturé au cours de l'année de référence",IF(AND(YEAR(I1423)&lt;'Récapitulatif des données RASH'!$B$2,'Données relatives aux bénéf.'!K1423="Non",'Données relatives aux bénéf.'!L1423="Oui"),"Dossier actif valorisable dans le cadre de la subvention",IF(AND(YEAR(I1423)&lt;'Récapitulatif des données RASH'!$B$2,'Données relatives aux bénéf.'!K1423="Oui",'Données relatives aux bénéf.'!L1423="Oui"),"Dossier actif valorisable dans le cadre de la subvention - dont cloturé au cours de l'année de référence",IF(AND(YEAR(I1423)&lt;'Récapitulatif des données RASH'!$B$2,'Données relatives aux bénéf.'!K1423="Non",'Données relatives aux bénéf.'!L1423="Non"),"Dossier actif non-valorisable dans le cadre de la subvention",IF(AND(YEAR(I1423)&lt;'Récapitulatif des données RASH'!$B$2,'Données relatives aux bénéf.'!K1423="Oui",'Données relatives aux bénéf.'!L1423="Non"),"Dossier actif non-valorisable dans le cadre de la subvention - dont cloturé au cours de l'année de référence","")))))))</f>
        <v/>
      </c>
      <c r="P1423" s="16" t="str">
        <f>IF(ISBLANK(F1423),"",'Récapitulatif des données RASH'!$B$2-YEAR('Données relatives aux bénéf.'!F1423))</f>
        <v/>
      </c>
    </row>
    <row r="1424" spans="1:16">
      <c r="A1424" s="50" t="str">
        <f t="shared" si="22"/>
        <v/>
      </c>
      <c r="B1424" s="51"/>
      <c r="C1424" s="52"/>
      <c r="D1424" s="52"/>
      <c r="E1424" s="53"/>
      <c r="F1424" s="52"/>
      <c r="G1424" s="52"/>
      <c r="H1424" s="52"/>
      <c r="I1424" s="52"/>
      <c r="J1424" s="52"/>
      <c r="K1424" s="52"/>
      <c r="L1424" s="52"/>
      <c r="M1424" s="52"/>
      <c r="N1424" s="52"/>
      <c r="O1424" s="55" t="str">
        <f>IF(J1424="Non","Demande d'information",IF(AND(YEAR(I1424)='Récapitulatif des données RASH'!$B$2,'Données relatives aux bénéf.'!J1424="Oui",'Données relatives aux bénéf.'!K1424="Non"),"Dossier ouvert au cours de l'année de référence",IF(AND(YEAR(I1424)='Récapitulatif des données RASH'!$B$2,'Données relatives aux bénéf.'!J1424="Oui",'Données relatives aux bénéf.'!K1424="Oui"),"Dossier ouvert au cours de l'année de référence - dont clôturé au cours de l'année de référence",IF(AND(YEAR(I1424)&lt;'Récapitulatif des données RASH'!$B$2,'Données relatives aux bénéf.'!K1424="Non",'Données relatives aux bénéf.'!L1424="Oui"),"Dossier actif valorisable dans le cadre de la subvention",IF(AND(YEAR(I1424)&lt;'Récapitulatif des données RASH'!$B$2,'Données relatives aux bénéf.'!K1424="Oui",'Données relatives aux bénéf.'!L1424="Oui"),"Dossier actif valorisable dans le cadre de la subvention - dont cloturé au cours de l'année de référence",IF(AND(YEAR(I1424)&lt;'Récapitulatif des données RASH'!$B$2,'Données relatives aux bénéf.'!K1424="Non",'Données relatives aux bénéf.'!L1424="Non"),"Dossier actif non-valorisable dans le cadre de la subvention",IF(AND(YEAR(I1424)&lt;'Récapitulatif des données RASH'!$B$2,'Données relatives aux bénéf.'!K1424="Oui",'Données relatives aux bénéf.'!L1424="Non"),"Dossier actif non-valorisable dans le cadre de la subvention - dont cloturé au cours de l'année de référence","")))))))</f>
        <v/>
      </c>
      <c r="P1424" s="16" t="str">
        <f>IF(ISBLANK(F1424),"",'Récapitulatif des données RASH'!$B$2-YEAR('Données relatives aux bénéf.'!F1424))</f>
        <v/>
      </c>
    </row>
    <row r="1425" spans="1:16">
      <c r="A1425" s="50" t="str">
        <f t="shared" si="22"/>
        <v/>
      </c>
      <c r="B1425" s="51"/>
      <c r="C1425" s="52"/>
      <c r="D1425" s="52"/>
      <c r="E1425" s="53"/>
      <c r="F1425" s="52"/>
      <c r="G1425" s="52"/>
      <c r="H1425" s="52"/>
      <c r="I1425" s="52"/>
      <c r="J1425" s="52"/>
      <c r="K1425" s="52"/>
      <c r="L1425" s="52"/>
      <c r="M1425" s="52"/>
      <c r="N1425" s="52"/>
      <c r="O1425" s="55" t="str">
        <f>IF(J1425="Non","Demande d'information",IF(AND(YEAR(I1425)='Récapitulatif des données RASH'!$B$2,'Données relatives aux bénéf.'!J1425="Oui",'Données relatives aux bénéf.'!K1425="Non"),"Dossier ouvert au cours de l'année de référence",IF(AND(YEAR(I1425)='Récapitulatif des données RASH'!$B$2,'Données relatives aux bénéf.'!J1425="Oui",'Données relatives aux bénéf.'!K1425="Oui"),"Dossier ouvert au cours de l'année de référence - dont clôturé au cours de l'année de référence",IF(AND(YEAR(I1425)&lt;'Récapitulatif des données RASH'!$B$2,'Données relatives aux bénéf.'!K1425="Non",'Données relatives aux bénéf.'!L1425="Oui"),"Dossier actif valorisable dans le cadre de la subvention",IF(AND(YEAR(I1425)&lt;'Récapitulatif des données RASH'!$B$2,'Données relatives aux bénéf.'!K1425="Oui",'Données relatives aux bénéf.'!L1425="Oui"),"Dossier actif valorisable dans le cadre de la subvention - dont cloturé au cours de l'année de référence",IF(AND(YEAR(I1425)&lt;'Récapitulatif des données RASH'!$B$2,'Données relatives aux bénéf.'!K1425="Non",'Données relatives aux bénéf.'!L1425="Non"),"Dossier actif non-valorisable dans le cadre de la subvention",IF(AND(YEAR(I1425)&lt;'Récapitulatif des données RASH'!$B$2,'Données relatives aux bénéf.'!K1425="Oui",'Données relatives aux bénéf.'!L1425="Non"),"Dossier actif non-valorisable dans le cadre de la subvention - dont cloturé au cours de l'année de référence","")))))))</f>
        <v/>
      </c>
      <c r="P1425" s="16" t="str">
        <f>IF(ISBLANK(F1425),"",'Récapitulatif des données RASH'!$B$2-YEAR('Données relatives aux bénéf.'!F1425))</f>
        <v/>
      </c>
    </row>
    <row r="1426" spans="1:16">
      <c r="A1426" s="50" t="str">
        <f t="shared" si="22"/>
        <v/>
      </c>
      <c r="B1426" s="51"/>
      <c r="C1426" s="52"/>
      <c r="D1426" s="52"/>
      <c r="E1426" s="53"/>
      <c r="F1426" s="52"/>
      <c r="G1426" s="52"/>
      <c r="H1426" s="52"/>
      <c r="I1426" s="52"/>
      <c r="J1426" s="52"/>
      <c r="K1426" s="52"/>
      <c r="L1426" s="52"/>
      <c r="M1426" s="52"/>
      <c r="N1426" s="52"/>
      <c r="O1426" s="55" t="str">
        <f>IF(J1426="Non","Demande d'information",IF(AND(YEAR(I1426)='Récapitulatif des données RASH'!$B$2,'Données relatives aux bénéf.'!J1426="Oui",'Données relatives aux bénéf.'!K1426="Non"),"Dossier ouvert au cours de l'année de référence",IF(AND(YEAR(I1426)='Récapitulatif des données RASH'!$B$2,'Données relatives aux bénéf.'!J1426="Oui",'Données relatives aux bénéf.'!K1426="Oui"),"Dossier ouvert au cours de l'année de référence - dont clôturé au cours de l'année de référence",IF(AND(YEAR(I1426)&lt;'Récapitulatif des données RASH'!$B$2,'Données relatives aux bénéf.'!K1426="Non",'Données relatives aux bénéf.'!L1426="Oui"),"Dossier actif valorisable dans le cadre de la subvention",IF(AND(YEAR(I1426)&lt;'Récapitulatif des données RASH'!$B$2,'Données relatives aux bénéf.'!K1426="Oui",'Données relatives aux bénéf.'!L1426="Oui"),"Dossier actif valorisable dans le cadre de la subvention - dont cloturé au cours de l'année de référence",IF(AND(YEAR(I1426)&lt;'Récapitulatif des données RASH'!$B$2,'Données relatives aux bénéf.'!K1426="Non",'Données relatives aux bénéf.'!L1426="Non"),"Dossier actif non-valorisable dans le cadre de la subvention",IF(AND(YEAR(I1426)&lt;'Récapitulatif des données RASH'!$B$2,'Données relatives aux bénéf.'!K1426="Oui",'Données relatives aux bénéf.'!L1426="Non"),"Dossier actif non-valorisable dans le cadre de la subvention - dont cloturé au cours de l'année de référence","")))))))</f>
        <v/>
      </c>
      <c r="P1426" s="16" t="str">
        <f>IF(ISBLANK(F1426),"",'Récapitulatif des données RASH'!$B$2-YEAR('Données relatives aux bénéf.'!F1426))</f>
        <v/>
      </c>
    </row>
    <row r="1427" spans="1:16">
      <c r="A1427" s="50" t="str">
        <f t="shared" si="22"/>
        <v/>
      </c>
      <c r="B1427" s="51"/>
      <c r="C1427" s="52"/>
      <c r="D1427" s="52"/>
      <c r="E1427" s="53"/>
      <c r="F1427" s="52"/>
      <c r="G1427" s="52"/>
      <c r="H1427" s="52"/>
      <c r="I1427" s="52"/>
      <c r="J1427" s="52"/>
      <c r="K1427" s="52"/>
      <c r="L1427" s="52"/>
      <c r="M1427" s="52"/>
      <c r="N1427" s="52"/>
      <c r="O1427" s="55" t="str">
        <f>IF(J1427="Non","Demande d'information",IF(AND(YEAR(I1427)='Récapitulatif des données RASH'!$B$2,'Données relatives aux bénéf.'!J1427="Oui",'Données relatives aux bénéf.'!K1427="Non"),"Dossier ouvert au cours de l'année de référence",IF(AND(YEAR(I1427)='Récapitulatif des données RASH'!$B$2,'Données relatives aux bénéf.'!J1427="Oui",'Données relatives aux bénéf.'!K1427="Oui"),"Dossier ouvert au cours de l'année de référence - dont clôturé au cours de l'année de référence",IF(AND(YEAR(I1427)&lt;'Récapitulatif des données RASH'!$B$2,'Données relatives aux bénéf.'!K1427="Non",'Données relatives aux bénéf.'!L1427="Oui"),"Dossier actif valorisable dans le cadre de la subvention",IF(AND(YEAR(I1427)&lt;'Récapitulatif des données RASH'!$B$2,'Données relatives aux bénéf.'!K1427="Oui",'Données relatives aux bénéf.'!L1427="Oui"),"Dossier actif valorisable dans le cadre de la subvention - dont cloturé au cours de l'année de référence",IF(AND(YEAR(I1427)&lt;'Récapitulatif des données RASH'!$B$2,'Données relatives aux bénéf.'!K1427="Non",'Données relatives aux bénéf.'!L1427="Non"),"Dossier actif non-valorisable dans le cadre de la subvention",IF(AND(YEAR(I1427)&lt;'Récapitulatif des données RASH'!$B$2,'Données relatives aux bénéf.'!K1427="Oui",'Données relatives aux bénéf.'!L1427="Non"),"Dossier actif non-valorisable dans le cadre de la subvention - dont cloturé au cours de l'année de référence","")))))))</f>
        <v/>
      </c>
      <c r="P1427" s="16" t="str">
        <f>IF(ISBLANK(F1427),"",'Récapitulatif des données RASH'!$B$2-YEAR('Données relatives aux bénéf.'!F1427))</f>
        <v/>
      </c>
    </row>
    <row r="1428" spans="1:16">
      <c r="A1428" s="50" t="str">
        <f t="shared" si="22"/>
        <v/>
      </c>
      <c r="B1428" s="51"/>
      <c r="C1428" s="52"/>
      <c r="D1428" s="52"/>
      <c r="E1428" s="53"/>
      <c r="F1428" s="52"/>
      <c r="G1428" s="52"/>
      <c r="H1428" s="52"/>
      <c r="I1428" s="52"/>
      <c r="J1428" s="52"/>
      <c r="K1428" s="52"/>
      <c r="L1428" s="52"/>
      <c r="M1428" s="52"/>
      <c r="N1428" s="52"/>
      <c r="O1428" s="55" t="str">
        <f>IF(J1428="Non","Demande d'information",IF(AND(YEAR(I1428)='Récapitulatif des données RASH'!$B$2,'Données relatives aux bénéf.'!J1428="Oui",'Données relatives aux bénéf.'!K1428="Non"),"Dossier ouvert au cours de l'année de référence",IF(AND(YEAR(I1428)='Récapitulatif des données RASH'!$B$2,'Données relatives aux bénéf.'!J1428="Oui",'Données relatives aux bénéf.'!K1428="Oui"),"Dossier ouvert au cours de l'année de référence - dont clôturé au cours de l'année de référence",IF(AND(YEAR(I1428)&lt;'Récapitulatif des données RASH'!$B$2,'Données relatives aux bénéf.'!K1428="Non",'Données relatives aux bénéf.'!L1428="Oui"),"Dossier actif valorisable dans le cadre de la subvention",IF(AND(YEAR(I1428)&lt;'Récapitulatif des données RASH'!$B$2,'Données relatives aux bénéf.'!K1428="Oui",'Données relatives aux bénéf.'!L1428="Oui"),"Dossier actif valorisable dans le cadre de la subvention - dont cloturé au cours de l'année de référence",IF(AND(YEAR(I1428)&lt;'Récapitulatif des données RASH'!$B$2,'Données relatives aux bénéf.'!K1428="Non",'Données relatives aux bénéf.'!L1428="Non"),"Dossier actif non-valorisable dans le cadre de la subvention",IF(AND(YEAR(I1428)&lt;'Récapitulatif des données RASH'!$B$2,'Données relatives aux bénéf.'!K1428="Oui",'Données relatives aux bénéf.'!L1428="Non"),"Dossier actif non-valorisable dans le cadre de la subvention - dont cloturé au cours de l'année de référence","")))))))</f>
        <v/>
      </c>
      <c r="P1428" s="16" t="str">
        <f>IF(ISBLANK(F1428),"",'Récapitulatif des données RASH'!$B$2-YEAR('Données relatives aux bénéf.'!F1428))</f>
        <v/>
      </c>
    </row>
    <row r="1429" spans="1:16">
      <c r="A1429" s="50" t="str">
        <f t="shared" si="22"/>
        <v/>
      </c>
      <c r="B1429" s="51"/>
      <c r="C1429" s="52"/>
      <c r="D1429" s="52"/>
      <c r="E1429" s="53"/>
      <c r="F1429" s="52"/>
      <c r="G1429" s="52"/>
      <c r="H1429" s="52"/>
      <c r="I1429" s="52"/>
      <c r="J1429" s="52"/>
      <c r="K1429" s="52"/>
      <c r="L1429" s="52"/>
      <c r="M1429" s="52"/>
      <c r="N1429" s="52"/>
      <c r="O1429" s="55" t="str">
        <f>IF(J1429="Non","Demande d'information",IF(AND(YEAR(I1429)='Récapitulatif des données RASH'!$B$2,'Données relatives aux bénéf.'!J1429="Oui",'Données relatives aux bénéf.'!K1429="Non"),"Dossier ouvert au cours de l'année de référence",IF(AND(YEAR(I1429)='Récapitulatif des données RASH'!$B$2,'Données relatives aux bénéf.'!J1429="Oui",'Données relatives aux bénéf.'!K1429="Oui"),"Dossier ouvert au cours de l'année de référence - dont clôturé au cours de l'année de référence",IF(AND(YEAR(I1429)&lt;'Récapitulatif des données RASH'!$B$2,'Données relatives aux bénéf.'!K1429="Non",'Données relatives aux bénéf.'!L1429="Oui"),"Dossier actif valorisable dans le cadre de la subvention",IF(AND(YEAR(I1429)&lt;'Récapitulatif des données RASH'!$B$2,'Données relatives aux bénéf.'!K1429="Oui",'Données relatives aux bénéf.'!L1429="Oui"),"Dossier actif valorisable dans le cadre de la subvention - dont cloturé au cours de l'année de référence",IF(AND(YEAR(I1429)&lt;'Récapitulatif des données RASH'!$B$2,'Données relatives aux bénéf.'!K1429="Non",'Données relatives aux bénéf.'!L1429="Non"),"Dossier actif non-valorisable dans le cadre de la subvention",IF(AND(YEAR(I1429)&lt;'Récapitulatif des données RASH'!$B$2,'Données relatives aux bénéf.'!K1429="Oui",'Données relatives aux bénéf.'!L1429="Non"),"Dossier actif non-valorisable dans le cadre de la subvention - dont cloturé au cours de l'année de référence","")))))))</f>
        <v/>
      </c>
      <c r="P1429" s="16" t="str">
        <f>IF(ISBLANK(F1429),"",'Récapitulatif des données RASH'!$B$2-YEAR('Données relatives aux bénéf.'!F1429))</f>
        <v/>
      </c>
    </row>
    <row r="1430" spans="1:16">
      <c r="A1430" s="50" t="str">
        <f t="shared" si="22"/>
        <v/>
      </c>
      <c r="B1430" s="51"/>
      <c r="C1430" s="52"/>
      <c r="D1430" s="52"/>
      <c r="E1430" s="53"/>
      <c r="F1430" s="52"/>
      <c r="G1430" s="52"/>
      <c r="H1430" s="52"/>
      <c r="I1430" s="52"/>
      <c r="J1430" s="52"/>
      <c r="K1430" s="52"/>
      <c r="L1430" s="52"/>
      <c r="M1430" s="52"/>
      <c r="N1430" s="52"/>
      <c r="O1430" s="55" t="str">
        <f>IF(J1430="Non","Demande d'information",IF(AND(YEAR(I1430)='Récapitulatif des données RASH'!$B$2,'Données relatives aux bénéf.'!J1430="Oui",'Données relatives aux bénéf.'!K1430="Non"),"Dossier ouvert au cours de l'année de référence",IF(AND(YEAR(I1430)='Récapitulatif des données RASH'!$B$2,'Données relatives aux bénéf.'!J1430="Oui",'Données relatives aux bénéf.'!K1430="Oui"),"Dossier ouvert au cours de l'année de référence - dont clôturé au cours de l'année de référence",IF(AND(YEAR(I1430)&lt;'Récapitulatif des données RASH'!$B$2,'Données relatives aux bénéf.'!K1430="Non",'Données relatives aux bénéf.'!L1430="Oui"),"Dossier actif valorisable dans le cadre de la subvention",IF(AND(YEAR(I1430)&lt;'Récapitulatif des données RASH'!$B$2,'Données relatives aux bénéf.'!K1430="Oui",'Données relatives aux bénéf.'!L1430="Oui"),"Dossier actif valorisable dans le cadre de la subvention - dont cloturé au cours de l'année de référence",IF(AND(YEAR(I1430)&lt;'Récapitulatif des données RASH'!$B$2,'Données relatives aux bénéf.'!K1430="Non",'Données relatives aux bénéf.'!L1430="Non"),"Dossier actif non-valorisable dans le cadre de la subvention",IF(AND(YEAR(I1430)&lt;'Récapitulatif des données RASH'!$B$2,'Données relatives aux bénéf.'!K1430="Oui",'Données relatives aux bénéf.'!L1430="Non"),"Dossier actif non-valorisable dans le cadre de la subvention - dont cloturé au cours de l'année de référence","")))))))</f>
        <v/>
      </c>
      <c r="P1430" s="16" t="str">
        <f>IF(ISBLANK(F1430),"",'Récapitulatif des données RASH'!$B$2-YEAR('Données relatives aux bénéf.'!F1430))</f>
        <v/>
      </c>
    </row>
    <row r="1431" spans="1:16">
      <c r="A1431" s="50" t="str">
        <f t="shared" si="22"/>
        <v/>
      </c>
      <c r="B1431" s="51"/>
      <c r="C1431" s="52"/>
      <c r="D1431" s="52"/>
      <c r="E1431" s="53"/>
      <c r="F1431" s="52"/>
      <c r="G1431" s="52"/>
      <c r="H1431" s="52"/>
      <c r="I1431" s="52"/>
      <c r="J1431" s="52"/>
      <c r="K1431" s="52"/>
      <c r="L1431" s="52"/>
      <c r="M1431" s="52"/>
      <c r="N1431" s="52"/>
      <c r="O1431" s="55" t="str">
        <f>IF(J1431="Non","Demande d'information",IF(AND(YEAR(I1431)='Récapitulatif des données RASH'!$B$2,'Données relatives aux bénéf.'!J1431="Oui",'Données relatives aux bénéf.'!K1431="Non"),"Dossier ouvert au cours de l'année de référence",IF(AND(YEAR(I1431)='Récapitulatif des données RASH'!$B$2,'Données relatives aux bénéf.'!J1431="Oui",'Données relatives aux bénéf.'!K1431="Oui"),"Dossier ouvert au cours de l'année de référence - dont clôturé au cours de l'année de référence",IF(AND(YEAR(I1431)&lt;'Récapitulatif des données RASH'!$B$2,'Données relatives aux bénéf.'!K1431="Non",'Données relatives aux bénéf.'!L1431="Oui"),"Dossier actif valorisable dans le cadre de la subvention",IF(AND(YEAR(I1431)&lt;'Récapitulatif des données RASH'!$B$2,'Données relatives aux bénéf.'!K1431="Oui",'Données relatives aux bénéf.'!L1431="Oui"),"Dossier actif valorisable dans le cadre de la subvention - dont cloturé au cours de l'année de référence",IF(AND(YEAR(I1431)&lt;'Récapitulatif des données RASH'!$B$2,'Données relatives aux bénéf.'!K1431="Non",'Données relatives aux bénéf.'!L1431="Non"),"Dossier actif non-valorisable dans le cadre de la subvention",IF(AND(YEAR(I1431)&lt;'Récapitulatif des données RASH'!$B$2,'Données relatives aux bénéf.'!K1431="Oui",'Données relatives aux bénéf.'!L1431="Non"),"Dossier actif non-valorisable dans le cadre de la subvention - dont cloturé au cours de l'année de référence","")))))))</f>
        <v/>
      </c>
      <c r="P1431" s="16" t="str">
        <f>IF(ISBLANK(F1431),"",'Récapitulatif des données RASH'!$B$2-YEAR('Données relatives aux bénéf.'!F1431))</f>
        <v/>
      </c>
    </row>
    <row r="1432" spans="1:16">
      <c r="A1432" s="50" t="str">
        <f t="shared" si="22"/>
        <v/>
      </c>
      <c r="B1432" s="51"/>
      <c r="C1432" s="52"/>
      <c r="D1432" s="52"/>
      <c r="E1432" s="53"/>
      <c r="F1432" s="52"/>
      <c r="G1432" s="52"/>
      <c r="H1432" s="52"/>
      <c r="I1432" s="52"/>
      <c r="J1432" s="52"/>
      <c r="K1432" s="52"/>
      <c r="L1432" s="52"/>
      <c r="M1432" s="52"/>
      <c r="N1432" s="52"/>
      <c r="O1432" s="55" t="str">
        <f>IF(J1432="Non","Demande d'information",IF(AND(YEAR(I1432)='Récapitulatif des données RASH'!$B$2,'Données relatives aux bénéf.'!J1432="Oui",'Données relatives aux bénéf.'!K1432="Non"),"Dossier ouvert au cours de l'année de référence",IF(AND(YEAR(I1432)='Récapitulatif des données RASH'!$B$2,'Données relatives aux bénéf.'!J1432="Oui",'Données relatives aux bénéf.'!K1432="Oui"),"Dossier ouvert au cours de l'année de référence - dont clôturé au cours de l'année de référence",IF(AND(YEAR(I1432)&lt;'Récapitulatif des données RASH'!$B$2,'Données relatives aux bénéf.'!K1432="Non",'Données relatives aux bénéf.'!L1432="Oui"),"Dossier actif valorisable dans le cadre de la subvention",IF(AND(YEAR(I1432)&lt;'Récapitulatif des données RASH'!$B$2,'Données relatives aux bénéf.'!K1432="Oui",'Données relatives aux bénéf.'!L1432="Oui"),"Dossier actif valorisable dans le cadre de la subvention - dont cloturé au cours de l'année de référence",IF(AND(YEAR(I1432)&lt;'Récapitulatif des données RASH'!$B$2,'Données relatives aux bénéf.'!K1432="Non",'Données relatives aux bénéf.'!L1432="Non"),"Dossier actif non-valorisable dans le cadre de la subvention",IF(AND(YEAR(I1432)&lt;'Récapitulatif des données RASH'!$B$2,'Données relatives aux bénéf.'!K1432="Oui",'Données relatives aux bénéf.'!L1432="Non"),"Dossier actif non-valorisable dans le cadre de la subvention - dont cloturé au cours de l'année de référence","")))))))</f>
        <v/>
      </c>
      <c r="P1432" s="16" t="str">
        <f>IF(ISBLANK(F1432),"",'Récapitulatif des données RASH'!$B$2-YEAR('Données relatives aux bénéf.'!F1432))</f>
        <v/>
      </c>
    </row>
    <row r="1433" spans="1:16">
      <c r="A1433" s="50" t="str">
        <f t="shared" si="22"/>
        <v/>
      </c>
      <c r="B1433" s="51"/>
      <c r="C1433" s="52"/>
      <c r="D1433" s="52"/>
      <c r="E1433" s="53"/>
      <c r="F1433" s="52"/>
      <c r="G1433" s="52"/>
      <c r="H1433" s="52"/>
      <c r="I1433" s="52"/>
      <c r="J1433" s="52"/>
      <c r="K1433" s="52"/>
      <c r="L1433" s="52"/>
      <c r="M1433" s="52"/>
      <c r="N1433" s="52"/>
      <c r="O1433" s="55" t="str">
        <f>IF(J1433="Non","Demande d'information",IF(AND(YEAR(I1433)='Récapitulatif des données RASH'!$B$2,'Données relatives aux bénéf.'!J1433="Oui",'Données relatives aux bénéf.'!K1433="Non"),"Dossier ouvert au cours de l'année de référence",IF(AND(YEAR(I1433)='Récapitulatif des données RASH'!$B$2,'Données relatives aux bénéf.'!J1433="Oui",'Données relatives aux bénéf.'!K1433="Oui"),"Dossier ouvert au cours de l'année de référence - dont clôturé au cours de l'année de référence",IF(AND(YEAR(I1433)&lt;'Récapitulatif des données RASH'!$B$2,'Données relatives aux bénéf.'!K1433="Non",'Données relatives aux bénéf.'!L1433="Oui"),"Dossier actif valorisable dans le cadre de la subvention",IF(AND(YEAR(I1433)&lt;'Récapitulatif des données RASH'!$B$2,'Données relatives aux bénéf.'!K1433="Oui",'Données relatives aux bénéf.'!L1433="Oui"),"Dossier actif valorisable dans le cadre de la subvention - dont cloturé au cours de l'année de référence",IF(AND(YEAR(I1433)&lt;'Récapitulatif des données RASH'!$B$2,'Données relatives aux bénéf.'!K1433="Non",'Données relatives aux bénéf.'!L1433="Non"),"Dossier actif non-valorisable dans le cadre de la subvention",IF(AND(YEAR(I1433)&lt;'Récapitulatif des données RASH'!$B$2,'Données relatives aux bénéf.'!K1433="Oui",'Données relatives aux bénéf.'!L1433="Non"),"Dossier actif non-valorisable dans le cadre de la subvention - dont cloturé au cours de l'année de référence","")))))))</f>
        <v/>
      </c>
      <c r="P1433" s="16" t="str">
        <f>IF(ISBLANK(F1433),"",'Récapitulatif des données RASH'!$B$2-YEAR('Données relatives aux bénéf.'!F1433))</f>
        <v/>
      </c>
    </row>
    <row r="1434" spans="1:16">
      <c r="A1434" s="50" t="str">
        <f t="shared" si="22"/>
        <v/>
      </c>
      <c r="B1434" s="51"/>
      <c r="C1434" s="52"/>
      <c r="D1434" s="52"/>
      <c r="E1434" s="53"/>
      <c r="F1434" s="52"/>
      <c r="G1434" s="52"/>
      <c r="H1434" s="52"/>
      <c r="I1434" s="52"/>
      <c r="J1434" s="52"/>
      <c r="K1434" s="52"/>
      <c r="L1434" s="52"/>
      <c r="M1434" s="52"/>
      <c r="N1434" s="52"/>
      <c r="O1434" s="55" t="str">
        <f>IF(J1434="Non","Demande d'information",IF(AND(YEAR(I1434)='Récapitulatif des données RASH'!$B$2,'Données relatives aux bénéf.'!J1434="Oui",'Données relatives aux bénéf.'!K1434="Non"),"Dossier ouvert au cours de l'année de référence",IF(AND(YEAR(I1434)='Récapitulatif des données RASH'!$B$2,'Données relatives aux bénéf.'!J1434="Oui",'Données relatives aux bénéf.'!K1434="Oui"),"Dossier ouvert au cours de l'année de référence - dont clôturé au cours de l'année de référence",IF(AND(YEAR(I1434)&lt;'Récapitulatif des données RASH'!$B$2,'Données relatives aux bénéf.'!K1434="Non",'Données relatives aux bénéf.'!L1434="Oui"),"Dossier actif valorisable dans le cadre de la subvention",IF(AND(YEAR(I1434)&lt;'Récapitulatif des données RASH'!$B$2,'Données relatives aux bénéf.'!K1434="Oui",'Données relatives aux bénéf.'!L1434="Oui"),"Dossier actif valorisable dans le cadre de la subvention - dont cloturé au cours de l'année de référence",IF(AND(YEAR(I1434)&lt;'Récapitulatif des données RASH'!$B$2,'Données relatives aux bénéf.'!K1434="Non",'Données relatives aux bénéf.'!L1434="Non"),"Dossier actif non-valorisable dans le cadre de la subvention",IF(AND(YEAR(I1434)&lt;'Récapitulatif des données RASH'!$B$2,'Données relatives aux bénéf.'!K1434="Oui",'Données relatives aux bénéf.'!L1434="Non"),"Dossier actif non-valorisable dans le cadre de la subvention - dont cloturé au cours de l'année de référence","")))))))</f>
        <v/>
      </c>
      <c r="P1434" s="16" t="str">
        <f>IF(ISBLANK(F1434),"",'Récapitulatif des données RASH'!$B$2-YEAR('Données relatives aux bénéf.'!F1434))</f>
        <v/>
      </c>
    </row>
    <row r="1435" spans="1:16">
      <c r="A1435" s="50" t="str">
        <f t="shared" si="22"/>
        <v/>
      </c>
      <c r="B1435" s="51"/>
      <c r="C1435" s="52"/>
      <c r="D1435" s="52"/>
      <c r="E1435" s="53"/>
      <c r="F1435" s="52"/>
      <c r="G1435" s="52"/>
      <c r="H1435" s="52"/>
      <c r="I1435" s="52"/>
      <c r="J1435" s="52"/>
      <c r="K1435" s="52"/>
      <c r="L1435" s="52"/>
      <c r="M1435" s="52"/>
      <c r="N1435" s="52"/>
      <c r="O1435" s="55" t="str">
        <f>IF(J1435="Non","Demande d'information",IF(AND(YEAR(I1435)='Récapitulatif des données RASH'!$B$2,'Données relatives aux bénéf.'!J1435="Oui",'Données relatives aux bénéf.'!K1435="Non"),"Dossier ouvert au cours de l'année de référence",IF(AND(YEAR(I1435)='Récapitulatif des données RASH'!$B$2,'Données relatives aux bénéf.'!J1435="Oui",'Données relatives aux bénéf.'!K1435="Oui"),"Dossier ouvert au cours de l'année de référence - dont clôturé au cours de l'année de référence",IF(AND(YEAR(I1435)&lt;'Récapitulatif des données RASH'!$B$2,'Données relatives aux bénéf.'!K1435="Non",'Données relatives aux bénéf.'!L1435="Oui"),"Dossier actif valorisable dans le cadre de la subvention",IF(AND(YEAR(I1435)&lt;'Récapitulatif des données RASH'!$B$2,'Données relatives aux bénéf.'!K1435="Oui",'Données relatives aux bénéf.'!L1435="Oui"),"Dossier actif valorisable dans le cadre de la subvention - dont cloturé au cours de l'année de référence",IF(AND(YEAR(I1435)&lt;'Récapitulatif des données RASH'!$B$2,'Données relatives aux bénéf.'!K1435="Non",'Données relatives aux bénéf.'!L1435="Non"),"Dossier actif non-valorisable dans le cadre de la subvention",IF(AND(YEAR(I1435)&lt;'Récapitulatif des données RASH'!$B$2,'Données relatives aux bénéf.'!K1435="Oui",'Données relatives aux bénéf.'!L1435="Non"),"Dossier actif non-valorisable dans le cadre de la subvention - dont cloturé au cours de l'année de référence","")))))))</f>
        <v/>
      </c>
      <c r="P1435" s="16" t="str">
        <f>IF(ISBLANK(F1435),"",'Récapitulatif des données RASH'!$B$2-YEAR('Données relatives aux bénéf.'!F1435))</f>
        <v/>
      </c>
    </row>
    <row r="1436" spans="1:16">
      <c r="A1436" s="50" t="str">
        <f t="shared" si="22"/>
        <v/>
      </c>
      <c r="B1436" s="51"/>
      <c r="C1436" s="52"/>
      <c r="D1436" s="52"/>
      <c r="E1436" s="53"/>
      <c r="F1436" s="52"/>
      <c r="G1436" s="52"/>
      <c r="H1436" s="52"/>
      <c r="I1436" s="52"/>
      <c r="J1436" s="52"/>
      <c r="K1436" s="52"/>
      <c r="L1436" s="52"/>
      <c r="M1436" s="52"/>
      <c r="N1436" s="52"/>
      <c r="O1436" s="55" t="str">
        <f>IF(J1436="Non","Demande d'information",IF(AND(YEAR(I1436)='Récapitulatif des données RASH'!$B$2,'Données relatives aux bénéf.'!J1436="Oui",'Données relatives aux bénéf.'!K1436="Non"),"Dossier ouvert au cours de l'année de référence",IF(AND(YEAR(I1436)='Récapitulatif des données RASH'!$B$2,'Données relatives aux bénéf.'!J1436="Oui",'Données relatives aux bénéf.'!K1436="Oui"),"Dossier ouvert au cours de l'année de référence - dont clôturé au cours de l'année de référence",IF(AND(YEAR(I1436)&lt;'Récapitulatif des données RASH'!$B$2,'Données relatives aux bénéf.'!K1436="Non",'Données relatives aux bénéf.'!L1436="Oui"),"Dossier actif valorisable dans le cadre de la subvention",IF(AND(YEAR(I1436)&lt;'Récapitulatif des données RASH'!$B$2,'Données relatives aux bénéf.'!K1436="Oui",'Données relatives aux bénéf.'!L1436="Oui"),"Dossier actif valorisable dans le cadre de la subvention - dont cloturé au cours de l'année de référence",IF(AND(YEAR(I1436)&lt;'Récapitulatif des données RASH'!$B$2,'Données relatives aux bénéf.'!K1436="Non",'Données relatives aux bénéf.'!L1436="Non"),"Dossier actif non-valorisable dans le cadre de la subvention",IF(AND(YEAR(I1436)&lt;'Récapitulatif des données RASH'!$B$2,'Données relatives aux bénéf.'!K1436="Oui",'Données relatives aux bénéf.'!L1436="Non"),"Dossier actif non-valorisable dans le cadre de la subvention - dont cloturé au cours de l'année de référence","")))))))</f>
        <v/>
      </c>
      <c r="P1436" s="16" t="str">
        <f>IF(ISBLANK(F1436),"",'Récapitulatif des données RASH'!$B$2-YEAR('Données relatives aux bénéf.'!F1436))</f>
        <v/>
      </c>
    </row>
    <row r="1437" spans="1:16">
      <c r="A1437" s="50" t="str">
        <f t="shared" si="22"/>
        <v/>
      </c>
      <c r="B1437" s="51"/>
      <c r="C1437" s="52"/>
      <c r="D1437" s="52"/>
      <c r="E1437" s="53"/>
      <c r="F1437" s="52"/>
      <c r="G1437" s="52"/>
      <c r="H1437" s="52"/>
      <c r="I1437" s="52"/>
      <c r="J1437" s="52"/>
      <c r="K1437" s="52"/>
      <c r="L1437" s="52"/>
      <c r="M1437" s="52"/>
      <c r="N1437" s="52"/>
      <c r="O1437" s="55" t="str">
        <f>IF(J1437="Non","Demande d'information",IF(AND(YEAR(I1437)='Récapitulatif des données RASH'!$B$2,'Données relatives aux bénéf.'!J1437="Oui",'Données relatives aux bénéf.'!K1437="Non"),"Dossier ouvert au cours de l'année de référence",IF(AND(YEAR(I1437)='Récapitulatif des données RASH'!$B$2,'Données relatives aux bénéf.'!J1437="Oui",'Données relatives aux bénéf.'!K1437="Oui"),"Dossier ouvert au cours de l'année de référence - dont clôturé au cours de l'année de référence",IF(AND(YEAR(I1437)&lt;'Récapitulatif des données RASH'!$B$2,'Données relatives aux bénéf.'!K1437="Non",'Données relatives aux bénéf.'!L1437="Oui"),"Dossier actif valorisable dans le cadre de la subvention",IF(AND(YEAR(I1437)&lt;'Récapitulatif des données RASH'!$B$2,'Données relatives aux bénéf.'!K1437="Oui",'Données relatives aux bénéf.'!L1437="Oui"),"Dossier actif valorisable dans le cadre de la subvention - dont cloturé au cours de l'année de référence",IF(AND(YEAR(I1437)&lt;'Récapitulatif des données RASH'!$B$2,'Données relatives aux bénéf.'!K1437="Non",'Données relatives aux bénéf.'!L1437="Non"),"Dossier actif non-valorisable dans le cadre de la subvention",IF(AND(YEAR(I1437)&lt;'Récapitulatif des données RASH'!$B$2,'Données relatives aux bénéf.'!K1437="Oui",'Données relatives aux bénéf.'!L1437="Non"),"Dossier actif non-valorisable dans le cadre de la subvention - dont cloturé au cours de l'année de référence","")))))))</f>
        <v/>
      </c>
      <c r="P1437" s="16" t="str">
        <f>IF(ISBLANK(F1437),"",'Récapitulatif des données RASH'!$B$2-YEAR('Données relatives aux bénéf.'!F1437))</f>
        <v/>
      </c>
    </row>
    <row r="1438" spans="1:16">
      <c r="A1438" s="50" t="str">
        <f t="shared" si="22"/>
        <v/>
      </c>
      <c r="B1438" s="51"/>
      <c r="C1438" s="52"/>
      <c r="D1438" s="52"/>
      <c r="E1438" s="53"/>
      <c r="F1438" s="52"/>
      <c r="G1438" s="52"/>
      <c r="H1438" s="52"/>
      <c r="I1438" s="52"/>
      <c r="J1438" s="52"/>
      <c r="K1438" s="52"/>
      <c r="L1438" s="52"/>
      <c r="M1438" s="52"/>
      <c r="N1438" s="52"/>
      <c r="O1438" s="55" t="str">
        <f>IF(J1438="Non","Demande d'information",IF(AND(YEAR(I1438)='Récapitulatif des données RASH'!$B$2,'Données relatives aux bénéf.'!J1438="Oui",'Données relatives aux bénéf.'!K1438="Non"),"Dossier ouvert au cours de l'année de référence",IF(AND(YEAR(I1438)='Récapitulatif des données RASH'!$B$2,'Données relatives aux bénéf.'!J1438="Oui",'Données relatives aux bénéf.'!K1438="Oui"),"Dossier ouvert au cours de l'année de référence - dont clôturé au cours de l'année de référence",IF(AND(YEAR(I1438)&lt;'Récapitulatif des données RASH'!$B$2,'Données relatives aux bénéf.'!K1438="Non",'Données relatives aux bénéf.'!L1438="Oui"),"Dossier actif valorisable dans le cadre de la subvention",IF(AND(YEAR(I1438)&lt;'Récapitulatif des données RASH'!$B$2,'Données relatives aux bénéf.'!K1438="Oui",'Données relatives aux bénéf.'!L1438="Oui"),"Dossier actif valorisable dans le cadre de la subvention - dont cloturé au cours de l'année de référence",IF(AND(YEAR(I1438)&lt;'Récapitulatif des données RASH'!$B$2,'Données relatives aux bénéf.'!K1438="Non",'Données relatives aux bénéf.'!L1438="Non"),"Dossier actif non-valorisable dans le cadre de la subvention",IF(AND(YEAR(I1438)&lt;'Récapitulatif des données RASH'!$B$2,'Données relatives aux bénéf.'!K1438="Oui",'Données relatives aux bénéf.'!L1438="Non"),"Dossier actif non-valorisable dans le cadre de la subvention - dont cloturé au cours de l'année de référence","")))))))</f>
        <v/>
      </c>
      <c r="P1438" s="16" t="str">
        <f>IF(ISBLANK(F1438),"",'Récapitulatif des données RASH'!$B$2-YEAR('Données relatives aux bénéf.'!F1438))</f>
        <v/>
      </c>
    </row>
    <row r="1439" spans="1:16">
      <c r="A1439" s="50" t="str">
        <f t="shared" si="22"/>
        <v/>
      </c>
      <c r="B1439" s="51"/>
      <c r="C1439" s="52"/>
      <c r="D1439" s="52"/>
      <c r="E1439" s="53"/>
      <c r="F1439" s="52"/>
      <c r="G1439" s="52"/>
      <c r="H1439" s="52"/>
      <c r="I1439" s="52"/>
      <c r="J1439" s="52"/>
      <c r="K1439" s="52"/>
      <c r="L1439" s="52"/>
      <c r="M1439" s="52"/>
      <c r="N1439" s="52"/>
      <c r="O1439" s="55" t="str">
        <f>IF(J1439="Non","Demande d'information",IF(AND(YEAR(I1439)='Récapitulatif des données RASH'!$B$2,'Données relatives aux bénéf.'!J1439="Oui",'Données relatives aux bénéf.'!K1439="Non"),"Dossier ouvert au cours de l'année de référence",IF(AND(YEAR(I1439)='Récapitulatif des données RASH'!$B$2,'Données relatives aux bénéf.'!J1439="Oui",'Données relatives aux bénéf.'!K1439="Oui"),"Dossier ouvert au cours de l'année de référence - dont clôturé au cours de l'année de référence",IF(AND(YEAR(I1439)&lt;'Récapitulatif des données RASH'!$B$2,'Données relatives aux bénéf.'!K1439="Non",'Données relatives aux bénéf.'!L1439="Oui"),"Dossier actif valorisable dans le cadre de la subvention",IF(AND(YEAR(I1439)&lt;'Récapitulatif des données RASH'!$B$2,'Données relatives aux bénéf.'!K1439="Oui",'Données relatives aux bénéf.'!L1439="Oui"),"Dossier actif valorisable dans le cadre de la subvention - dont cloturé au cours de l'année de référence",IF(AND(YEAR(I1439)&lt;'Récapitulatif des données RASH'!$B$2,'Données relatives aux bénéf.'!K1439="Non",'Données relatives aux bénéf.'!L1439="Non"),"Dossier actif non-valorisable dans le cadre de la subvention",IF(AND(YEAR(I1439)&lt;'Récapitulatif des données RASH'!$B$2,'Données relatives aux bénéf.'!K1439="Oui",'Données relatives aux bénéf.'!L1439="Non"),"Dossier actif non-valorisable dans le cadre de la subvention - dont cloturé au cours de l'année de référence","")))))))</f>
        <v/>
      </c>
      <c r="P1439" s="16" t="str">
        <f>IF(ISBLANK(F1439),"",'Récapitulatif des données RASH'!$B$2-YEAR('Données relatives aux bénéf.'!F1439))</f>
        <v/>
      </c>
    </row>
    <row r="1440" spans="1:16">
      <c r="A1440" s="50" t="str">
        <f t="shared" si="22"/>
        <v/>
      </c>
      <c r="B1440" s="51"/>
      <c r="C1440" s="52"/>
      <c r="D1440" s="52"/>
      <c r="E1440" s="53"/>
      <c r="F1440" s="52"/>
      <c r="G1440" s="52"/>
      <c r="H1440" s="52"/>
      <c r="I1440" s="52"/>
      <c r="J1440" s="52"/>
      <c r="K1440" s="52"/>
      <c r="L1440" s="52"/>
      <c r="M1440" s="52"/>
      <c r="N1440" s="52"/>
      <c r="O1440" s="55" t="str">
        <f>IF(J1440="Non","Demande d'information",IF(AND(YEAR(I1440)='Récapitulatif des données RASH'!$B$2,'Données relatives aux bénéf.'!J1440="Oui",'Données relatives aux bénéf.'!K1440="Non"),"Dossier ouvert au cours de l'année de référence",IF(AND(YEAR(I1440)='Récapitulatif des données RASH'!$B$2,'Données relatives aux bénéf.'!J1440="Oui",'Données relatives aux bénéf.'!K1440="Oui"),"Dossier ouvert au cours de l'année de référence - dont clôturé au cours de l'année de référence",IF(AND(YEAR(I1440)&lt;'Récapitulatif des données RASH'!$B$2,'Données relatives aux bénéf.'!K1440="Non",'Données relatives aux bénéf.'!L1440="Oui"),"Dossier actif valorisable dans le cadre de la subvention",IF(AND(YEAR(I1440)&lt;'Récapitulatif des données RASH'!$B$2,'Données relatives aux bénéf.'!K1440="Oui",'Données relatives aux bénéf.'!L1440="Oui"),"Dossier actif valorisable dans le cadre de la subvention - dont cloturé au cours de l'année de référence",IF(AND(YEAR(I1440)&lt;'Récapitulatif des données RASH'!$B$2,'Données relatives aux bénéf.'!K1440="Non",'Données relatives aux bénéf.'!L1440="Non"),"Dossier actif non-valorisable dans le cadre de la subvention",IF(AND(YEAR(I1440)&lt;'Récapitulatif des données RASH'!$B$2,'Données relatives aux bénéf.'!K1440="Oui",'Données relatives aux bénéf.'!L1440="Non"),"Dossier actif non-valorisable dans le cadre de la subvention - dont cloturé au cours de l'année de référence","")))))))</f>
        <v/>
      </c>
      <c r="P1440" s="16" t="str">
        <f>IF(ISBLANK(F1440),"",'Récapitulatif des données RASH'!$B$2-YEAR('Données relatives aux bénéf.'!F1440))</f>
        <v/>
      </c>
    </row>
    <row r="1441" spans="1:16">
      <c r="A1441" s="50" t="str">
        <f t="shared" si="22"/>
        <v/>
      </c>
      <c r="B1441" s="51"/>
      <c r="C1441" s="52"/>
      <c r="D1441" s="52"/>
      <c r="E1441" s="53"/>
      <c r="F1441" s="52"/>
      <c r="G1441" s="52"/>
      <c r="H1441" s="52"/>
      <c r="I1441" s="52"/>
      <c r="J1441" s="52"/>
      <c r="K1441" s="52"/>
      <c r="L1441" s="52"/>
      <c r="M1441" s="52"/>
      <c r="N1441" s="52"/>
      <c r="O1441" s="55" t="str">
        <f>IF(J1441="Non","Demande d'information",IF(AND(YEAR(I1441)='Récapitulatif des données RASH'!$B$2,'Données relatives aux bénéf.'!J1441="Oui",'Données relatives aux bénéf.'!K1441="Non"),"Dossier ouvert au cours de l'année de référence",IF(AND(YEAR(I1441)='Récapitulatif des données RASH'!$B$2,'Données relatives aux bénéf.'!J1441="Oui",'Données relatives aux bénéf.'!K1441="Oui"),"Dossier ouvert au cours de l'année de référence - dont clôturé au cours de l'année de référence",IF(AND(YEAR(I1441)&lt;'Récapitulatif des données RASH'!$B$2,'Données relatives aux bénéf.'!K1441="Non",'Données relatives aux bénéf.'!L1441="Oui"),"Dossier actif valorisable dans le cadre de la subvention",IF(AND(YEAR(I1441)&lt;'Récapitulatif des données RASH'!$B$2,'Données relatives aux bénéf.'!K1441="Oui",'Données relatives aux bénéf.'!L1441="Oui"),"Dossier actif valorisable dans le cadre de la subvention - dont cloturé au cours de l'année de référence",IF(AND(YEAR(I1441)&lt;'Récapitulatif des données RASH'!$B$2,'Données relatives aux bénéf.'!K1441="Non",'Données relatives aux bénéf.'!L1441="Non"),"Dossier actif non-valorisable dans le cadre de la subvention",IF(AND(YEAR(I1441)&lt;'Récapitulatif des données RASH'!$B$2,'Données relatives aux bénéf.'!K1441="Oui",'Données relatives aux bénéf.'!L1441="Non"),"Dossier actif non-valorisable dans le cadre de la subvention - dont cloturé au cours de l'année de référence","")))))))</f>
        <v/>
      </c>
      <c r="P1441" s="16" t="str">
        <f>IF(ISBLANK(F1441),"",'Récapitulatif des données RASH'!$B$2-YEAR('Données relatives aux bénéf.'!F1441))</f>
        <v/>
      </c>
    </row>
    <row r="1442" spans="1:16">
      <c r="A1442" s="50" t="str">
        <f t="shared" si="22"/>
        <v/>
      </c>
      <c r="B1442" s="51"/>
      <c r="C1442" s="52"/>
      <c r="D1442" s="52"/>
      <c r="E1442" s="53"/>
      <c r="F1442" s="52"/>
      <c r="G1442" s="52"/>
      <c r="H1442" s="52"/>
      <c r="I1442" s="52"/>
      <c r="J1442" s="52"/>
      <c r="K1442" s="52"/>
      <c r="L1442" s="52"/>
      <c r="M1442" s="52"/>
      <c r="N1442" s="52"/>
      <c r="O1442" s="55" t="str">
        <f>IF(J1442="Non","Demande d'information",IF(AND(YEAR(I1442)='Récapitulatif des données RASH'!$B$2,'Données relatives aux bénéf.'!J1442="Oui",'Données relatives aux bénéf.'!K1442="Non"),"Dossier ouvert au cours de l'année de référence",IF(AND(YEAR(I1442)='Récapitulatif des données RASH'!$B$2,'Données relatives aux bénéf.'!J1442="Oui",'Données relatives aux bénéf.'!K1442="Oui"),"Dossier ouvert au cours de l'année de référence - dont clôturé au cours de l'année de référence",IF(AND(YEAR(I1442)&lt;'Récapitulatif des données RASH'!$B$2,'Données relatives aux bénéf.'!K1442="Non",'Données relatives aux bénéf.'!L1442="Oui"),"Dossier actif valorisable dans le cadre de la subvention",IF(AND(YEAR(I1442)&lt;'Récapitulatif des données RASH'!$B$2,'Données relatives aux bénéf.'!K1442="Oui",'Données relatives aux bénéf.'!L1442="Oui"),"Dossier actif valorisable dans le cadre de la subvention - dont cloturé au cours de l'année de référence",IF(AND(YEAR(I1442)&lt;'Récapitulatif des données RASH'!$B$2,'Données relatives aux bénéf.'!K1442="Non",'Données relatives aux bénéf.'!L1442="Non"),"Dossier actif non-valorisable dans le cadre de la subvention",IF(AND(YEAR(I1442)&lt;'Récapitulatif des données RASH'!$B$2,'Données relatives aux bénéf.'!K1442="Oui",'Données relatives aux bénéf.'!L1442="Non"),"Dossier actif non-valorisable dans le cadre de la subvention - dont cloturé au cours de l'année de référence","")))))))</f>
        <v/>
      </c>
      <c r="P1442" s="16" t="str">
        <f>IF(ISBLANK(F1442),"",'Récapitulatif des données RASH'!$B$2-YEAR('Données relatives aux bénéf.'!F1442))</f>
        <v/>
      </c>
    </row>
    <row r="1443" spans="1:16">
      <c r="A1443" s="50" t="str">
        <f t="shared" si="22"/>
        <v/>
      </c>
      <c r="B1443" s="51"/>
      <c r="C1443" s="52"/>
      <c r="D1443" s="52"/>
      <c r="E1443" s="53"/>
      <c r="F1443" s="52"/>
      <c r="G1443" s="52"/>
      <c r="H1443" s="52"/>
      <c r="I1443" s="52"/>
      <c r="J1443" s="52"/>
      <c r="K1443" s="52"/>
      <c r="L1443" s="52"/>
      <c r="M1443" s="52"/>
      <c r="N1443" s="52"/>
      <c r="O1443" s="55" t="str">
        <f>IF(J1443="Non","Demande d'information",IF(AND(YEAR(I1443)='Récapitulatif des données RASH'!$B$2,'Données relatives aux bénéf.'!J1443="Oui",'Données relatives aux bénéf.'!K1443="Non"),"Dossier ouvert au cours de l'année de référence",IF(AND(YEAR(I1443)='Récapitulatif des données RASH'!$B$2,'Données relatives aux bénéf.'!J1443="Oui",'Données relatives aux bénéf.'!K1443="Oui"),"Dossier ouvert au cours de l'année de référence - dont clôturé au cours de l'année de référence",IF(AND(YEAR(I1443)&lt;'Récapitulatif des données RASH'!$B$2,'Données relatives aux bénéf.'!K1443="Non",'Données relatives aux bénéf.'!L1443="Oui"),"Dossier actif valorisable dans le cadre de la subvention",IF(AND(YEAR(I1443)&lt;'Récapitulatif des données RASH'!$B$2,'Données relatives aux bénéf.'!K1443="Oui",'Données relatives aux bénéf.'!L1443="Oui"),"Dossier actif valorisable dans le cadre de la subvention - dont cloturé au cours de l'année de référence",IF(AND(YEAR(I1443)&lt;'Récapitulatif des données RASH'!$B$2,'Données relatives aux bénéf.'!K1443="Non",'Données relatives aux bénéf.'!L1443="Non"),"Dossier actif non-valorisable dans le cadre de la subvention",IF(AND(YEAR(I1443)&lt;'Récapitulatif des données RASH'!$B$2,'Données relatives aux bénéf.'!K1443="Oui",'Données relatives aux bénéf.'!L1443="Non"),"Dossier actif non-valorisable dans le cadre de la subvention - dont cloturé au cours de l'année de référence","")))))))</f>
        <v/>
      </c>
      <c r="P1443" s="16" t="str">
        <f>IF(ISBLANK(F1443),"",'Récapitulatif des données RASH'!$B$2-YEAR('Données relatives aux bénéf.'!F1443))</f>
        <v/>
      </c>
    </row>
    <row r="1444" spans="1:16">
      <c r="A1444" s="50" t="str">
        <f t="shared" si="22"/>
        <v/>
      </c>
      <c r="B1444" s="51"/>
      <c r="C1444" s="52"/>
      <c r="D1444" s="52"/>
      <c r="E1444" s="53"/>
      <c r="F1444" s="52"/>
      <c r="G1444" s="52"/>
      <c r="H1444" s="52"/>
      <c r="I1444" s="52"/>
      <c r="J1444" s="52"/>
      <c r="K1444" s="52"/>
      <c r="L1444" s="52"/>
      <c r="M1444" s="52"/>
      <c r="N1444" s="52"/>
      <c r="O1444" s="55" t="str">
        <f>IF(J1444="Non","Demande d'information",IF(AND(YEAR(I1444)='Récapitulatif des données RASH'!$B$2,'Données relatives aux bénéf.'!J1444="Oui",'Données relatives aux bénéf.'!K1444="Non"),"Dossier ouvert au cours de l'année de référence",IF(AND(YEAR(I1444)='Récapitulatif des données RASH'!$B$2,'Données relatives aux bénéf.'!J1444="Oui",'Données relatives aux bénéf.'!K1444="Oui"),"Dossier ouvert au cours de l'année de référence - dont clôturé au cours de l'année de référence",IF(AND(YEAR(I1444)&lt;'Récapitulatif des données RASH'!$B$2,'Données relatives aux bénéf.'!K1444="Non",'Données relatives aux bénéf.'!L1444="Oui"),"Dossier actif valorisable dans le cadre de la subvention",IF(AND(YEAR(I1444)&lt;'Récapitulatif des données RASH'!$B$2,'Données relatives aux bénéf.'!K1444="Oui",'Données relatives aux bénéf.'!L1444="Oui"),"Dossier actif valorisable dans le cadre de la subvention - dont cloturé au cours de l'année de référence",IF(AND(YEAR(I1444)&lt;'Récapitulatif des données RASH'!$B$2,'Données relatives aux bénéf.'!K1444="Non",'Données relatives aux bénéf.'!L1444="Non"),"Dossier actif non-valorisable dans le cadre de la subvention",IF(AND(YEAR(I1444)&lt;'Récapitulatif des données RASH'!$B$2,'Données relatives aux bénéf.'!K1444="Oui",'Données relatives aux bénéf.'!L1444="Non"),"Dossier actif non-valorisable dans le cadre de la subvention - dont cloturé au cours de l'année de référence","")))))))</f>
        <v/>
      </c>
      <c r="P1444" s="16" t="str">
        <f>IF(ISBLANK(F1444),"",'Récapitulatif des données RASH'!$B$2-YEAR('Données relatives aux bénéf.'!F1444))</f>
        <v/>
      </c>
    </row>
    <row r="1445" spans="1:16">
      <c r="A1445" s="50" t="str">
        <f t="shared" si="22"/>
        <v/>
      </c>
      <c r="B1445" s="51"/>
      <c r="C1445" s="52"/>
      <c r="D1445" s="52"/>
      <c r="E1445" s="53"/>
      <c r="F1445" s="52"/>
      <c r="G1445" s="52"/>
      <c r="H1445" s="52"/>
      <c r="I1445" s="52"/>
      <c r="J1445" s="52"/>
      <c r="K1445" s="52"/>
      <c r="L1445" s="52"/>
      <c r="M1445" s="52"/>
      <c r="N1445" s="52"/>
      <c r="O1445" s="55" t="str">
        <f>IF(J1445="Non","Demande d'information",IF(AND(YEAR(I1445)='Récapitulatif des données RASH'!$B$2,'Données relatives aux bénéf.'!J1445="Oui",'Données relatives aux bénéf.'!K1445="Non"),"Dossier ouvert au cours de l'année de référence",IF(AND(YEAR(I1445)='Récapitulatif des données RASH'!$B$2,'Données relatives aux bénéf.'!J1445="Oui",'Données relatives aux bénéf.'!K1445="Oui"),"Dossier ouvert au cours de l'année de référence - dont clôturé au cours de l'année de référence",IF(AND(YEAR(I1445)&lt;'Récapitulatif des données RASH'!$B$2,'Données relatives aux bénéf.'!K1445="Non",'Données relatives aux bénéf.'!L1445="Oui"),"Dossier actif valorisable dans le cadre de la subvention",IF(AND(YEAR(I1445)&lt;'Récapitulatif des données RASH'!$B$2,'Données relatives aux bénéf.'!K1445="Oui",'Données relatives aux bénéf.'!L1445="Oui"),"Dossier actif valorisable dans le cadre de la subvention - dont cloturé au cours de l'année de référence",IF(AND(YEAR(I1445)&lt;'Récapitulatif des données RASH'!$B$2,'Données relatives aux bénéf.'!K1445="Non",'Données relatives aux bénéf.'!L1445="Non"),"Dossier actif non-valorisable dans le cadre de la subvention",IF(AND(YEAR(I1445)&lt;'Récapitulatif des données RASH'!$B$2,'Données relatives aux bénéf.'!K1445="Oui",'Données relatives aux bénéf.'!L1445="Non"),"Dossier actif non-valorisable dans le cadre de la subvention - dont cloturé au cours de l'année de référence","")))))))</f>
        <v/>
      </c>
      <c r="P1445" s="16" t="str">
        <f>IF(ISBLANK(F1445),"",'Récapitulatif des données RASH'!$B$2-YEAR('Données relatives aux bénéf.'!F1445))</f>
        <v/>
      </c>
    </row>
    <row r="1446" spans="1:16">
      <c r="A1446" s="50" t="str">
        <f t="shared" si="22"/>
        <v/>
      </c>
      <c r="B1446" s="51"/>
      <c r="C1446" s="52"/>
      <c r="D1446" s="52"/>
      <c r="E1446" s="53"/>
      <c r="F1446" s="52"/>
      <c r="G1446" s="52"/>
      <c r="H1446" s="52"/>
      <c r="I1446" s="52"/>
      <c r="J1446" s="52"/>
      <c r="K1446" s="52"/>
      <c r="L1446" s="52"/>
      <c r="M1446" s="52"/>
      <c r="N1446" s="52"/>
      <c r="O1446" s="55" t="str">
        <f>IF(J1446="Non","Demande d'information",IF(AND(YEAR(I1446)='Récapitulatif des données RASH'!$B$2,'Données relatives aux bénéf.'!J1446="Oui",'Données relatives aux bénéf.'!K1446="Non"),"Dossier ouvert au cours de l'année de référence",IF(AND(YEAR(I1446)='Récapitulatif des données RASH'!$B$2,'Données relatives aux bénéf.'!J1446="Oui",'Données relatives aux bénéf.'!K1446="Oui"),"Dossier ouvert au cours de l'année de référence - dont clôturé au cours de l'année de référence",IF(AND(YEAR(I1446)&lt;'Récapitulatif des données RASH'!$B$2,'Données relatives aux bénéf.'!K1446="Non",'Données relatives aux bénéf.'!L1446="Oui"),"Dossier actif valorisable dans le cadre de la subvention",IF(AND(YEAR(I1446)&lt;'Récapitulatif des données RASH'!$B$2,'Données relatives aux bénéf.'!K1446="Oui",'Données relatives aux bénéf.'!L1446="Oui"),"Dossier actif valorisable dans le cadre de la subvention - dont cloturé au cours de l'année de référence",IF(AND(YEAR(I1446)&lt;'Récapitulatif des données RASH'!$B$2,'Données relatives aux bénéf.'!K1446="Non",'Données relatives aux bénéf.'!L1446="Non"),"Dossier actif non-valorisable dans le cadre de la subvention",IF(AND(YEAR(I1446)&lt;'Récapitulatif des données RASH'!$B$2,'Données relatives aux bénéf.'!K1446="Oui",'Données relatives aux bénéf.'!L1446="Non"),"Dossier actif non-valorisable dans le cadre de la subvention - dont cloturé au cours de l'année de référence","")))))))</f>
        <v/>
      </c>
      <c r="P1446" s="16" t="str">
        <f>IF(ISBLANK(F1446),"",'Récapitulatif des données RASH'!$B$2-YEAR('Données relatives aux bénéf.'!F1446))</f>
        <v/>
      </c>
    </row>
    <row r="1447" spans="1:16">
      <c r="A1447" s="50" t="str">
        <f t="shared" si="22"/>
        <v/>
      </c>
      <c r="B1447" s="51"/>
      <c r="C1447" s="52"/>
      <c r="D1447" s="52"/>
      <c r="E1447" s="53"/>
      <c r="F1447" s="52"/>
      <c r="G1447" s="52"/>
      <c r="H1447" s="52"/>
      <c r="I1447" s="52"/>
      <c r="J1447" s="52"/>
      <c r="K1447" s="52"/>
      <c r="L1447" s="52"/>
      <c r="M1447" s="52"/>
      <c r="N1447" s="52"/>
      <c r="O1447" s="55" t="str">
        <f>IF(J1447="Non","Demande d'information",IF(AND(YEAR(I1447)='Récapitulatif des données RASH'!$B$2,'Données relatives aux bénéf.'!J1447="Oui",'Données relatives aux bénéf.'!K1447="Non"),"Dossier ouvert au cours de l'année de référence",IF(AND(YEAR(I1447)='Récapitulatif des données RASH'!$B$2,'Données relatives aux bénéf.'!J1447="Oui",'Données relatives aux bénéf.'!K1447="Oui"),"Dossier ouvert au cours de l'année de référence - dont clôturé au cours de l'année de référence",IF(AND(YEAR(I1447)&lt;'Récapitulatif des données RASH'!$B$2,'Données relatives aux bénéf.'!K1447="Non",'Données relatives aux bénéf.'!L1447="Oui"),"Dossier actif valorisable dans le cadre de la subvention",IF(AND(YEAR(I1447)&lt;'Récapitulatif des données RASH'!$B$2,'Données relatives aux bénéf.'!K1447="Oui",'Données relatives aux bénéf.'!L1447="Oui"),"Dossier actif valorisable dans le cadre de la subvention - dont cloturé au cours de l'année de référence",IF(AND(YEAR(I1447)&lt;'Récapitulatif des données RASH'!$B$2,'Données relatives aux bénéf.'!K1447="Non",'Données relatives aux bénéf.'!L1447="Non"),"Dossier actif non-valorisable dans le cadre de la subvention",IF(AND(YEAR(I1447)&lt;'Récapitulatif des données RASH'!$B$2,'Données relatives aux bénéf.'!K1447="Oui",'Données relatives aux bénéf.'!L1447="Non"),"Dossier actif non-valorisable dans le cadre de la subvention - dont cloturé au cours de l'année de référence","")))))))</f>
        <v/>
      </c>
      <c r="P1447" s="16" t="str">
        <f>IF(ISBLANK(F1447),"",'Récapitulatif des données RASH'!$B$2-YEAR('Données relatives aux bénéf.'!F1447))</f>
        <v/>
      </c>
    </row>
    <row r="1448" spans="1:16">
      <c r="A1448" s="50" t="str">
        <f t="shared" si="22"/>
        <v/>
      </c>
      <c r="B1448" s="51"/>
      <c r="C1448" s="52"/>
      <c r="D1448" s="52"/>
      <c r="E1448" s="53"/>
      <c r="F1448" s="52"/>
      <c r="G1448" s="52"/>
      <c r="H1448" s="52"/>
      <c r="I1448" s="52"/>
      <c r="J1448" s="52"/>
      <c r="K1448" s="52"/>
      <c r="L1448" s="52"/>
      <c r="M1448" s="52"/>
      <c r="N1448" s="52"/>
      <c r="O1448" s="55" t="str">
        <f>IF(J1448="Non","Demande d'information",IF(AND(YEAR(I1448)='Récapitulatif des données RASH'!$B$2,'Données relatives aux bénéf.'!J1448="Oui",'Données relatives aux bénéf.'!K1448="Non"),"Dossier ouvert au cours de l'année de référence",IF(AND(YEAR(I1448)='Récapitulatif des données RASH'!$B$2,'Données relatives aux bénéf.'!J1448="Oui",'Données relatives aux bénéf.'!K1448="Oui"),"Dossier ouvert au cours de l'année de référence - dont clôturé au cours de l'année de référence",IF(AND(YEAR(I1448)&lt;'Récapitulatif des données RASH'!$B$2,'Données relatives aux bénéf.'!K1448="Non",'Données relatives aux bénéf.'!L1448="Oui"),"Dossier actif valorisable dans le cadre de la subvention",IF(AND(YEAR(I1448)&lt;'Récapitulatif des données RASH'!$B$2,'Données relatives aux bénéf.'!K1448="Oui",'Données relatives aux bénéf.'!L1448="Oui"),"Dossier actif valorisable dans le cadre de la subvention - dont cloturé au cours de l'année de référence",IF(AND(YEAR(I1448)&lt;'Récapitulatif des données RASH'!$B$2,'Données relatives aux bénéf.'!K1448="Non",'Données relatives aux bénéf.'!L1448="Non"),"Dossier actif non-valorisable dans le cadre de la subvention",IF(AND(YEAR(I1448)&lt;'Récapitulatif des données RASH'!$B$2,'Données relatives aux bénéf.'!K1448="Oui",'Données relatives aux bénéf.'!L1448="Non"),"Dossier actif non-valorisable dans le cadre de la subvention - dont cloturé au cours de l'année de référence","")))))))</f>
        <v/>
      </c>
      <c r="P1448" s="16" t="str">
        <f>IF(ISBLANK(F1448),"",'Récapitulatif des données RASH'!$B$2-YEAR('Données relatives aux bénéf.'!F1448))</f>
        <v/>
      </c>
    </row>
    <row r="1449" spans="1:16">
      <c r="A1449" s="50" t="str">
        <f t="shared" ref="A1449:A1512" si="23">IF(ISBLANK(C1449),"",A1448+1)</f>
        <v/>
      </c>
      <c r="B1449" s="51"/>
      <c r="C1449" s="52"/>
      <c r="D1449" s="52"/>
      <c r="E1449" s="53"/>
      <c r="F1449" s="52"/>
      <c r="G1449" s="52"/>
      <c r="H1449" s="52"/>
      <c r="I1449" s="52"/>
      <c r="J1449" s="52"/>
      <c r="K1449" s="52"/>
      <c r="L1449" s="52"/>
      <c r="M1449" s="52"/>
      <c r="N1449" s="52"/>
      <c r="O1449" s="55" t="str">
        <f>IF(J1449="Non","Demande d'information",IF(AND(YEAR(I1449)='Récapitulatif des données RASH'!$B$2,'Données relatives aux bénéf.'!J1449="Oui",'Données relatives aux bénéf.'!K1449="Non"),"Dossier ouvert au cours de l'année de référence",IF(AND(YEAR(I1449)='Récapitulatif des données RASH'!$B$2,'Données relatives aux bénéf.'!J1449="Oui",'Données relatives aux bénéf.'!K1449="Oui"),"Dossier ouvert au cours de l'année de référence - dont clôturé au cours de l'année de référence",IF(AND(YEAR(I1449)&lt;'Récapitulatif des données RASH'!$B$2,'Données relatives aux bénéf.'!K1449="Non",'Données relatives aux bénéf.'!L1449="Oui"),"Dossier actif valorisable dans le cadre de la subvention",IF(AND(YEAR(I1449)&lt;'Récapitulatif des données RASH'!$B$2,'Données relatives aux bénéf.'!K1449="Oui",'Données relatives aux bénéf.'!L1449="Oui"),"Dossier actif valorisable dans le cadre de la subvention - dont cloturé au cours de l'année de référence",IF(AND(YEAR(I1449)&lt;'Récapitulatif des données RASH'!$B$2,'Données relatives aux bénéf.'!K1449="Non",'Données relatives aux bénéf.'!L1449="Non"),"Dossier actif non-valorisable dans le cadre de la subvention",IF(AND(YEAR(I1449)&lt;'Récapitulatif des données RASH'!$B$2,'Données relatives aux bénéf.'!K1449="Oui",'Données relatives aux bénéf.'!L1449="Non"),"Dossier actif non-valorisable dans le cadre de la subvention - dont cloturé au cours de l'année de référence","")))))))</f>
        <v/>
      </c>
      <c r="P1449" s="16" t="str">
        <f>IF(ISBLANK(F1449),"",'Récapitulatif des données RASH'!$B$2-YEAR('Données relatives aux bénéf.'!F1449))</f>
        <v/>
      </c>
    </row>
    <row r="1450" spans="1:16">
      <c r="A1450" s="50" t="str">
        <f t="shared" si="23"/>
        <v/>
      </c>
      <c r="B1450" s="51"/>
      <c r="C1450" s="52"/>
      <c r="D1450" s="52"/>
      <c r="E1450" s="53"/>
      <c r="F1450" s="52"/>
      <c r="G1450" s="52"/>
      <c r="H1450" s="52"/>
      <c r="I1450" s="52"/>
      <c r="J1450" s="52"/>
      <c r="K1450" s="52"/>
      <c r="L1450" s="52"/>
      <c r="M1450" s="52"/>
      <c r="N1450" s="52"/>
      <c r="O1450" s="55" t="str">
        <f>IF(J1450="Non","Demande d'information",IF(AND(YEAR(I1450)='Récapitulatif des données RASH'!$B$2,'Données relatives aux bénéf.'!J1450="Oui",'Données relatives aux bénéf.'!K1450="Non"),"Dossier ouvert au cours de l'année de référence",IF(AND(YEAR(I1450)='Récapitulatif des données RASH'!$B$2,'Données relatives aux bénéf.'!J1450="Oui",'Données relatives aux bénéf.'!K1450="Oui"),"Dossier ouvert au cours de l'année de référence - dont clôturé au cours de l'année de référence",IF(AND(YEAR(I1450)&lt;'Récapitulatif des données RASH'!$B$2,'Données relatives aux bénéf.'!K1450="Non",'Données relatives aux bénéf.'!L1450="Oui"),"Dossier actif valorisable dans le cadre de la subvention",IF(AND(YEAR(I1450)&lt;'Récapitulatif des données RASH'!$B$2,'Données relatives aux bénéf.'!K1450="Oui",'Données relatives aux bénéf.'!L1450="Oui"),"Dossier actif valorisable dans le cadre de la subvention - dont cloturé au cours de l'année de référence",IF(AND(YEAR(I1450)&lt;'Récapitulatif des données RASH'!$B$2,'Données relatives aux bénéf.'!K1450="Non",'Données relatives aux bénéf.'!L1450="Non"),"Dossier actif non-valorisable dans le cadre de la subvention",IF(AND(YEAR(I1450)&lt;'Récapitulatif des données RASH'!$B$2,'Données relatives aux bénéf.'!K1450="Oui",'Données relatives aux bénéf.'!L1450="Non"),"Dossier actif non-valorisable dans le cadre de la subvention - dont cloturé au cours de l'année de référence","")))))))</f>
        <v/>
      </c>
      <c r="P1450" s="16" t="str">
        <f>IF(ISBLANK(F1450),"",'Récapitulatif des données RASH'!$B$2-YEAR('Données relatives aux bénéf.'!F1450))</f>
        <v/>
      </c>
    </row>
    <row r="1451" spans="1:16">
      <c r="A1451" s="50" t="str">
        <f t="shared" si="23"/>
        <v/>
      </c>
      <c r="B1451" s="51"/>
      <c r="C1451" s="52"/>
      <c r="D1451" s="52"/>
      <c r="E1451" s="53"/>
      <c r="F1451" s="52"/>
      <c r="G1451" s="52"/>
      <c r="H1451" s="52"/>
      <c r="I1451" s="52"/>
      <c r="J1451" s="52"/>
      <c r="K1451" s="52"/>
      <c r="L1451" s="52"/>
      <c r="M1451" s="52"/>
      <c r="N1451" s="52"/>
      <c r="O1451" s="55" t="str">
        <f>IF(J1451="Non","Demande d'information",IF(AND(YEAR(I1451)='Récapitulatif des données RASH'!$B$2,'Données relatives aux bénéf.'!J1451="Oui",'Données relatives aux bénéf.'!K1451="Non"),"Dossier ouvert au cours de l'année de référence",IF(AND(YEAR(I1451)='Récapitulatif des données RASH'!$B$2,'Données relatives aux bénéf.'!J1451="Oui",'Données relatives aux bénéf.'!K1451="Oui"),"Dossier ouvert au cours de l'année de référence - dont clôturé au cours de l'année de référence",IF(AND(YEAR(I1451)&lt;'Récapitulatif des données RASH'!$B$2,'Données relatives aux bénéf.'!K1451="Non",'Données relatives aux bénéf.'!L1451="Oui"),"Dossier actif valorisable dans le cadre de la subvention",IF(AND(YEAR(I1451)&lt;'Récapitulatif des données RASH'!$B$2,'Données relatives aux bénéf.'!K1451="Oui",'Données relatives aux bénéf.'!L1451="Oui"),"Dossier actif valorisable dans le cadre de la subvention - dont cloturé au cours de l'année de référence",IF(AND(YEAR(I1451)&lt;'Récapitulatif des données RASH'!$B$2,'Données relatives aux bénéf.'!K1451="Non",'Données relatives aux bénéf.'!L1451="Non"),"Dossier actif non-valorisable dans le cadre de la subvention",IF(AND(YEAR(I1451)&lt;'Récapitulatif des données RASH'!$B$2,'Données relatives aux bénéf.'!K1451="Oui",'Données relatives aux bénéf.'!L1451="Non"),"Dossier actif non-valorisable dans le cadre de la subvention - dont cloturé au cours de l'année de référence","")))))))</f>
        <v/>
      </c>
      <c r="P1451" s="16" t="str">
        <f>IF(ISBLANK(F1451),"",'Récapitulatif des données RASH'!$B$2-YEAR('Données relatives aux bénéf.'!F1451))</f>
        <v/>
      </c>
    </row>
    <row r="1452" spans="1:16">
      <c r="A1452" s="50" t="str">
        <f t="shared" si="23"/>
        <v/>
      </c>
      <c r="B1452" s="51"/>
      <c r="C1452" s="52"/>
      <c r="D1452" s="52"/>
      <c r="E1452" s="53"/>
      <c r="F1452" s="52"/>
      <c r="G1452" s="52"/>
      <c r="H1452" s="52"/>
      <c r="I1452" s="52"/>
      <c r="J1452" s="52"/>
      <c r="K1452" s="52"/>
      <c r="L1452" s="52"/>
      <c r="M1452" s="52"/>
      <c r="N1452" s="52"/>
      <c r="O1452" s="55" t="str">
        <f>IF(J1452="Non","Demande d'information",IF(AND(YEAR(I1452)='Récapitulatif des données RASH'!$B$2,'Données relatives aux bénéf.'!J1452="Oui",'Données relatives aux bénéf.'!K1452="Non"),"Dossier ouvert au cours de l'année de référence",IF(AND(YEAR(I1452)='Récapitulatif des données RASH'!$B$2,'Données relatives aux bénéf.'!J1452="Oui",'Données relatives aux bénéf.'!K1452="Oui"),"Dossier ouvert au cours de l'année de référence - dont clôturé au cours de l'année de référence",IF(AND(YEAR(I1452)&lt;'Récapitulatif des données RASH'!$B$2,'Données relatives aux bénéf.'!K1452="Non",'Données relatives aux bénéf.'!L1452="Oui"),"Dossier actif valorisable dans le cadre de la subvention",IF(AND(YEAR(I1452)&lt;'Récapitulatif des données RASH'!$B$2,'Données relatives aux bénéf.'!K1452="Oui",'Données relatives aux bénéf.'!L1452="Oui"),"Dossier actif valorisable dans le cadre de la subvention - dont cloturé au cours de l'année de référence",IF(AND(YEAR(I1452)&lt;'Récapitulatif des données RASH'!$B$2,'Données relatives aux bénéf.'!K1452="Non",'Données relatives aux bénéf.'!L1452="Non"),"Dossier actif non-valorisable dans le cadre de la subvention",IF(AND(YEAR(I1452)&lt;'Récapitulatif des données RASH'!$B$2,'Données relatives aux bénéf.'!K1452="Oui",'Données relatives aux bénéf.'!L1452="Non"),"Dossier actif non-valorisable dans le cadre de la subvention - dont cloturé au cours de l'année de référence","")))))))</f>
        <v/>
      </c>
      <c r="P1452" s="16" t="str">
        <f>IF(ISBLANK(F1452),"",'Récapitulatif des données RASH'!$B$2-YEAR('Données relatives aux bénéf.'!F1452))</f>
        <v/>
      </c>
    </row>
    <row r="1453" spans="1:16">
      <c r="A1453" s="50" t="str">
        <f t="shared" si="23"/>
        <v/>
      </c>
      <c r="B1453" s="51"/>
      <c r="C1453" s="52"/>
      <c r="D1453" s="52"/>
      <c r="E1453" s="53"/>
      <c r="F1453" s="52"/>
      <c r="G1453" s="52"/>
      <c r="H1453" s="52"/>
      <c r="I1453" s="52"/>
      <c r="J1453" s="52"/>
      <c r="K1453" s="52"/>
      <c r="L1453" s="52"/>
      <c r="M1453" s="52"/>
      <c r="N1453" s="52"/>
      <c r="O1453" s="55" t="str">
        <f>IF(J1453="Non","Demande d'information",IF(AND(YEAR(I1453)='Récapitulatif des données RASH'!$B$2,'Données relatives aux bénéf.'!J1453="Oui",'Données relatives aux bénéf.'!K1453="Non"),"Dossier ouvert au cours de l'année de référence",IF(AND(YEAR(I1453)='Récapitulatif des données RASH'!$B$2,'Données relatives aux bénéf.'!J1453="Oui",'Données relatives aux bénéf.'!K1453="Oui"),"Dossier ouvert au cours de l'année de référence - dont clôturé au cours de l'année de référence",IF(AND(YEAR(I1453)&lt;'Récapitulatif des données RASH'!$B$2,'Données relatives aux bénéf.'!K1453="Non",'Données relatives aux bénéf.'!L1453="Oui"),"Dossier actif valorisable dans le cadre de la subvention",IF(AND(YEAR(I1453)&lt;'Récapitulatif des données RASH'!$B$2,'Données relatives aux bénéf.'!K1453="Oui",'Données relatives aux bénéf.'!L1453="Oui"),"Dossier actif valorisable dans le cadre de la subvention - dont cloturé au cours de l'année de référence",IF(AND(YEAR(I1453)&lt;'Récapitulatif des données RASH'!$B$2,'Données relatives aux bénéf.'!K1453="Non",'Données relatives aux bénéf.'!L1453="Non"),"Dossier actif non-valorisable dans le cadre de la subvention",IF(AND(YEAR(I1453)&lt;'Récapitulatif des données RASH'!$B$2,'Données relatives aux bénéf.'!K1453="Oui",'Données relatives aux bénéf.'!L1453="Non"),"Dossier actif non-valorisable dans le cadre de la subvention - dont cloturé au cours de l'année de référence","")))))))</f>
        <v/>
      </c>
      <c r="P1453" s="16" t="str">
        <f>IF(ISBLANK(F1453),"",'Récapitulatif des données RASH'!$B$2-YEAR('Données relatives aux bénéf.'!F1453))</f>
        <v/>
      </c>
    </row>
    <row r="1454" spans="1:16">
      <c r="A1454" s="50" t="str">
        <f t="shared" si="23"/>
        <v/>
      </c>
      <c r="B1454" s="51"/>
      <c r="C1454" s="52"/>
      <c r="D1454" s="52"/>
      <c r="E1454" s="53"/>
      <c r="F1454" s="52"/>
      <c r="G1454" s="52"/>
      <c r="H1454" s="52"/>
      <c r="I1454" s="52"/>
      <c r="J1454" s="52"/>
      <c r="K1454" s="52"/>
      <c r="L1454" s="52"/>
      <c r="M1454" s="52"/>
      <c r="N1454" s="52"/>
      <c r="O1454" s="55" t="str">
        <f>IF(J1454="Non","Demande d'information",IF(AND(YEAR(I1454)='Récapitulatif des données RASH'!$B$2,'Données relatives aux bénéf.'!J1454="Oui",'Données relatives aux bénéf.'!K1454="Non"),"Dossier ouvert au cours de l'année de référence",IF(AND(YEAR(I1454)='Récapitulatif des données RASH'!$B$2,'Données relatives aux bénéf.'!J1454="Oui",'Données relatives aux bénéf.'!K1454="Oui"),"Dossier ouvert au cours de l'année de référence - dont clôturé au cours de l'année de référence",IF(AND(YEAR(I1454)&lt;'Récapitulatif des données RASH'!$B$2,'Données relatives aux bénéf.'!K1454="Non",'Données relatives aux bénéf.'!L1454="Oui"),"Dossier actif valorisable dans le cadre de la subvention",IF(AND(YEAR(I1454)&lt;'Récapitulatif des données RASH'!$B$2,'Données relatives aux bénéf.'!K1454="Oui",'Données relatives aux bénéf.'!L1454="Oui"),"Dossier actif valorisable dans le cadre de la subvention - dont cloturé au cours de l'année de référence",IF(AND(YEAR(I1454)&lt;'Récapitulatif des données RASH'!$B$2,'Données relatives aux bénéf.'!K1454="Non",'Données relatives aux bénéf.'!L1454="Non"),"Dossier actif non-valorisable dans le cadre de la subvention",IF(AND(YEAR(I1454)&lt;'Récapitulatif des données RASH'!$B$2,'Données relatives aux bénéf.'!K1454="Oui",'Données relatives aux bénéf.'!L1454="Non"),"Dossier actif non-valorisable dans le cadre de la subvention - dont cloturé au cours de l'année de référence","")))))))</f>
        <v/>
      </c>
      <c r="P1454" s="16" t="str">
        <f>IF(ISBLANK(F1454),"",'Récapitulatif des données RASH'!$B$2-YEAR('Données relatives aux bénéf.'!F1454))</f>
        <v/>
      </c>
    </row>
    <row r="1455" spans="1:16">
      <c r="A1455" s="50" t="str">
        <f t="shared" si="23"/>
        <v/>
      </c>
      <c r="B1455" s="51"/>
      <c r="C1455" s="52"/>
      <c r="D1455" s="52"/>
      <c r="E1455" s="53"/>
      <c r="F1455" s="52"/>
      <c r="G1455" s="52"/>
      <c r="H1455" s="52"/>
      <c r="I1455" s="52"/>
      <c r="J1455" s="52"/>
      <c r="K1455" s="52"/>
      <c r="L1455" s="52"/>
      <c r="M1455" s="52"/>
      <c r="N1455" s="52"/>
      <c r="O1455" s="55" t="str">
        <f>IF(J1455="Non","Demande d'information",IF(AND(YEAR(I1455)='Récapitulatif des données RASH'!$B$2,'Données relatives aux bénéf.'!J1455="Oui",'Données relatives aux bénéf.'!K1455="Non"),"Dossier ouvert au cours de l'année de référence",IF(AND(YEAR(I1455)='Récapitulatif des données RASH'!$B$2,'Données relatives aux bénéf.'!J1455="Oui",'Données relatives aux bénéf.'!K1455="Oui"),"Dossier ouvert au cours de l'année de référence - dont clôturé au cours de l'année de référence",IF(AND(YEAR(I1455)&lt;'Récapitulatif des données RASH'!$B$2,'Données relatives aux bénéf.'!K1455="Non",'Données relatives aux bénéf.'!L1455="Oui"),"Dossier actif valorisable dans le cadre de la subvention",IF(AND(YEAR(I1455)&lt;'Récapitulatif des données RASH'!$B$2,'Données relatives aux bénéf.'!K1455="Oui",'Données relatives aux bénéf.'!L1455="Oui"),"Dossier actif valorisable dans le cadre de la subvention - dont cloturé au cours de l'année de référence",IF(AND(YEAR(I1455)&lt;'Récapitulatif des données RASH'!$B$2,'Données relatives aux bénéf.'!K1455="Non",'Données relatives aux bénéf.'!L1455="Non"),"Dossier actif non-valorisable dans le cadre de la subvention",IF(AND(YEAR(I1455)&lt;'Récapitulatif des données RASH'!$B$2,'Données relatives aux bénéf.'!K1455="Oui",'Données relatives aux bénéf.'!L1455="Non"),"Dossier actif non-valorisable dans le cadre de la subvention - dont cloturé au cours de l'année de référence","")))))))</f>
        <v/>
      </c>
      <c r="P1455" s="16" t="str">
        <f>IF(ISBLANK(F1455),"",'Récapitulatif des données RASH'!$B$2-YEAR('Données relatives aux bénéf.'!F1455))</f>
        <v/>
      </c>
    </row>
    <row r="1456" spans="1:16">
      <c r="A1456" s="50" t="str">
        <f t="shared" si="23"/>
        <v/>
      </c>
      <c r="B1456" s="51"/>
      <c r="C1456" s="52"/>
      <c r="D1456" s="52"/>
      <c r="E1456" s="53"/>
      <c r="F1456" s="52"/>
      <c r="G1456" s="52"/>
      <c r="H1456" s="52"/>
      <c r="I1456" s="52"/>
      <c r="J1456" s="52"/>
      <c r="K1456" s="52"/>
      <c r="L1456" s="52"/>
      <c r="M1456" s="52"/>
      <c r="N1456" s="52"/>
      <c r="O1456" s="55" t="str">
        <f>IF(J1456="Non","Demande d'information",IF(AND(YEAR(I1456)='Récapitulatif des données RASH'!$B$2,'Données relatives aux bénéf.'!J1456="Oui",'Données relatives aux bénéf.'!K1456="Non"),"Dossier ouvert au cours de l'année de référence",IF(AND(YEAR(I1456)='Récapitulatif des données RASH'!$B$2,'Données relatives aux bénéf.'!J1456="Oui",'Données relatives aux bénéf.'!K1456="Oui"),"Dossier ouvert au cours de l'année de référence - dont clôturé au cours de l'année de référence",IF(AND(YEAR(I1456)&lt;'Récapitulatif des données RASH'!$B$2,'Données relatives aux bénéf.'!K1456="Non",'Données relatives aux bénéf.'!L1456="Oui"),"Dossier actif valorisable dans le cadre de la subvention",IF(AND(YEAR(I1456)&lt;'Récapitulatif des données RASH'!$B$2,'Données relatives aux bénéf.'!K1456="Oui",'Données relatives aux bénéf.'!L1456="Oui"),"Dossier actif valorisable dans le cadre de la subvention - dont cloturé au cours de l'année de référence",IF(AND(YEAR(I1456)&lt;'Récapitulatif des données RASH'!$B$2,'Données relatives aux bénéf.'!K1456="Non",'Données relatives aux bénéf.'!L1456="Non"),"Dossier actif non-valorisable dans le cadre de la subvention",IF(AND(YEAR(I1456)&lt;'Récapitulatif des données RASH'!$B$2,'Données relatives aux bénéf.'!K1456="Oui",'Données relatives aux bénéf.'!L1456="Non"),"Dossier actif non-valorisable dans le cadre de la subvention - dont cloturé au cours de l'année de référence","")))))))</f>
        <v/>
      </c>
      <c r="P1456" s="16" t="str">
        <f>IF(ISBLANK(F1456),"",'Récapitulatif des données RASH'!$B$2-YEAR('Données relatives aux bénéf.'!F1456))</f>
        <v/>
      </c>
    </row>
    <row r="1457" spans="1:16">
      <c r="A1457" s="50" t="str">
        <f t="shared" si="23"/>
        <v/>
      </c>
      <c r="B1457" s="51"/>
      <c r="C1457" s="52"/>
      <c r="D1457" s="52"/>
      <c r="E1457" s="53"/>
      <c r="F1457" s="52"/>
      <c r="G1457" s="52"/>
      <c r="H1457" s="52"/>
      <c r="I1457" s="52"/>
      <c r="J1457" s="52"/>
      <c r="K1457" s="52"/>
      <c r="L1457" s="52"/>
      <c r="M1457" s="52"/>
      <c r="N1457" s="52"/>
      <c r="O1457" s="55" t="str">
        <f>IF(J1457="Non","Demande d'information",IF(AND(YEAR(I1457)='Récapitulatif des données RASH'!$B$2,'Données relatives aux bénéf.'!J1457="Oui",'Données relatives aux bénéf.'!K1457="Non"),"Dossier ouvert au cours de l'année de référence",IF(AND(YEAR(I1457)='Récapitulatif des données RASH'!$B$2,'Données relatives aux bénéf.'!J1457="Oui",'Données relatives aux bénéf.'!K1457="Oui"),"Dossier ouvert au cours de l'année de référence - dont clôturé au cours de l'année de référence",IF(AND(YEAR(I1457)&lt;'Récapitulatif des données RASH'!$B$2,'Données relatives aux bénéf.'!K1457="Non",'Données relatives aux bénéf.'!L1457="Oui"),"Dossier actif valorisable dans le cadre de la subvention",IF(AND(YEAR(I1457)&lt;'Récapitulatif des données RASH'!$B$2,'Données relatives aux bénéf.'!K1457="Oui",'Données relatives aux bénéf.'!L1457="Oui"),"Dossier actif valorisable dans le cadre de la subvention - dont cloturé au cours de l'année de référence",IF(AND(YEAR(I1457)&lt;'Récapitulatif des données RASH'!$B$2,'Données relatives aux bénéf.'!K1457="Non",'Données relatives aux bénéf.'!L1457="Non"),"Dossier actif non-valorisable dans le cadre de la subvention",IF(AND(YEAR(I1457)&lt;'Récapitulatif des données RASH'!$B$2,'Données relatives aux bénéf.'!K1457="Oui",'Données relatives aux bénéf.'!L1457="Non"),"Dossier actif non-valorisable dans le cadre de la subvention - dont cloturé au cours de l'année de référence","")))))))</f>
        <v/>
      </c>
      <c r="P1457" s="16" t="str">
        <f>IF(ISBLANK(F1457),"",'Récapitulatif des données RASH'!$B$2-YEAR('Données relatives aux bénéf.'!F1457))</f>
        <v/>
      </c>
    </row>
    <row r="1458" spans="1:16">
      <c r="A1458" s="50" t="str">
        <f t="shared" si="23"/>
        <v/>
      </c>
      <c r="B1458" s="51"/>
      <c r="C1458" s="52"/>
      <c r="D1458" s="52"/>
      <c r="E1458" s="53"/>
      <c r="F1458" s="52"/>
      <c r="G1458" s="52"/>
      <c r="H1458" s="52"/>
      <c r="I1458" s="52"/>
      <c r="J1458" s="52"/>
      <c r="K1458" s="52"/>
      <c r="L1458" s="52"/>
      <c r="M1458" s="52"/>
      <c r="N1458" s="52"/>
      <c r="O1458" s="55" t="str">
        <f>IF(J1458="Non","Demande d'information",IF(AND(YEAR(I1458)='Récapitulatif des données RASH'!$B$2,'Données relatives aux bénéf.'!J1458="Oui",'Données relatives aux bénéf.'!K1458="Non"),"Dossier ouvert au cours de l'année de référence",IF(AND(YEAR(I1458)='Récapitulatif des données RASH'!$B$2,'Données relatives aux bénéf.'!J1458="Oui",'Données relatives aux bénéf.'!K1458="Oui"),"Dossier ouvert au cours de l'année de référence - dont clôturé au cours de l'année de référence",IF(AND(YEAR(I1458)&lt;'Récapitulatif des données RASH'!$B$2,'Données relatives aux bénéf.'!K1458="Non",'Données relatives aux bénéf.'!L1458="Oui"),"Dossier actif valorisable dans le cadre de la subvention",IF(AND(YEAR(I1458)&lt;'Récapitulatif des données RASH'!$B$2,'Données relatives aux bénéf.'!K1458="Oui",'Données relatives aux bénéf.'!L1458="Oui"),"Dossier actif valorisable dans le cadre de la subvention - dont cloturé au cours de l'année de référence",IF(AND(YEAR(I1458)&lt;'Récapitulatif des données RASH'!$B$2,'Données relatives aux bénéf.'!K1458="Non",'Données relatives aux bénéf.'!L1458="Non"),"Dossier actif non-valorisable dans le cadre de la subvention",IF(AND(YEAR(I1458)&lt;'Récapitulatif des données RASH'!$B$2,'Données relatives aux bénéf.'!K1458="Oui",'Données relatives aux bénéf.'!L1458="Non"),"Dossier actif non-valorisable dans le cadre de la subvention - dont cloturé au cours de l'année de référence","")))))))</f>
        <v/>
      </c>
      <c r="P1458" s="16" t="str">
        <f>IF(ISBLANK(F1458),"",'Récapitulatif des données RASH'!$B$2-YEAR('Données relatives aux bénéf.'!F1458))</f>
        <v/>
      </c>
    </row>
    <row r="1459" spans="1:16">
      <c r="A1459" s="50" t="str">
        <f t="shared" si="23"/>
        <v/>
      </c>
      <c r="B1459" s="51"/>
      <c r="C1459" s="52"/>
      <c r="D1459" s="52"/>
      <c r="E1459" s="53"/>
      <c r="F1459" s="52"/>
      <c r="G1459" s="52"/>
      <c r="H1459" s="52"/>
      <c r="I1459" s="52"/>
      <c r="J1459" s="52"/>
      <c r="K1459" s="52"/>
      <c r="L1459" s="52"/>
      <c r="M1459" s="52"/>
      <c r="N1459" s="52"/>
      <c r="O1459" s="55" t="str">
        <f>IF(J1459="Non","Demande d'information",IF(AND(YEAR(I1459)='Récapitulatif des données RASH'!$B$2,'Données relatives aux bénéf.'!J1459="Oui",'Données relatives aux bénéf.'!K1459="Non"),"Dossier ouvert au cours de l'année de référence",IF(AND(YEAR(I1459)='Récapitulatif des données RASH'!$B$2,'Données relatives aux bénéf.'!J1459="Oui",'Données relatives aux bénéf.'!K1459="Oui"),"Dossier ouvert au cours de l'année de référence - dont clôturé au cours de l'année de référence",IF(AND(YEAR(I1459)&lt;'Récapitulatif des données RASH'!$B$2,'Données relatives aux bénéf.'!K1459="Non",'Données relatives aux bénéf.'!L1459="Oui"),"Dossier actif valorisable dans le cadre de la subvention",IF(AND(YEAR(I1459)&lt;'Récapitulatif des données RASH'!$B$2,'Données relatives aux bénéf.'!K1459="Oui",'Données relatives aux bénéf.'!L1459="Oui"),"Dossier actif valorisable dans le cadre de la subvention - dont cloturé au cours de l'année de référence",IF(AND(YEAR(I1459)&lt;'Récapitulatif des données RASH'!$B$2,'Données relatives aux bénéf.'!K1459="Non",'Données relatives aux bénéf.'!L1459="Non"),"Dossier actif non-valorisable dans le cadre de la subvention",IF(AND(YEAR(I1459)&lt;'Récapitulatif des données RASH'!$B$2,'Données relatives aux bénéf.'!K1459="Oui",'Données relatives aux bénéf.'!L1459="Non"),"Dossier actif non-valorisable dans le cadre de la subvention - dont cloturé au cours de l'année de référence","")))))))</f>
        <v/>
      </c>
      <c r="P1459" s="16" t="str">
        <f>IF(ISBLANK(F1459),"",'Récapitulatif des données RASH'!$B$2-YEAR('Données relatives aux bénéf.'!F1459))</f>
        <v/>
      </c>
    </row>
    <row r="1460" spans="1:16">
      <c r="A1460" s="50" t="str">
        <f t="shared" si="23"/>
        <v/>
      </c>
      <c r="B1460" s="51"/>
      <c r="C1460" s="52"/>
      <c r="D1460" s="52"/>
      <c r="E1460" s="53"/>
      <c r="F1460" s="52"/>
      <c r="G1460" s="52"/>
      <c r="H1460" s="52"/>
      <c r="I1460" s="52"/>
      <c r="J1460" s="52"/>
      <c r="K1460" s="52"/>
      <c r="L1460" s="52"/>
      <c r="M1460" s="52"/>
      <c r="N1460" s="52"/>
      <c r="O1460" s="55" t="str">
        <f>IF(J1460="Non","Demande d'information",IF(AND(YEAR(I1460)='Récapitulatif des données RASH'!$B$2,'Données relatives aux bénéf.'!J1460="Oui",'Données relatives aux bénéf.'!K1460="Non"),"Dossier ouvert au cours de l'année de référence",IF(AND(YEAR(I1460)='Récapitulatif des données RASH'!$B$2,'Données relatives aux bénéf.'!J1460="Oui",'Données relatives aux bénéf.'!K1460="Oui"),"Dossier ouvert au cours de l'année de référence - dont clôturé au cours de l'année de référence",IF(AND(YEAR(I1460)&lt;'Récapitulatif des données RASH'!$B$2,'Données relatives aux bénéf.'!K1460="Non",'Données relatives aux bénéf.'!L1460="Oui"),"Dossier actif valorisable dans le cadre de la subvention",IF(AND(YEAR(I1460)&lt;'Récapitulatif des données RASH'!$B$2,'Données relatives aux bénéf.'!K1460="Oui",'Données relatives aux bénéf.'!L1460="Oui"),"Dossier actif valorisable dans le cadre de la subvention - dont cloturé au cours de l'année de référence",IF(AND(YEAR(I1460)&lt;'Récapitulatif des données RASH'!$B$2,'Données relatives aux bénéf.'!K1460="Non",'Données relatives aux bénéf.'!L1460="Non"),"Dossier actif non-valorisable dans le cadre de la subvention",IF(AND(YEAR(I1460)&lt;'Récapitulatif des données RASH'!$B$2,'Données relatives aux bénéf.'!K1460="Oui",'Données relatives aux bénéf.'!L1460="Non"),"Dossier actif non-valorisable dans le cadre de la subvention - dont cloturé au cours de l'année de référence","")))))))</f>
        <v/>
      </c>
      <c r="P1460" s="16" t="str">
        <f>IF(ISBLANK(F1460),"",'Récapitulatif des données RASH'!$B$2-YEAR('Données relatives aux bénéf.'!F1460))</f>
        <v/>
      </c>
    </row>
    <row r="1461" spans="1:16">
      <c r="A1461" s="50" t="str">
        <f t="shared" si="23"/>
        <v/>
      </c>
      <c r="B1461" s="51"/>
      <c r="C1461" s="52"/>
      <c r="D1461" s="52"/>
      <c r="E1461" s="53"/>
      <c r="F1461" s="52"/>
      <c r="G1461" s="52"/>
      <c r="H1461" s="52"/>
      <c r="I1461" s="52"/>
      <c r="J1461" s="52"/>
      <c r="K1461" s="52"/>
      <c r="L1461" s="52"/>
      <c r="M1461" s="52"/>
      <c r="N1461" s="52"/>
      <c r="O1461" s="55" t="str">
        <f>IF(J1461="Non","Demande d'information",IF(AND(YEAR(I1461)='Récapitulatif des données RASH'!$B$2,'Données relatives aux bénéf.'!J1461="Oui",'Données relatives aux bénéf.'!K1461="Non"),"Dossier ouvert au cours de l'année de référence",IF(AND(YEAR(I1461)='Récapitulatif des données RASH'!$B$2,'Données relatives aux bénéf.'!J1461="Oui",'Données relatives aux bénéf.'!K1461="Oui"),"Dossier ouvert au cours de l'année de référence - dont clôturé au cours de l'année de référence",IF(AND(YEAR(I1461)&lt;'Récapitulatif des données RASH'!$B$2,'Données relatives aux bénéf.'!K1461="Non",'Données relatives aux bénéf.'!L1461="Oui"),"Dossier actif valorisable dans le cadre de la subvention",IF(AND(YEAR(I1461)&lt;'Récapitulatif des données RASH'!$B$2,'Données relatives aux bénéf.'!K1461="Oui",'Données relatives aux bénéf.'!L1461="Oui"),"Dossier actif valorisable dans le cadre de la subvention - dont cloturé au cours de l'année de référence",IF(AND(YEAR(I1461)&lt;'Récapitulatif des données RASH'!$B$2,'Données relatives aux bénéf.'!K1461="Non",'Données relatives aux bénéf.'!L1461="Non"),"Dossier actif non-valorisable dans le cadre de la subvention",IF(AND(YEAR(I1461)&lt;'Récapitulatif des données RASH'!$B$2,'Données relatives aux bénéf.'!K1461="Oui",'Données relatives aux bénéf.'!L1461="Non"),"Dossier actif non-valorisable dans le cadre de la subvention - dont cloturé au cours de l'année de référence","")))))))</f>
        <v/>
      </c>
      <c r="P1461" s="16" t="str">
        <f>IF(ISBLANK(F1461),"",'Récapitulatif des données RASH'!$B$2-YEAR('Données relatives aux bénéf.'!F1461))</f>
        <v/>
      </c>
    </row>
    <row r="1462" spans="1:16">
      <c r="A1462" s="50" t="str">
        <f t="shared" si="23"/>
        <v/>
      </c>
      <c r="B1462" s="51"/>
      <c r="C1462" s="52"/>
      <c r="D1462" s="52"/>
      <c r="E1462" s="53"/>
      <c r="F1462" s="52"/>
      <c r="G1462" s="52"/>
      <c r="H1462" s="52"/>
      <c r="I1462" s="52"/>
      <c r="J1462" s="52"/>
      <c r="K1462" s="52"/>
      <c r="L1462" s="52"/>
      <c r="M1462" s="52"/>
      <c r="N1462" s="52"/>
      <c r="O1462" s="55" t="str">
        <f>IF(J1462="Non","Demande d'information",IF(AND(YEAR(I1462)='Récapitulatif des données RASH'!$B$2,'Données relatives aux bénéf.'!J1462="Oui",'Données relatives aux bénéf.'!K1462="Non"),"Dossier ouvert au cours de l'année de référence",IF(AND(YEAR(I1462)='Récapitulatif des données RASH'!$B$2,'Données relatives aux bénéf.'!J1462="Oui",'Données relatives aux bénéf.'!K1462="Oui"),"Dossier ouvert au cours de l'année de référence - dont clôturé au cours de l'année de référence",IF(AND(YEAR(I1462)&lt;'Récapitulatif des données RASH'!$B$2,'Données relatives aux bénéf.'!K1462="Non",'Données relatives aux bénéf.'!L1462="Oui"),"Dossier actif valorisable dans le cadre de la subvention",IF(AND(YEAR(I1462)&lt;'Récapitulatif des données RASH'!$B$2,'Données relatives aux bénéf.'!K1462="Oui",'Données relatives aux bénéf.'!L1462="Oui"),"Dossier actif valorisable dans le cadre de la subvention - dont cloturé au cours de l'année de référence",IF(AND(YEAR(I1462)&lt;'Récapitulatif des données RASH'!$B$2,'Données relatives aux bénéf.'!K1462="Non",'Données relatives aux bénéf.'!L1462="Non"),"Dossier actif non-valorisable dans le cadre de la subvention",IF(AND(YEAR(I1462)&lt;'Récapitulatif des données RASH'!$B$2,'Données relatives aux bénéf.'!K1462="Oui",'Données relatives aux bénéf.'!L1462="Non"),"Dossier actif non-valorisable dans le cadre de la subvention - dont cloturé au cours de l'année de référence","")))))))</f>
        <v/>
      </c>
      <c r="P1462" s="16" t="str">
        <f>IF(ISBLANK(F1462),"",'Récapitulatif des données RASH'!$B$2-YEAR('Données relatives aux bénéf.'!F1462))</f>
        <v/>
      </c>
    </row>
    <row r="1463" spans="1:16">
      <c r="A1463" s="50" t="str">
        <f t="shared" si="23"/>
        <v/>
      </c>
      <c r="B1463" s="51"/>
      <c r="C1463" s="52"/>
      <c r="D1463" s="52"/>
      <c r="E1463" s="53"/>
      <c r="F1463" s="52"/>
      <c r="G1463" s="52"/>
      <c r="H1463" s="52"/>
      <c r="I1463" s="52"/>
      <c r="J1463" s="52"/>
      <c r="K1463" s="52"/>
      <c r="L1463" s="52"/>
      <c r="M1463" s="52"/>
      <c r="N1463" s="52"/>
      <c r="O1463" s="55" t="str">
        <f>IF(J1463="Non","Demande d'information",IF(AND(YEAR(I1463)='Récapitulatif des données RASH'!$B$2,'Données relatives aux bénéf.'!J1463="Oui",'Données relatives aux bénéf.'!K1463="Non"),"Dossier ouvert au cours de l'année de référence",IF(AND(YEAR(I1463)='Récapitulatif des données RASH'!$B$2,'Données relatives aux bénéf.'!J1463="Oui",'Données relatives aux bénéf.'!K1463="Oui"),"Dossier ouvert au cours de l'année de référence - dont clôturé au cours de l'année de référence",IF(AND(YEAR(I1463)&lt;'Récapitulatif des données RASH'!$B$2,'Données relatives aux bénéf.'!K1463="Non",'Données relatives aux bénéf.'!L1463="Oui"),"Dossier actif valorisable dans le cadre de la subvention",IF(AND(YEAR(I1463)&lt;'Récapitulatif des données RASH'!$B$2,'Données relatives aux bénéf.'!K1463="Oui",'Données relatives aux bénéf.'!L1463="Oui"),"Dossier actif valorisable dans le cadre de la subvention - dont cloturé au cours de l'année de référence",IF(AND(YEAR(I1463)&lt;'Récapitulatif des données RASH'!$B$2,'Données relatives aux bénéf.'!K1463="Non",'Données relatives aux bénéf.'!L1463="Non"),"Dossier actif non-valorisable dans le cadre de la subvention",IF(AND(YEAR(I1463)&lt;'Récapitulatif des données RASH'!$B$2,'Données relatives aux bénéf.'!K1463="Oui",'Données relatives aux bénéf.'!L1463="Non"),"Dossier actif non-valorisable dans le cadre de la subvention - dont cloturé au cours de l'année de référence","")))))))</f>
        <v/>
      </c>
      <c r="P1463" s="16" t="str">
        <f>IF(ISBLANK(F1463),"",'Récapitulatif des données RASH'!$B$2-YEAR('Données relatives aux bénéf.'!F1463))</f>
        <v/>
      </c>
    </row>
    <row r="1464" spans="1:16">
      <c r="A1464" s="50" t="str">
        <f t="shared" si="23"/>
        <v/>
      </c>
      <c r="B1464" s="51"/>
      <c r="C1464" s="52"/>
      <c r="D1464" s="52"/>
      <c r="E1464" s="53"/>
      <c r="F1464" s="52"/>
      <c r="G1464" s="52"/>
      <c r="H1464" s="52"/>
      <c r="I1464" s="52"/>
      <c r="J1464" s="52"/>
      <c r="K1464" s="52"/>
      <c r="L1464" s="52"/>
      <c r="M1464" s="52"/>
      <c r="N1464" s="52"/>
      <c r="O1464" s="55" t="str">
        <f>IF(J1464="Non","Demande d'information",IF(AND(YEAR(I1464)='Récapitulatif des données RASH'!$B$2,'Données relatives aux bénéf.'!J1464="Oui",'Données relatives aux bénéf.'!K1464="Non"),"Dossier ouvert au cours de l'année de référence",IF(AND(YEAR(I1464)='Récapitulatif des données RASH'!$B$2,'Données relatives aux bénéf.'!J1464="Oui",'Données relatives aux bénéf.'!K1464="Oui"),"Dossier ouvert au cours de l'année de référence - dont clôturé au cours de l'année de référence",IF(AND(YEAR(I1464)&lt;'Récapitulatif des données RASH'!$B$2,'Données relatives aux bénéf.'!K1464="Non",'Données relatives aux bénéf.'!L1464="Oui"),"Dossier actif valorisable dans le cadre de la subvention",IF(AND(YEAR(I1464)&lt;'Récapitulatif des données RASH'!$B$2,'Données relatives aux bénéf.'!K1464="Oui",'Données relatives aux bénéf.'!L1464="Oui"),"Dossier actif valorisable dans le cadre de la subvention - dont cloturé au cours de l'année de référence",IF(AND(YEAR(I1464)&lt;'Récapitulatif des données RASH'!$B$2,'Données relatives aux bénéf.'!K1464="Non",'Données relatives aux bénéf.'!L1464="Non"),"Dossier actif non-valorisable dans le cadre de la subvention",IF(AND(YEAR(I1464)&lt;'Récapitulatif des données RASH'!$B$2,'Données relatives aux bénéf.'!K1464="Oui",'Données relatives aux bénéf.'!L1464="Non"),"Dossier actif non-valorisable dans le cadre de la subvention - dont cloturé au cours de l'année de référence","")))))))</f>
        <v/>
      </c>
      <c r="P1464" s="16" t="str">
        <f>IF(ISBLANK(F1464),"",'Récapitulatif des données RASH'!$B$2-YEAR('Données relatives aux bénéf.'!F1464))</f>
        <v/>
      </c>
    </row>
    <row r="1465" spans="1:16">
      <c r="A1465" s="50" t="str">
        <f t="shared" si="23"/>
        <v/>
      </c>
      <c r="B1465" s="51"/>
      <c r="C1465" s="52"/>
      <c r="D1465" s="52"/>
      <c r="E1465" s="53"/>
      <c r="F1465" s="52"/>
      <c r="G1465" s="52"/>
      <c r="H1465" s="52"/>
      <c r="I1465" s="52"/>
      <c r="J1465" s="52"/>
      <c r="K1465" s="52"/>
      <c r="L1465" s="52"/>
      <c r="M1465" s="52"/>
      <c r="N1465" s="52"/>
      <c r="O1465" s="55" t="str">
        <f>IF(J1465="Non","Demande d'information",IF(AND(YEAR(I1465)='Récapitulatif des données RASH'!$B$2,'Données relatives aux bénéf.'!J1465="Oui",'Données relatives aux bénéf.'!K1465="Non"),"Dossier ouvert au cours de l'année de référence",IF(AND(YEAR(I1465)='Récapitulatif des données RASH'!$B$2,'Données relatives aux bénéf.'!J1465="Oui",'Données relatives aux bénéf.'!K1465="Oui"),"Dossier ouvert au cours de l'année de référence - dont clôturé au cours de l'année de référence",IF(AND(YEAR(I1465)&lt;'Récapitulatif des données RASH'!$B$2,'Données relatives aux bénéf.'!K1465="Non",'Données relatives aux bénéf.'!L1465="Oui"),"Dossier actif valorisable dans le cadre de la subvention",IF(AND(YEAR(I1465)&lt;'Récapitulatif des données RASH'!$B$2,'Données relatives aux bénéf.'!K1465="Oui",'Données relatives aux bénéf.'!L1465="Oui"),"Dossier actif valorisable dans le cadre de la subvention - dont cloturé au cours de l'année de référence",IF(AND(YEAR(I1465)&lt;'Récapitulatif des données RASH'!$B$2,'Données relatives aux bénéf.'!K1465="Non",'Données relatives aux bénéf.'!L1465="Non"),"Dossier actif non-valorisable dans le cadre de la subvention",IF(AND(YEAR(I1465)&lt;'Récapitulatif des données RASH'!$B$2,'Données relatives aux bénéf.'!K1465="Oui",'Données relatives aux bénéf.'!L1465="Non"),"Dossier actif non-valorisable dans le cadre de la subvention - dont cloturé au cours de l'année de référence","")))))))</f>
        <v/>
      </c>
      <c r="P1465" s="16" t="str">
        <f>IF(ISBLANK(F1465),"",'Récapitulatif des données RASH'!$B$2-YEAR('Données relatives aux bénéf.'!F1465))</f>
        <v/>
      </c>
    </row>
    <row r="1466" spans="1:16">
      <c r="A1466" s="50" t="str">
        <f t="shared" si="23"/>
        <v/>
      </c>
      <c r="B1466" s="51"/>
      <c r="C1466" s="52"/>
      <c r="D1466" s="52"/>
      <c r="E1466" s="53"/>
      <c r="F1466" s="52"/>
      <c r="G1466" s="52"/>
      <c r="H1466" s="52"/>
      <c r="I1466" s="52"/>
      <c r="J1466" s="52"/>
      <c r="K1466" s="52"/>
      <c r="L1466" s="52"/>
      <c r="M1466" s="52"/>
      <c r="N1466" s="52"/>
      <c r="O1466" s="55" t="str">
        <f>IF(J1466="Non","Demande d'information",IF(AND(YEAR(I1466)='Récapitulatif des données RASH'!$B$2,'Données relatives aux bénéf.'!J1466="Oui",'Données relatives aux bénéf.'!K1466="Non"),"Dossier ouvert au cours de l'année de référence",IF(AND(YEAR(I1466)='Récapitulatif des données RASH'!$B$2,'Données relatives aux bénéf.'!J1466="Oui",'Données relatives aux bénéf.'!K1466="Oui"),"Dossier ouvert au cours de l'année de référence - dont clôturé au cours de l'année de référence",IF(AND(YEAR(I1466)&lt;'Récapitulatif des données RASH'!$B$2,'Données relatives aux bénéf.'!K1466="Non",'Données relatives aux bénéf.'!L1466="Oui"),"Dossier actif valorisable dans le cadre de la subvention",IF(AND(YEAR(I1466)&lt;'Récapitulatif des données RASH'!$B$2,'Données relatives aux bénéf.'!K1466="Oui",'Données relatives aux bénéf.'!L1466="Oui"),"Dossier actif valorisable dans le cadre de la subvention - dont cloturé au cours de l'année de référence",IF(AND(YEAR(I1466)&lt;'Récapitulatif des données RASH'!$B$2,'Données relatives aux bénéf.'!K1466="Non",'Données relatives aux bénéf.'!L1466="Non"),"Dossier actif non-valorisable dans le cadre de la subvention",IF(AND(YEAR(I1466)&lt;'Récapitulatif des données RASH'!$B$2,'Données relatives aux bénéf.'!K1466="Oui",'Données relatives aux bénéf.'!L1466="Non"),"Dossier actif non-valorisable dans le cadre de la subvention - dont cloturé au cours de l'année de référence","")))))))</f>
        <v/>
      </c>
      <c r="P1466" s="16" t="str">
        <f>IF(ISBLANK(F1466),"",'Récapitulatif des données RASH'!$B$2-YEAR('Données relatives aux bénéf.'!F1466))</f>
        <v/>
      </c>
    </row>
    <row r="1467" spans="1:16">
      <c r="A1467" s="50" t="str">
        <f t="shared" si="23"/>
        <v/>
      </c>
      <c r="B1467" s="51"/>
      <c r="C1467" s="52"/>
      <c r="D1467" s="52"/>
      <c r="E1467" s="53"/>
      <c r="F1467" s="52"/>
      <c r="G1467" s="52"/>
      <c r="H1467" s="52"/>
      <c r="I1467" s="52"/>
      <c r="J1467" s="52"/>
      <c r="K1467" s="52"/>
      <c r="L1467" s="52"/>
      <c r="M1467" s="52"/>
      <c r="N1467" s="52"/>
      <c r="O1467" s="55" t="str">
        <f>IF(J1467="Non","Demande d'information",IF(AND(YEAR(I1467)='Récapitulatif des données RASH'!$B$2,'Données relatives aux bénéf.'!J1467="Oui",'Données relatives aux bénéf.'!K1467="Non"),"Dossier ouvert au cours de l'année de référence",IF(AND(YEAR(I1467)='Récapitulatif des données RASH'!$B$2,'Données relatives aux bénéf.'!J1467="Oui",'Données relatives aux bénéf.'!K1467="Oui"),"Dossier ouvert au cours de l'année de référence - dont clôturé au cours de l'année de référence",IF(AND(YEAR(I1467)&lt;'Récapitulatif des données RASH'!$B$2,'Données relatives aux bénéf.'!K1467="Non",'Données relatives aux bénéf.'!L1467="Oui"),"Dossier actif valorisable dans le cadre de la subvention",IF(AND(YEAR(I1467)&lt;'Récapitulatif des données RASH'!$B$2,'Données relatives aux bénéf.'!K1467="Oui",'Données relatives aux bénéf.'!L1467="Oui"),"Dossier actif valorisable dans le cadre de la subvention - dont cloturé au cours de l'année de référence",IF(AND(YEAR(I1467)&lt;'Récapitulatif des données RASH'!$B$2,'Données relatives aux bénéf.'!K1467="Non",'Données relatives aux bénéf.'!L1467="Non"),"Dossier actif non-valorisable dans le cadre de la subvention",IF(AND(YEAR(I1467)&lt;'Récapitulatif des données RASH'!$B$2,'Données relatives aux bénéf.'!K1467="Oui",'Données relatives aux bénéf.'!L1467="Non"),"Dossier actif non-valorisable dans le cadre de la subvention - dont cloturé au cours de l'année de référence","")))))))</f>
        <v/>
      </c>
      <c r="P1467" s="16" t="str">
        <f>IF(ISBLANK(F1467),"",'Récapitulatif des données RASH'!$B$2-YEAR('Données relatives aux bénéf.'!F1467))</f>
        <v/>
      </c>
    </row>
    <row r="1468" spans="1:16">
      <c r="A1468" s="50" t="str">
        <f t="shared" si="23"/>
        <v/>
      </c>
      <c r="B1468" s="51"/>
      <c r="C1468" s="52"/>
      <c r="D1468" s="52"/>
      <c r="E1468" s="53"/>
      <c r="F1468" s="52"/>
      <c r="G1468" s="52"/>
      <c r="H1468" s="52"/>
      <c r="I1468" s="52"/>
      <c r="J1468" s="52"/>
      <c r="K1468" s="52"/>
      <c r="L1468" s="52"/>
      <c r="M1468" s="52"/>
      <c r="N1468" s="52"/>
      <c r="O1468" s="55" t="str">
        <f>IF(J1468="Non","Demande d'information",IF(AND(YEAR(I1468)='Récapitulatif des données RASH'!$B$2,'Données relatives aux bénéf.'!J1468="Oui",'Données relatives aux bénéf.'!K1468="Non"),"Dossier ouvert au cours de l'année de référence",IF(AND(YEAR(I1468)='Récapitulatif des données RASH'!$B$2,'Données relatives aux bénéf.'!J1468="Oui",'Données relatives aux bénéf.'!K1468="Oui"),"Dossier ouvert au cours de l'année de référence - dont clôturé au cours de l'année de référence",IF(AND(YEAR(I1468)&lt;'Récapitulatif des données RASH'!$B$2,'Données relatives aux bénéf.'!K1468="Non",'Données relatives aux bénéf.'!L1468="Oui"),"Dossier actif valorisable dans le cadre de la subvention",IF(AND(YEAR(I1468)&lt;'Récapitulatif des données RASH'!$B$2,'Données relatives aux bénéf.'!K1468="Oui",'Données relatives aux bénéf.'!L1468="Oui"),"Dossier actif valorisable dans le cadre de la subvention - dont cloturé au cours de l'année de référence",IF(AND(YEAR(I1468)&lt;'Récapitulatif des données RASH'!$B$2,'Données relatives aux bénéf.'!K1468="Non",'Données relatives aux bénéf.'!L1468="Non"),"Dossier actif non-valorisable dans le cadre de la subvention",IF(AND(YEAR(I1468)&lt;'Récapitulatif des données RASH'!$B$2,'Données relatives aux bénéf.'!K1468="Oui",'Données relatives aux bénéf.'!L1468="Non"),"Dossier actif non-valorisable dans le cadre de la subvention - dont cloturé au cours de l'année de référence","")))))))</f>
        <v/>
      </c>
      <c r="P1468" s="16" t="str">
        <f>IF(ISBLANK(F1468),"",'Récapitulatif des données RASH'!$B$2-YEAR('Données relatives aux bénéf.'!F1468))</f>
        <v/>
      </c>
    </row>
    <row r="1469" spans="1:16">
      <c r="A1469" s="50" t="str">
        <f t="shared" si="23"/>
        <v/>
      </c>
      <c r="B1469" s="51"/>
      <c r="C1469" s="52"/>
      <c r="D1469" s="52"/>
      <c r="E1469" s="53"/>
      <c r="F1469" s="52"/>
      <c r="G1469" s="52"/>
      <c r="H1469" s="52"/>
      <c r="I1469" s="52"/>
      <c r="J1469" s="52"/>
      <c r="K1469" s="52"/>
      <c r="L1469" s="52"/>
      <c r="M1469" s="52"/>
      <c r="N1469" s="52"/>
      <c r="O1469" s="55" t="str">
        <f>IF(J1469="Non","Demande d'information",IF(AND(YEAR(I1469)='Récapitulatif des données RASH'!$B$2,'Données relatives aux bénéf.'!J1469="Oui",'Données relatives aux bénéf.'!K1469="Non"),"Dossier ouvert au cours de l'année de référence",IF(AND(YEAR(I1469)='Récapitulatif des données RASH'!$B$2,'Données relatives aux bénéf.'!J1469="Oui",'Données relatives aux bénéf.'!K1469="Oui"),"Dossier ouvert au cours de l'année de référence - dont clôturé au cours de l'année de référence",IF(AND(YEAR(I1469)&lt;'Récapitulatif des données RASH'!$B$2,'Données relatives aux bénéf.'!K1469="Non",'Données relatives aux bénéf.'!L1469="Oui"),"Dossier actif valorisable dans le cadre de la subvention",IF(AND(YEAR(I1469)&lt;'Récapitulatif des données RASH'!$B$2,'Données relatives aux bénéf.'!K1469="Oui",'Données relatives aux bénéf.'!L1469="Oui"),"Dossier actif valorisable dans le cadre de la subvention - dont cloturé au cours de l'année de référence",IF(AND(YEAR(I1469)&lt;'Récapitulatif des données RASH'!$B$2,'Données relatives aux bénéf.'!K1469="Non",'Données relatives aux bénéf.'!L1469="Non"),"Dossier actif non-valorisable dans le cadre de la subvention",IF(AND(YEAR(I1469)&lt;'Récapitulatif des données RASH'!$B$2,'Données relatives aux bénéf.'!K1469="Oui",'Données relatives aux bénéf.'!L1469="Non"),"Dossier actif non-valorisable dans le cadre de la subvention - dont cloturé au cours de l'année de référence","")))))))</f>
        <v/>
      </c>
      <c r="P1469" s="16" t="str">
        <f>IF(ISBLANK(F1469),"",'Récapitulatif des données RASH'!$B$2-YEAR('Données relatives aux bénéf.'!F1469))</f>
        <v/>
      </c>
    </row>
    <row r="1470" spans="1:16">
      <c r="A1470" s="50" t="str">
        <f t="shared" si="23"/>
        <v/>
      </c>
      <c r="B1470" s="51"/>
      <c r="C1470" s="52"/>
      <c r="D1470" s="52"/>
      <c r="E1470" s="53"/>
      <c r="F1470" s="52"/>
      <c r="G1470" s="52"/>
      <c r="H1470" s="52"/>
      <c r="I1470" s="52"/>
      <c r="J1470" s="52"/>
      <c r="K1470" s="52"/>
      <c r="L1470" s="52"/>
      <c r="M1470" s="52"/>
      <c r="N1470" s="52"/>
      <c r="O1470" s="55" t="str">
        <f>IF(J1470="Non","Demande d'information",IF(AND(YEAR(I1470)='Récapitulatif des données RASH'!$B$2,'Données relatives aux bénéf.'!J1470="Oui",'Données relatives aux bénéf.'!K1470="Non"),"Dossier ouvert au cours de l'année de référence",IF(AND(YEAR(I1470)='Récapitulatif des données RASH'!$B$2,'Données relatives aux bénéf.'!J1470="Oui",'Données relatives aux bénéf.'!K1470="Oui"),"Dossier ouvert au cours de l'année de référence - dont clôturé au cours de l'année de référence",IF(AND(YEAR(I1470)&lt;'Récapitulatif des données RASH'!$B$2,'Données relatives aux bénéf.'!K1470="Non",'Données relatives aux bénéf.'!L1470="Oui"),"Dossier actif valorisable dans le cadre de la subvention",IF(AND(YEAR(I1470)&lt;'Récapitulatif des données RASH'!$B$2,'Données relatives aux bénéf.'!K1470="Oui",'Données relatives aux bénéf.'!L1470="Oui"),"Dossier actif valorisable dans le cadre de la subvention - dont cloturé au cours de l'année de référence",IF(AND(YEAR(I1470)&lt;'Récapitulatif des données RASH'!$B$2,'Données relatives aux bénéf.'!K1470="Non",'Données relatives aux bénéf.'!L1470="Non"),"Dossier actif non-valorisable dans le cadre de la subvention",IF(AND(YEAR(I1470)&lt;'Récapitulatif des données RASH'!$B$2,'Données relatives aux bénéf.'!K1470="Oui",'Données relatives aux bénéf.'!L1470="Non"),"Dossier actif non-valorisable dans le cadre de la subvention - dont cloturé au cours de l'année de référence","")))))))</f>
        <v/>
      </c>
      <c r="P1470" s="16" t="str">
        <f>IF(ISBLANK(F1470),"",'Récapitulatif des données RASH'!$B$2-YEAR('Données relatives aux bénéf.'!F1470))</f>
        <v/>
      </c>
    </row>
    <row r="1471" spans="1:16">
      <c r="A1471" s="50" t="str">
        <f t="shared" si="23"/>
        <v/>
      </c>
      <c r="B1471" s="51"/>
      <c r="C1471" s="52"/>
      <c r="D1471" s="52"/>
      <c r="E1471" s="53"/>
      <c r="F1471" s="52"/>
      <c r="G1471" s="52"/>
      <c r="H1471" s="52"/>
      <c r="I1471" s="52"/>
      <c r="J1471" s="52"/>
      <c r="K1471" s="52"/>
      <c r="L1471" s="52"/>
      <c r="M1471" s="52"/>
      <c r="N1471" s="52"/>
      <c r="O1471" s="55" t="str">
        <f>IF(J1471="Non","Demande d'information",IF(AND(YEAR(I1471)='Récapitulatif des données RASH'!$B$2,'Données relatives aux bénéf.'!J1471="Oui",'Données relatives aux bénéf.'!K1471="Non"),"Dossier ouvert au cours de l'année de référence",IF(AND(YEAR(I1471)='Récapitulatif des données RASH'!$B$2,'Données relatives aux bénéf.'!J1471="Oui",'Données relatives aux bénéf.'!K1471="Oui"),"Dossier ouvert au cours de l'année de référence - dont clôturé au cours de l'année de référence",IF(AND(YEAR(I1471)&lt;'Récapitulatif des données RASH'!$B$2,'Données relatives aux bénéf.'!K1471="Non",'Données relatives aux bénéf.'!L1471="Oui"),"Dossier actif valorisable dans le cadre de la subvention",IF(AND(YEAR(I1471)&lt;'Récapitulatif des données RASH'!$B$2,'Données relatives aux bénéf.'!K1471="Oui",'Données relatives aux bénéf.'!L1471="Oui"),"Dossier actif valorisable dans le cadre de la subvention - dont cloturé au cours de l'année de référence",IF(AND(YEAR(I1471)&lt;'Récapitulatif des données RASH'!$B$2,'Données relatives aux bénéf.'!K1471="Non",'Données relatives aux bénéf.'!L1471="Non"),"Dossier actif non-valorisable dans le cadre de la subvention",IF(AND(YEAR(I1471)&lt;'Récapitulatif des données RASH'!$B$2,'Données relatives aux bénéf.'!K1471="Oui",'Données relatives aux bénéf.'!L1471="Non"),"Dossier actif non-valorisable dans le cadre de la subvention - dont cloturé au cours de l'année de référence","")))))))</f>
        <v/>
      </c>
      <c r="P1471" s="16" t="str">
        <f>IF(ISBLANK(F1471),"",'Récapitulatif des données RASH'!$B$2-YEAR('Données relatives aux bénéf.'!F1471))</f>
        <v/>
      </c>
    </row>
    <row r="1472" spans="1:16">
      <c r="A1472" s="50" t="str">
        <f t="shared" si="23"/>
        <v/>
      </c>
      <c r="B1472" s="51"/>
      <c r="C1472" s="52"/>
      <c r="D1472" s="52"/>
      <c r="E1472" s="53"/>
      <c r="F1472" s="52"/>
      <c r="G1472" s="52"/>
      <c r="H1472" s="52"/>
      <c r="I1472" s="52"/>
      <c r="J1472" s="52"/>
      <c r="K1472" s="52"/>
      <c r="L1472" s="52"/>
      <c r="M1472" s="52"/>
      <c r="N1472" s="52"/>
      <c r="O1472" s="55" t="str">
        <f>IF(J1472="Non","Demande d'information",IF(AND(YEAR(I1472)='Récapitulatif des données RASH'!$B$2,'Données relatives aux bénéf.'!J1472="Oui",'Données relatives aux bénéf.'!K1472="Non"),"Dossier ouvert au cours de l'année de référence",IF(AND(YEAR(I1472)='Récapitulatif des données RASH'!$B$2,'Données relatives aux bénéf.'!J1472="Oui",'Données relatives aux bénéf.'!K1472="Oui"),"Dossier ouvert au cours de l'année de référence - dont clôturé au cours de l'année de référence",IF(AND(YEAR(I1472)&lt;'Récapitulatif des données RASH'!$B$2,'Données relatives aux bénéf.'!K1472="Non",'Données relatives aux bénéf.'!L1472="Oui"),"Dossier actif valorisable dans le cadre de la subvention",IF(AND(YEAR(I1472)&lt;'Récapitulatif des données RASH'!$B$2,'Données relatives aux bénéf.'!K1472="Oui",'Données relatives aux bénéf.'!L1472="Oui"),"Dossier actif valorisable dans le cadre de la subvention - dont cloturé au cours de l'année de référence",IF(AND(YEAR(I1472)&lt;'Récapitulatif des données RASH'!$B$2,'Données relatives aux bénéf.'!K1472="Non",'Données relatives aux bénéf.'!L1472="Non"),"Dossier actif non-valorisable dans le cadre de la subvention",IF(AND(YEAR(I1472)&lt;'Récapitulatif des données RASH'!$B$2,'Données relatives aux bénéf.'!K1472="Oui",'Données relatives aux bénéf.'!L1472="Non"),"Dossier actif non-valorisable dans le cadre de la subvention - dont cloturé au cours de l'année de référence","")))))))</f>
        <v/>
      </c>
      <c r="P1472" s="16" t="str">
        <f>IF(ISBLANK(F1472),"",'Récapitulatif des données RASH'!$B$2-YEAR('Données relatives aux bénéf.'!F1472))</f>
        <v/>
      </c>
    </row>
    <row r="1473" spans="1:16">
      <c r="A1473" s="50" t="str">
        <f t="shared" si="23"/>
        <v/>
      </c>
      <c r="B1473" s="51"/>
      <c r="C1473" s="52"/>
      <c r="D1473" s="52"/>
      <c r="E1473" s="53"/>
      <c r="F1473" s="52"/>
      <c r="G1473" s="52"/>
      <c r="H1473" s="52"/>
      <c r="I1473" s="52"/>
      <c r="J1473" s="52"/>
      <c r="K1473" s="52"/>
      <c r="L1473" s="52"/>
      <c r="M1473" s="52"/>
      <c r="N1473" s="52"/>
      <c r="O1473" s="55" t="str">
        <f>IF(J1473="Non","Demande d'information",IF(AND(YEAR(I1473)='Récapitulatif des données RASH'!$B$2,'Données relatives aux bénéf.'!J1473="Oui",'Données relatives aux bénéf.'!K1473="Non"),"Dossier ouvert au cours de l'année de référence",IF(AND(YEAR(I1473)='Récapitulatif des données RASH'!$B$2,'Données relatives aux bénéf.'!J1473="Oui",'Données relatives aux bénéf.'!K1473="Oui"),"Dossier ouvert au cours de l'année de référence - dont clôturé au cours de l'année de référence",IF(AND(YEAR(I1473)&lt;'Récapitulatif des données RASH'!$B$2,'Données relatives aux bénéf.'!K1473="Non",'Données relatives aux bénéf.'!L1473="Oui"),"Dossier actif valorisable dans le cadre de la subvention",IF(AND(YEAR(I1473)&lt;'Récapitulatif des données RASH'!$B$2,'Données relatives aux bénéf.'!K1473="Oui",'Données relatives aux bénéf.'!L1473="Oui"),"Dossier actif valorisable dans le cadre de la subvention - dont cloturé au cours de l'année de référence",IF(AND(YEAR(I1473)&lt;'Récapitulatif des données RASH'!$B$2,'Données relatives aux bénéf.'!K1473="Non",'Données relatives aux bénéf.'!L1473="Non"),"Dossier actif non-valorisable dans le cadre de la subvention",IF(AND(YEAR(I1473)&lt;'Récapitulatif des données RASH'!$B$2,'Données relatives aux bénéf.'!K1473="Oui",'Données relatives aux bénéf.'!L1473="Non"),"Dossier actif non-valorisable dans le cadre de la subvention - dont cloturé au cours de l'année de référence","")))))))</f>
        <v/>
      </c>
      <c r="P1473" s="16" t="str">
        <f>IF(ISBLANK(F1473),"",'Récapitulatif des données RASH'!$B$2-YEAR('Données relatives aux bénéf.'!F1473))</f>
        <v/>
      </c>
    </row>
    <row r="1474" spans="1:16">
      <c r="A1474" s="50" t="str">
        <f t="shared" si="23"/>
        <v/>
      </c>
      <c r="B1474" s="51"/>
      <c r="C1474" s="52"/>
      <c r="D1474" s="52"/>
      <c r="E1474" s="53"/>
      <c r="F1474" s="52"/>
      <c r="G1474" s="52"/>
      <c r="H1474" s="52"/>
      <c r="I1474" s="52"/>
      <c r="J1474" s="52"/>
      <c r="K1474" s="52"/>
      <c r="L1474" s="52"/>
      <c r="M1474" s="52"/>
      <c r="N1474" s="52"/>
      <c r="O1474" s="55" t="str">
        <f>IF(J1474="Non","Demande d'information",IF(AND(YEAR(I1474)='Récapitulatif des données RASH'!$B$2,'Données relatives aux bénéf.'!J1474="Oui",'Données relatives aux bénéf.'!K1474="Non"),"Dossier ouvert au cours de l'année de référence",IF(AND(YEAR(I1474)='Récapitulatif des données RASH'!$B$2,'Données relatives aux bénéf.'!J1474="Oui",'Données relatives aux bénéf.'!K1474="Oui"),"Dossier ouvert au cours de l'année de référence - dont clôturé au cours de l'année de référence",IF(AND(YEAR(I1474)&lt;'Récapitulatif des données RASH'!$B$2,'Données relatives aux bénéf.'!K1474="Non",'Données relatives aux bénéf.'!L1474="Oui"),"Dossier actif valorisable dans le cadre de la subvention",IF(AND(YEAR(I1474)&lt;'Récapitulatif des données RASH'!$B$2,'Données relatives aux bénéf.'!K1474="Oui",'Données relatives aux bénéf.'!L1474="Oui"),"Dossier actif valorisable dans le cadre de la subvention - dont cloturé au cours de l'année de référence",IF(AND(YEAR(I1474)&lt;'Récapitulatif des données RASH'!$B$2,'Données relatives aux bénéf.'!K1474="Non",'Données relatives aux bénéf.'!L1474="Non"),"Dossier actif non-valorisable dans le cadre de la subvention",IF(AND(YEAR(I1474)&lt;'Récapitulatif des données RASH'!$B$2,'Données relatives aux bénéf.'!K1474="Oui",'Données relatives aux bénéf.'!L1474="Non"),"Dossier actif non-valorisable dans le cadre de la subvention - dont cloturé au cours de l'année de référence","")))))))</f>
        <v/>
      </c>
      <c r="P1474" s="16" t="str">
        <f>IF(ISBLANK(F1474),"",'Récapitulatif des données RASH'!$B$2-YEAR('Données relatives aux bénéf.'!F1474))</f>
        <v/>
      </c>
    </row>
    <row r="1475" spans="1:16">
      <c r="A1475" s="50" t="str">
        <f t="shared" si="23"/>
        <v/>
      </c>
      <c r="B1475" s="51"/>
      <c r="C1475" s="52"/>
      <c r="D1475" s="52"/>
      <c r="E1475" s="53"/>
      <c r="F1475" s="52"/>
      <c r="G1475" s="52"/>
      <c r="H1475" s="52"/>
      <c r="I1475" s="52"/>
      <c r="J1475" s="52"/>
      <c r="K1475" s="52"/>
      <c r="L1475" s="52"/>
      <c r="M1475" s="52"/>
      <c r="N1475" s="52"/>
      <c r="O1475" s="55" t="str">
        <f>IF(J1475="Non","Demande d'information",IF(AND(YEAR(I1475)='Récapitulatif des données RASH'!$B$2,'Données relatives aux bénéf.'!J1475="Oui",'Données relatives aux bénéf.'!K1475="Non"),"Dossier ouvert au cours de l'année de référence",IF(AND(YEAR(I1475)='Récapitulatif des données RASH'!$B$2,'Données relatives aux bénéf.'!J1475="Oui",'Données relatives aux bénéf.'!K1475="Oui"),"Dossier ouvert au cours de l'année de référence - dont clôturé au cours de l'année de référence",IF(AND(YEAR(I1475)&lt;'Récapitulatif des données RASH'!$B$2,'Données relatives aux bénéf.'!K1475="Non",'Données relatives aux bénéf.'!L1475="Oui"),"Dossier actif valorisable dans le cadre de la subvention",IF(AND(YEAR(I1475)&lt;'Récapitulatif des données RASH'!$B$2,'Données relatives aux bénéf.'!K1475="Oui",'Données relatives aux bénéf.'!L1475="Oui"),"Dossier actif valorisable dans le cadre de la subvention - dont cloturé au cours de l'année de référence",IF(AND(YEAR(I1475)&lt;'Récapitulatif des données RASH'!$B$2,'Données relatives aux bénéf.'!K1475="Non",'Données relatives aux bénéf.'!L1475="Non"),"Dossier actif non-valorisable dans le cadre de la subvention",IF(AND(YEAR(I1475)&lt;'Récapitulatif des données RASH'!$B$2,'Données relatives aux bénéf.'!K1475="Oui",'Données relatives aux bénéf.'!L1475="Non"),"Dossier actif non-valorisable dans le cadre de la subvention - dont cloturé au cours de l'année de référence","")))))))</f>
        <v/>
      </c>
      <c r="P1475" s="16" t="str">
        <f>IF(ISBLANK(F1475),"",'Récapitulatif des données RASH'!$B$2-YEAR('Données relatives aux bénéf.'!F1475))</f>
        <v/>
      </c>
    </row>
    <row r="1476" spans="1:16">
      <c r="A1476" s="50" t="str">
        <f t="shared" si="23"/>
        <v/>
      </c>
      <c r="B1476" s="51"/>
      <c r="C1476" s="52"/>
      <c r="D1476" s="52"/>
      <c r="E1476" s="53"/>
      <c r="F1476" s="52"/>
      <c r="G1476" s="52"/>
      <c r="H1476" s="52"/>
      <c r="I1476" s="52"/>
      <c r="J1476" s="52"/>
      <c r="K1476" s="52"/>
      <c r="L1476" s="52"/>
      <c r="M1476" s="52"/>
      <c r="N1476" s="52"/>
      <c r="O1476" s="55" t="str">
        <f>IF(J1476="Non","Demande d'information",IF(AND(YEAR(I1476)='Récapitulatif des données RASH'!$B$2,'Données relatives aux bénéf.'!J1476="Oui",'Données relatives aux bénéf.'!K1476="Non"),"Dossier ouvert au cours de l'année de référence",IF(AND(YEAR(I1476)='Récapitulatif des données RASH'!$B$2,'Données relatives aux bénéf.'!J1476="Oui",'Données relatives aux bénéf.'!K1476="Oui"),"Dossier ouvert au cours de l'année de référence - dont clôturé au cours de l'année de référence",IF(AND(YEAR(I1476)&lt;'Récapitulatif des données RASH'!$B$2,'Données relatives aux bénéf.'!K1476="Non",'Données relatives aux bénéf.'!L1476="Oui"),"Dossier actif valorisable dans le cadre de la subvention",IF(AND(YEAR(I1476)&lt;'Récapitulatif des données RASH'!$B$2,'Données relatives aux bénéf.'!K1476="Oui",'Données relatives aux bénéf.'!L1476="Oui"),"Dossier actif valorisable dans le cadre de la subvention - dont cloturé au cours de l'année de référence",IF(AND(YEAR(I1476)&lt;'Récapitulatif des données RASH'!$B$2,'Données relatives aux bénéf.'!K1476="Non",'Données relatives aux bénéf.'!L1476="Non"),"Dossier actif non-valorisable dans le cadre de la subvention",IF(AND(YEAR(I1476)&lt;'Récapitulatif des données RASH'!$B$2,'Données relatives aux bénéf.'!K1476="Oui",'Données relatives aux bénéf.'!L1476="Non"),"Dossier actif non-valorisable dans le cadre de la subvention - dont cloturé au cours de l'année de référence","")))))))</f>
        <v/>
      </c>
      <c r="P1476" s="16" t="str">
        <f>IF(ISBLANK(F1476),"",'Récapitulatif des données RASH'!$B$2-YEAR('Données relatives aux bénéf.'!F1476))</f>
        <v/>
      </c>
    </row>
    <row r="1477" spans="1:16">
      <c r="A1477" s="50" t="str">
        <f t="shared" si="23"/>
        <v/>
      </c>
      <c r="B1477" s="51"/>
      <c r="C1477" s="52"/>
      <c r="D1477" s="52"/>
      <c r="E1477" s="53"/>
      <c r="F1477" s="52"/>
      <c r="G1477" s="52"/>
      <c r="H1477" s="52"/>
      <c r="I1477" s="52"/>
      <c r="J1477" s="52"/>
      <c r="K1477" s="52"/>
      <c r="L1477" s="52"/>
      <c r="M1477" s="52"/>
      <c r="N1477" s="52"/>
      <c r="O1477" s="55" t="str">
        <f>IF(J1477="Non","Demande d'information",IF(AND(YEAR(I1477)='Récapitulatif des données RASH'!$B$2,'Données relatives aux bénéf.'!J1477="Oui",'Données relatives aux bénéf.'!K1477="Non"),"Dossier ouvert au cours de l'année de référence",IF(AND(YEAR(I1477)='Récapitulatif des données RASH'!$B$2,'Données relatives aux bénéf.'!J1477="Oui",'Données relatives aux bénéf.'!K1477="Oui"),"Dossier ouvert au cours de l'année de référence - dont clôturé au cours de l'année de référence",IF(AND(YEAR(I1477)&lt;'Récapitulatif des données RASH'!$B$2,'Données relatives aux bénéf.'!K1477="Non",'Données relatives aux bénéf.'!L1477="Oui"),"Dossier actif valorisable dans le cadre de la subvention",IF(AND(YEAR(I1477)&lt;'Récapitulatif des données RASH'!$B$2,'Données relatives aux bénéf.'!K1477="Oui",'Données relatives aux bénéf.'!L1477="Oui"),"Dossier actif valorisable dans le cadre de la subvention - dont cloturé au cours de l'année de référence",IF(AND(YEAR(I1477)&lt;'Récapitulatif des données RASH'!$B$2,'Données relatives aux bénéf.'!K1477="Non",'Données relatives aux bénéf.'!L1477="Non"),"Dossier actif non-valorisable dans le cadre de la subvention",IF(AND(YEAR(I1477)&lt;'Récapitulatif des données RASH'!$B$2,'Données relatives aux bénéf.'!K1477="Oui",'Données relatives aux bénéf.'!L1477="Non"),"Dossier actif non-valorisable dans le cadre de la subvention - dont cloturé au cours de l'année de référence","")))))))</f>
        <v/>
      </c>
      <c r="P1477" s="16" t="str">
        <f>IF(ISBLANK(F1477),"",'Récapitulatif des données RASH'!$B$2-YEAR('Données relatives aux bénéf.'!F1477))</f>
        <v/>
      </c>
    </row>
    <row r="1478" spans="1:16">
      <c r="A1478" s="50" t="str">
        <f t="shared" si="23"/>
        <v/>
      </c>
      <c r="B1478" s="51"/>
      <c r="C1478" s="52"/>
      <c r="D1478" s="52"/>
      <c r="E1478" s="53"/>
      <c r="F1478" s="52"/>
      <c r="G1478" s="52"/>
      <c r="H1478" s="52"/>
      <c r="I1478" s="52"/>
      <c r="J1478" s="52"/>
      <c r="K1478" s="52"/>
      <c r="L1478" s="52"/>
      <c r="M1478" s="52"/>
      <c r="N1478" s="52"/>
      <c r="O1478" s="55" t="str">
        <f>IF(J1478="Non","Demande d'information",IF(AND(YEAR(I1478)='Récapitulatif des données RASH'!$B$2,'Données relatives aux bénéf.'!J1478="Oui",'Données relatives aux bénéf.'!K1478="Non"),"Dossier ouvert au cours de l'année de référence",IF(AND(YEAR(I1478)='Récapitulatif des données RASH'!$B$2,'Données relatives aux bénéf.'!J1478="Oui",'Données relatives aux bénéf.'!K1478="Oui"),"Dossier ouvert au cours de l'année de référence - dont clôturé au cours de l'année de référence",IF(AND(YEAR(I1478)&lt;'Récapitulatif des données RASH'!$B$2,'Données relatives aux bénéf.'!K1478="Non",'Données relatives aux bénéf.'!L1478="Oui"),"Dossier actif valorisable dans le cadre de la subvention",IF(AND(YEAR(I1478)&lt;'Récapitulatif des données RASH'!$B$2,'Données relatives aux bénéf.'!K1478="Oui",'Données relatives aux bénéf.'!L1478="Oui"),"Dossier actif valorisable dans le cadre de la subvention - dont cloturé au cours de l'année de référence",IF(AND(YEAR(I1478)&lt;'Récapitulatif des données RASH'!$B$2,'Données relatives aux bénéf.'!K1478="Non",'Données relatives aux bénéf.'!L1478="Non"),"Dossier actif non-valorisable dans le cadre de la subvention",IF(AND(YEAR(I1478)&lt;'Récapitulatif des données RASH'!$B$2,'Données relatives aux bénéf.'!K1478="Oui",'Données relatives aux bénéf.'!L1478="Non"),"Dossier actif non-valorisable dans le cadre de la subvention - dont cloturé au cours de l'année de référence","")))))))</f>
        <v/>
      </c>
      <c r="P1478" s="16" t="str">
        <f>IF(ISBLANK(F1478),"",'Récapitulatif des données RASH'!$B$2-YEAR('Données relatives aux bénéf.'!F1478))</f>
        <v/>
      </c>
    </row>
    <row r="1479" spans="1:16">
      <c r="A1479" s="50" t="str">
        <f t="shared" si="23"/>
        <v/>
      </c>
      <c r="B1479" s="51"/>
      <c r="C1479" s="52"/>
      <c r="D1479" s="52"/>
      <c r="E1479" s="53"/>
      <c r="F1479" s="52"/>
      <c r="G1479" s="52"/>
      <c r="H1479" s="52"/>
      <c r="I1479" s="52"/>
      <c r="J1479" s="52"/>
      <c r="K1479" s="52"/>
      <c r="L1479" s="52"/>
      <c r="M1479" s="52"/>
      <c r="N1479" s="52"/>
      <c r="O1479" s="55" t="str">
        <f>IF(J1479="Non","Demande d'information",IF(AND(YEAR(I1479)='Récapitulatif des données RASH'!$B$2,'Données relatives aux bénéf.'!J1479="Oui",'Données relatives aux bénéf.'!K1479="Non"),"Dossier ouvert au cours de l'année de référence",IF(AND(YEAR(I1479)='Récapitulatif des données RASH'!$B$2,'Données relatives aux bénéf.'!J1479="Oui",'Données relatives aux bénéf.'!K1479="Oui"),"Dossier ouvert au cours de l'année de référence - dont clôturé au cours de l'année de référence",IF(AND(YEAR(I1479)&lt;'Récapitulatif des données RASH'!$B$2,'Données relatives aux bénéf.'!K1479="Non",'Données relatives aux bénéf.'!L1479="Oui"),"Dossier actif valorisable dans le cadre de la subvention",IF(AND(YEAR(I1479)&lt;'Récapitulatif des données RASH'!$B$2,'Données relatives aux bénéf.'!K1479="Oui",'Données relatives aux bénéf.'!L1479="Oui"),"Dossier actif valorisable dans le cadre de la subvention - dont cloturé au cours de l'année de référence",IF(AND(YEAR(I1479)&lt;'Récapitulatif des données RASH'!$B$2,'Données relatives aux bénéf.'!K1479="Non",'Données relatives aux bénéf.'!L1479="Non"),"Dossier actif non-valorisable dans le cadre de la subvention",IF(AND(YEAR(I1479)&lt;'Récapitulatif des données RASH'!$B$2,'Données relatives aux bénéf.'!K1479="Oui",'Données relatives aux bénéf.'!L1479="Non"),"Dossier actif non-valorisable dans le cadre de la subvention - dont cloturé au cours de l'année de référence","")))))))</f>
        <v/>
      </c>
      <c r="P1479" s="16" t="str">
        <f>IF(ISBLANK(F1479),"",'Récapitulatif des données RASH'!$B$2-YEAR('Données relatives aux bénéf.'!F1479))</f>
        <v/>
      </c>
    </row>
    <row r="1480" spans="1:16">
      <c r="A1480" s="50" t="str">
        <f t="shared" si="23"/>
        <v/>
      </c>
      <c r="B1480" s="51"/>
      <c r="C1480" s="52"/>
      <c r="D1480" s="52"/>
      <c r="E1480" s="53"/>
      <c r="F1480" s="52"/>
      <c r="G1480" s="52"/>
      <c r="H1480" s="52"/>
      <c r="I1480" s="52"/>
      <c r="J1480" s="52"/>
      <c r="K1480" s="52"/>
      <c r="L1480" s="52"/>
      <c r="M1480" s="52"/>
      <c r="N1480" s="52"/>
      <c r="O1480" s="55" t="str">
        <f>IF(J1480="Non","Demande d'information",IF(AND(YEAR(I1480)='Récapitulatif des données RASH'!$B$2,'Données relatives aux bénéf.'!J1480="Oui",'Données relatives aux bénéf.'!K1480="Non"),"Dossier ouvert au cours de l'année de référence",IF(AND(YEAR(I1480)='Récapitulatif des données RASH'!$B$2,'Données relatives aux bénéf.'!J1480="Oui",'Données relatives aux bénéf.'!K1480="Oui"),"Dossier ouvert au cours de l'année de référence - dont clôturé au cours de l'année de référence",IF(AND(YEAR(I1480)&lt;'Récapitulatif des données RASH'!$B$2,'Données relatives aux bénéf.'!K1480="Non",'Données relatives aux bénéf.'!L1480="Oui"),"Dossier actif valorisable dans le cadre de la subvention",IF(AND(YEAR(I1480)&lt;'Récapitulatif des données RASH'!$B$2,'Données relatives aux bénéf.'!K1480="Oui",'Données relatives aux bénéf.'!L1480="Oui"),"Dossier actif valorisable dans le cadre de la subvention - dont cloturé au cours de l'année de référence",IF(AND(YEAR(I1480)&lt;'Récapitulatif des données RASH'!$B$2,'Données relatives aux bénéf.'!K1480="Non",'Données relatives aux bénéf.'!L1480="Non"),"Dossier actif non-valorisable dans le cadre de la subvention",IF(AND(YEAR(I1480)&lt;'Récapitulatif des données RASH'!$B$2,'Données relatives aux bénéf.'!K1480="Oui",'Données relatives aux bénéf.'!L1480="Non"),"Dossier actif non-valorisable dans le cadre de la subvention - dont cloturé au cours de l'année de référence","")))))))</f>
        <v/>
      </c>
      <c r="P1480" s="16" t="str">
        <f>IF(ISBLANK(F1480),"",'Récapitulatif des données RASH'!$B$2-YEAR('Données relatives aux bénéf.'!F1480))</f>
        <v/>
      </c>
    </row>
    <row r="1481" spans="1:16">
      <c r="A1481" s="50" t="str">
        <f t="shared" si="23"/>
        <v/>
      </c>
      <c r="B1481" s="51"/>
      <c r="C1481" s="52"/>
      <c r="D1481" s="52"/>
      <c r="E1481" s="53"/>
      <c r="F1481" s="52"/>
      <c r="G1481" s="52"/>
      <c r="H1481" s="52"/>
      <c r="I1481" s="52"/>
      <c r="J1481" s="52"/>
      <c r="K1481" s="52"/>
      <c r="L1481" s="52"/>
      <c r="M1481" s="52"/>
      <c r="N1481" s="52"/>
      <c r="O1481" s="55" t="str">
        <f>IF(J1481="Non","Demande d'information",IF(AND(YEAR(I1481)='Récapitulatif des données RASH'!$B$2,'Données relatives aux bénéf.'!J1481="Oui",'Données relatives aux bénéf.'!K1481="Non"),"Dossier ouvert au cours de l'année de référence",IF(AND(YEAR(I1481)='Récapitulatif des données RASH'!$B$2,'Données relatives aux bénéf.'!J1481="Oui",'Données relatives aux bénéf.'!K1481="Oui"),"Dossier ouvert au cours de l'année de référence - dont clôturé au cours de l'année de référence",IF(AND(YEAR(I1481)&lt;'Récapitulatif des données RASH'!$B$2,'Données relatives aux bénéf.'!K1481="Non",'Données relatives aux bénéf.'!L1481="Oui"),"Dossier actif valorisable dans le cadre de la subvention",IF(AND(YEAR(I1481)&lt;'Récapitulatif des données RASH'!$B$2,'Données relatives aux bénéf.'!K1481="Oui",'Données relatives aux bénéf.'!L1481="Oui"),"Dossier actif valorisable dans le cadre de la subvention - dont cloturé au cours de l'année de référence",IF(AND(YEAR(I1481)&lt;'Récapitulatif des données RASH'!$B$2,'Données relatives aux bénéf.'!K1481="Non",'Données relatives aux bénéf.'!L1481="Non"),"Dossier actif non-valorisable dans le cadre de la subvention",IF(AND(YEAR(I1481)&lt;'Récapitulatif des données RASH'!$B$2,'Données relatives aux bénéf.'!K1481="Oui",'Données relatives aux bénéf.'!L1481="Non"),"Dossier actif non-valorisable dans le cadre de la subvention - dont cloturé au cours de l'année de référence","")))))))</f>
        <v/>
      </c>
      <c r="P1481" s="16" t="str">
        <f>IF(ISBLANK(F1481),"",'Récapitulatif des données RASH'!$B$2-YEAR('Données relatives aux bénéf.'!F1481))</f>
        <v/>
      </c>
    </row>
    <row r="1482" spans="1:16">
      <c r="A1482" s="50" t="str">
        <f t="shared" si="23"/>
        <v/>
      </c>
      <c r="B1482" s="51"/>
      <c r="C1482" s="52"/>
      <c r="D1482" s="52"/>
      <c r="E1482" s="53"/>
      <c r="F1482" s="52"/>
      <c r="G1482" s="52"/>
      <c r="H1482" s="52"/>
      <c r="I1482" s="52"/>
      <c r="J1482" s="52"/>
      <c r="K1482" s="52"/>
      <c r="L1482" s="52"/>
      <c r="M1482" s="52"/>
      <c r="N1482" s="52"/>
      <c r="O1482" s="55" t="str">
        <f>IF(J1482="Non","Demande d'information",IF(AND(YEAR(I1482)='Récapitulatif des données RASH'!$B$2,'Données relatives aux bénéf.'!J1482="Oui",'Données relatives aux bénéf.'!K1482="Non"),"Dossier ouvert au cours de l'année de référence",IF(AND(YEAR(I1482)='Récapitulatif des données RASH'!$B$2,'Données relatives aux bénéf.'!J1482="Oui",'Données relatives aux bénéf.'!K1482="Oui"),"Dossier ouvert au cours de l'année de référence - dont clôturé au cours de l'année de référence",IF(AND(YEAR(I1482)&lt;'Récapitulatif des données RASH'!$B$2,'Données relatives aux bénéf.'!K1482="Non",'Données relatives aux bénéf.'!L1482="Oui"),"Dossier actif valorisable dans le cadre de la subvention",IF(AND(YEAR(I1482)&lt;'Récapitulatif des données RASH'!$B$2,'Données relatives aux bénéf.'!K1482="Oui",'Données relatives aux bénéf.'!L1482="Oui"),"Dossier actif valorisable dans le cadre de la subvention - dont cloturé au cours de l'année de référence",IF(AND(YEAR(I1482)&lt;'Récapitulatif des données RASH'!$B$2,'Données relatives aux bénéf.'!K1482="Non",'Données relatives aux bénéf.'!L1482="Non"),"Dossier actif non-valorisable dans le cadre de la subvention",IF(AND(YEAR(I1482)&lt;'Récapitulatif des données RASH'!$B$2,'Données relatives aux bénéf.'!K1482="Oui",'Données relatives aux bénéf.'!L1482="Non"),"Dossier actif non-valorisable dans le cadre de la subvention - dont cloturé au cours de l'année de référence","")))))))</f>
        <v/>
      </c>
      <c r="P1482" s="16" t="str">
        <f>IF(ISBLANK(F1482),"",'Récapitulatif des données RASH'!$B$2-YEAR('Données relatives aux bénéf.'!F1482))</f>
        <v/>
      </c>
    </row>
    <row r="1483" spans="1:16">
      <c r="A1483" s="50" t="str">
        <f t="shared" si="23"/>
        <v/>
      </c>
      <c r="B1483" s="51"/>
      <c r="C1483" s="52"/>
      <c r="D1483" s="52"/>
      <c r="E1483" s="53"/>
      <c r="F1483" s="52"/>
      <c r="G1483" s="52"/>
      <c r="H1483" s="52"/>
      <c r="I1483" s="52"/>
      <c r="J1483" s="52"/>
      <c r="K1483" s="52"/>
      <c r="L1483" s="52"/>
      <c r="M1483" s="52"/>
      <c r="N1483" s="52"/>
      <c r="O1483" s="55" t="str">
        <f>IF(J1483="Non","Demande d'information",IF(AND(YEAR(I1483)='Récapitulatif des données RASH'!$B$2,'Données relatives aux bénéf.'!J1483="Oui",'Données relatives aux bénéf.'!K1483="Non"),"Dossier ouvert au cours de l'année de référence",IF(AND(YEAR(I1483)='Récapitulatif des données RASH'!$B$2,'Données relatives aux bénéf.'!J1483="Oui",'Données relatives aux bénéf.'!K1483="Oui"),"Dossier ouvert au cours de l'année de référence - dont clôturé au cours de l'année de référence",IF(AND(YEAR(I1483)&lt;'Récapitulatif des données RASH'!$B$2,'Données relatives aux bénéf.'!K1483="Non",'Données relatives aux bénéf.'!L1483="Oui"),"Dossier actif valorisable dans le cadre de la subvention",IF(AND(YEAR(I1483)&lt;'Récapitulatif des données RASH'!$B$2,'Données relatives aux bénéf.'!K1483="Oui",'Données relatives aux bénéf.'!L1483="Oui"),"Dossier actif valorisable dans le cadre de la subvention - dont cloturé au cours de l'année de référence",IF(AND(YEAR(I1483)&lt;'Récapitulatif des données RASH'!$B$2,'Données relatives aux bénéf.'!K1483="Non",'Données relatives aux bénéf.'!L1483="Non"),"Dossier actif non-valorisable dans le cadre de la subvention",IF(AND(YEAR(I1483)&lt;'Récapitulatif des données RASH'!$B$2,'Données relatives aux bénéf.'!K1483="Oui",'Données relatives aux bénéf.'!L1483="Non"),"Dossier actif non-valorisable dans le cadre de la subvention - dont cloturé au cours de l'année de référence","")))))))</f>
        <v/>
      </c>
      <c r="P1483" s="16" t="str">
        <f>IF(ISBLANK(F1483),"",'Récapitulatif des données RASH'!$B$2-YEAR('Données relatives aux bénéf.'!F1483))</f>
        <v/>
      </c>
    </row>
    <row r="1484" spans="1:16">
      <c r="A1484" s="50" t="str">
        <f t="shared" si="23"/>
        <v/>
      </c>
      <c r="B1484" s="51"/>
      <c r="C1484" s="52"/>
      <c r="D1484" s="52"/>
      <c r="E1484" s="53"/>
      <c r="F1484" s="52"/>
      <c r="G1484" s="52"/>
      <c r="H1484" s="52"/>
      <c r="I1484" s="52"/>
      <c r="J1484" s="52"/>
      <c r="K1484" s="52"/>
      <c r="L1484" s="52"/>
      <c r="M1484" s="52"/>
      <c r="N1484" s="52"/>
      <c r="O1484" s="55" t="str">
        <f>IF(J1484="Non","Demande d'information",IF(AND(YEAR(I1484)='Récapitulatif des données RASH'!$B$2,'Données relatives aux bénéf.'!J1484="Oui",'Données relatives aux bénéf.'!K1484="Non"),"Dossier ouvert au cours de l'année de référence",IF(AND(YEAR(I1484)='Récapitulatif des données RASH'!$B$2,'Données relatives aux bénéf.'!J1484="Oui",'Données relatives aux bénéf.'!K1484="Oui"),"Dossier ouvert au cours de l'année de référence - dont clôturé au cours de l'année de référence",IF(AND(YEAR(I1484)&lt;'Récapitulatif des données RASH'!$B$2,'Données relatives aux bénéf.'!K1484="Non",'Données relatives aux bénéf.'!L1484="Oui"),"Dossier actif valorisable dans le cadre de la subvention",IF(AND(YEAR(I1484)&lt;'Récapitulatif des données RASH'!$B$2,'Données relatives aux bénéf.'!K1484="Oui",'Données relatives aux bénéf.'!L1484="Oui"),"Dossier actif valorisable dans le cadre de la subvention - dont cloturé au cours de l'année de référence",IF(AND(YEAR(I1484)&lt;'Récapitulatif des données RASH'!$B$2,'Données relatives aux bénéf.'!K1484="Non",'Données relatives aux bénéf.'!L1484="Non"),"Dossier actif non-valorisable dans le cadre de la subvention",IF(AND(YEAR(I1484)&lt;'Récapitulatif des données RASH'!$B$2,'Données relatives aux bénéf.'!K1484="Oui",'Données relatives aux bénéf.'!L1484="Non"),"Dossier actif non-valorisable dans le cadre de la subvention - dont cloturé au cours de l'année de référence","")))))))</f>
        <v/>
      </c>
      <c r="P1484" s="16" t="str">
        <f>IF(ISBLANK(F1484),"",'Récapitulatif des données RASH'!$B$2-YEAR('Données relatives aux bénéf.'!F1484))</f>
        <v/>
      </c>
    </row>
    <row r="1485" spans="1:16">
      <c r="A1485" s="50" t="str">
        <f t="shared" si="23"/>
        <v/>
      </c>
      <c r="B1485" s="51"/>
      <c r="C1485" s="52"/>
      <c r="D1485" s="52"/>
      <c r="E1485" s="53"/>
      <c r="F1485" s="52"/>
      <c r="G1485" s="52"/>
      <c r="H1485" s="52"/>
      <c r="I1485" s="52"/>
      <c r="J1485" s="52"/>
      <c r="K1485" s="52"/>
      <c r="L1485" s="52"/>
      <c r="M1485" s="52"/>
      <c r="N1485" s="52"/>
      <c r="O1485" s="55" t="str">
        <f>IF(J1485="Non","Demande d'information",IF(AND(YEAR(I1485)='Récapitulatif des données RASH'!$B$2,'Données relatives aux bénéf.'!J1485="Oui",'Données relatives aux bénéf.'!K1485="Non"),"Dossier ouvert au cours de l'année de référence",IF(AND(YEAR(I1485)='Récapitulatif des données RASH'!$B$2,'Données relatives aux bénéf.'!J1485="Oui",'Données relatives aux bénéf.'!K1485="Oui"),"Dossier ouvert au cours de l'année de référence - dont clôturé au cours de l'année de référence",IF(AND(YEAR(I1485)&lt;'Récapitulatif des données RASH'!$B$2,'Données relatives aux bénéf.'!K1485="Non",'Données relatives aux bénéf.'!L1485="Oui"),"Dossier actif valorisable dans le cadre de la subvention",IF(AND(YEAR(I1485)&lt;'Récapitulatif des données RASH'!$B$2,'Données relatives aux bénéf.'!K1485="Oui",'Données relatives aux bénéf.'!L1485="Oui"),"Dossier actif valorisable dans le cadre de la subvention - dont cloturé au cours de l'année de référence",IF(AND(YEAR(I1485)&lt;'Récapitulatif des données RASH'!$B$2,'Données relatives aux bénéf.'!K1485="Non",'Données relatives aux bénéf.'!L1485="Non"),"Dossier actif non-valorisable dans le cadre de la subvention",IF(AND(YEAR(I1485)&lt;'Récapitulatif des données RASH'!$B$2,'Données relatives aux bénéf.'!K1485="Oui",'Données relatives aux bénéf.'!L1485="Non"),"Dossier actif non-valorisable dans le cadre de la subvention - dont cloturé au cours de l'année de référence","")))))))</f>
        <v/>
      </c>
      <c r="P1485" s="16" t="str">
        <f>IF(ISBLANK(F1485),"",'Récapitulatif des données RASH'!$B$2-YEAR('Données relatives aux bénéf.'!F1485))</f>
        <v/>
      </c>
    </row>
    <row r="1486" spans="1:16">
      <c r="A1486" s="50" t="str">
        <f t="shared" si="23"/>
        <v/>
      </c>
      <c r="B1486" s="51"/>
      <c r="C1486" s="52"/>
      <c r="D1486" s="52"/>
      <c r="E1486" s="53"/>
      <c r="F1486" s="52"/>
      <c r="G1486" s="52"/>
      <c r="H1486" s="52"/>
      <c r="I1486" s="52"/>
      <c r="J1486" s="52"/>
      <c r="K1486" s="52"/>
      <c r="L1486" s="52"/>
      <c r="M1486" s="52"/>
      <c r="N1486" s="52"/>
      <c r="O1486" s="55" t="str">
        <f>IF(J1486="Non","Demande d'information",IF(AND(YEAR(I1486)='Récapitulatif des données RASH'!$B$2,'Données relatives aux bénéf.'!J1486="Oui",'Données relatives aux bénéf.'!K1486="Non"),"Dossier ouvert au cours de l'année de référence",IF(AND(YEAR(I1486)='Récapitulatif des données RASH'!$B$2,'Données relatives aux bénéf.'!J1486="Oui",'Données relatives aux bénéf.'!K1486="Oui"),"Dossier ouvert au cours de l'année de référence - dont clôturé au cours de l'année de référence",IF(AND(YEAR(I1486)&lt;'Récapitulatif des données RASH'!$B$2,'Données relatives aux bénéf.'!K1486="Non",'Données relatives aux bénéf.'!L1486="Oui"),"Dossier actif valorisable dans le cadre de la subvention",IF(AND(YEAR(I1486)&lt;'Récapitulatif des données RASH'!$B$2,'Données relatives aux bénéf.'!K1486="Oui",'Données relatives aux bénéf.'!L1486="Oui"),"Dossier actif valorisable dans le cadre de la subvention - dont cloturé au cours de l'année de référence",IF(AND(YEAR(I1486)&lt;'Récapitulatif des données RASH'!$B$2,'Données relatives aux bénéf.'!K1486="Non",'Données relatives aux bénéf.'!L1486="Non"),"Dossier actif non-valorisable dans le cadre de la subvention",IF(AND(YEAR(I1486)&lt;'Récapitulatif des données RASH'!$B$2,'Données relatives aux bénéf.'!K1486="Oui",'Données relatives aux bénéf.'!L1486="Non"),"Dossier actif non-valorisable dans le cadre de la subvention - dont cloturé au cours de l'année de référence","")))))))</f>
        <v/>
      </c>
      <c r="P1486" s="16" t="str">
        <f>IF(ISBLANK(F1486),"",'Récapitulatif des données RASH'!$B$2-YEAR('Données relatives aux bénéf.'!F1486))</f>
        <v/>
      </c>
    </row>
    <row r="1487" spans="1:16">
      <c r="A1487" s="50" t="str">
        <f t="shared" si="23"/>
        <v/>
      </c>
      <c r="B1487" s="51"/>
      <c r="C1487" s="52"/>
      <c r="D1487" s="52"/>
      <c r="E1487" s="53"/>
      <c r="F1487" s="52"/>
      <c r="G1487" s="52"/>
      <c r="H1487" s="52"/>
      <c r="I1487" s="52"/>
      <c r="J1487" s="52"/>
      <c r="K1487" s="52"/>
      <c r="L1487" s="52"/>
      <c r="M1487" s="52"/>
      <c r="N1487" s="52"/>
      <c r="O1487" s="55" t="str">
        <f>IF(J1487="Non","Demande d'information",IF(AND(YEAR(I1487)='Récapitulatif des données RASH'!$B$2,'Données relatives aux bénéf.'!J1487="Oui",'Données relatives aux bénéf.'!K1487="Non"),"Dossier ouvert au cours de l'année de référence",IF(AND(YEAR(I1487)='Récapitulatif des données RASH'!$B$2,'Données relatives aux bénéf.'!J1487="Oui",'Données relatives aux bénéf.'!K1487="Oui"),"Dossier ouvert au cours de l'année de référence - dont clôturé au cours de l'année de référence",IF(AND(YEAR(I1487)&lt;'Récapitulatif des données RASH'!$B$2,'Données relatives aux bénéf.'!K1487="Non",'Données relatives aux bénéf.'!L1487="Oui"),"Dossier actif valorisable dans le cadre de la subvention",IF(AND(YEAR(I1487)&lt;'Récapitulatif des données RASH'!$B$2,'Données relatives aux bénéf.'!K1487="Oui",'Données relatives aux bénéf.'!L1487="Oui"),"Dossier actif valorisable dans le cadre de la subvention - dont cloturé au cours de l'année de référence",IF(AND(YEAR(I1487)&lt;'Récapitulatif des données RASH'!$B$2,'Données relatives aux bénéf.'!K1487="Non",'Données relatives aux bénéf.'!L1487="Non"),"Dossier actif non-valorisable dans le cadre de la subvention",IF(AND(YEAR(I1487)&lt;'Récapitulatif des données RASH'!$B$2,'Données relatives aux bénéf.'!K1487="Oui",'Données relatives aux bénéf.'!L1487="Non"),"Dossier actif non-valorisable dans le cadre de la subvention - dont cloturé au cours de l'année de référence","")))))))</f>
        <v/>
      </c>
      <c r="P1487" s="16" t="str">
        <f>IF(ISBLANK(F1487),"",'Récapitulatif des données RASH'!$B$2-YEAR('Données relatives aux bénéf.'!F1487))</f>
        <v/>
      </c>
    </row>
    <row r="1488" spans="1:16">
      <c r="A1488" s="50" t="str">
        <f t="shared" si="23"/>
        <v/>
      </c>
      <c r="B1488" s="51"/>
      <c r="C1488" s="52"/>
      <c r="D1488" s="52"/>
      <c r="E1488" s="53"/>
      <c r="F1488" s="52"/>
      <c r="G1488" s="52"/>
      <c r="H1488" s="52"/>
      <c r="I1488" s="52"/>
      <c r="J1488" s="52"/>
      <c r="K1488" s="52"/>
      <c r="L1488" s="52"/>
      <c r="M1488" s="52"/>
      <c r="N1488" s="52"/>
      <c r="O1488" s="55" t="str">
        <f>IF(J1488="Non","Demande d'information",IF(AND(YEAR(I1488)='Récapitulatif des données RASH'!$B$2,'Données relatives aux bénéf.'!J1488="Oui",'Données relatives aux bénéf.'!K1488="Non"),"Dossier ouvert au cours de l'année de référence",IF(AND(YEAR(I1488)='Récapitulatif des données RASH'!$B$2,'Données relatives aux bénéf.'!J1488="Oui",'Données relatives aux bénéf.'!K1488="Oui"),"Dossier ouvert au cours de l'année de référence - dont clôturé au cours de l'année de référence",IF(AND(YEAR(I1488)&lt;'Récapitulatif des données RASH'!$B$2,'Données relatives aux bénéf.'!K1488="Non",'Données relatives aux bénéf.'!L1488="Oui"),"Dossier actif valorisable dans le cadre de la subvention",IF(AND(YEAR(I1488)&lt;'Récapitulatif des données RASH'!$B$2,'Données relatives aux bénéf.'!K1488="Oui",'Données relatives aux bénéf.'!L1488="Oui"),"Dossier actif valorisable dans le cadre de la subvention - dont cloturé au cours de l'année de référence",IF(AND(YEAR(I1488)&lt;'Récapitulatif des données RASH'!$B$2,'Données relatives aux bénéf.'!K1488="Non",'Données relatives aux bénéf.'!L1488="Non"),"Dossier actif non-valorisable dans le cadre de la subvention",IF(AND(YEAR(I1488)&lt;'Récapitulatif des données RASH'!$B$2,'Données relatives aux bénéf.'!K1488="Oui",'Données relatives aux bénéf.'!L1488="Non"),"Dossier actif non-valorisable dans le cadre de la subvention - dont cloturé au cours de l'année de référence","")))))))</f>
        <v/>
      </c>
      <c r="P1488" s="16" t="str">
        <f>IF(ISBLANK(F1488),"",'Récapitulatif des données RASH'!$B$2-YEAR('Données relatives aux bénéf.'!F1488))</f>
        <v/>
      </c>
    </row>
    <row r="1489" spans="1:16">
      <c r="A1489" s="50" t="str">
        <f t="shared" si="23"/>
        <v/>
      </c>
      <c r="B1489" s="51"/>
      <c r="C1489" s="52"/>
      <c r="D1489" s="52"/>
      <c r="E1489" s="53"/>
      <c r="F1489" s="52"/>
      <c r="G1489" s="52"/>
      <c r="H1489" s="52"/>
      <c r="I1489" s="52"/>
      <c r="J1489" s="52"/>
      <c r="K1489" s="52"/>
      <c r="L1489" s="52"/>
      <c r="M1489" s="52"/>
      <c r="N1489" s="52"/>
      <c r="O1489" s="55" t="str">
        <f>IF(J1489="Non","Demande d'information",IF(AND(YEAR(I1489)='Récapitulatif des données RASH'!$B$2,'Données relatives aux bénéf.'!J1489="Oui",'Données relatives aux bénéf.'!K1489="Non"),"Dossier ouvert au cours de l'année de référence",IF(AND(YEAR(I1489)='Récapitulatif des données RASH'!$B$2,'Données relatives aux bénéf.'!J1489="Oui",'Données relatives aux bénéf.'!K1489="Oui"),"Dossier ouvert au cours de l'année de référence - dont clôturé au cours de l'année de référence",IF(AND(YEAR(I1489)&lt;'Récapitulatif des données RASH'!$B$2,'Données relatives aux bénéf.'!K1489="Non",'Données relatives aux bénéf.'!L1489="Oui"),"Dossier actif valorisable dans le cadre de la subvention",IF(AND(YEAR(I1489)&lt;'Récapitulatif des données RASH'!$B$2,'Données relatives aux bénéf.'!K1489="Oui",'Données relatives aux bénéf.'!L1489="Oui"),"Dossier actif valorisable dans le cadre de la subvention - dont cloturé au cours de l'année de référence",IF(AND(YEAR(I1489)&lt;'Récapitulatif des données RASH'!$B$2,'Données relatives aux bénéf.'!K1489="Non",'Données relatives aux bénéf.'!L1489="Non"),"Dossier actif non-valorisable dans le cadre de la subvention",IF(AND(YEAR(I1489)&lt;'Récapitulatif des données RASH'!$B$2,'Données relatives aux bénéf.'!K1489="Oui",'Données relatives aux bénéf.'!L1489="Non"),"Dossier actif non-valorisable dans le cadre de la subvention - dont cloturé au cours de l'année de référence","")))))))</f>
        <v/>
      </c>
      <c r="P1489" s="16" t="str">
        <f>IF(ISBLANK(F1489),"",'Récapitulatif des données RASH'!$B$2-YEAR('Données relatives aux bénéf.'!F1489))</f>
        <v/>
      </c>
    </row>
    <row r="1490" spans="1:16">
      <c r="A1490" s="50" t="str">
        <f t="shared" si="23"/>
        <v/>
      </c>
      <c r="B1490" s="51"/>
      <c r="C1490" s="52"/>
      <c r="D1490" s="52"/>
      <c r="E1490" s="53"/>
      <c r="F1490" s="52"/>
      <c r="G1490" s="52"/>
      <c r="H1490" s="52"/>
      <c r="I1490" s="52"/>
      <c r="J1490" s="52"/>
      <c r="K1490" s="52"/>
      <c r="L1490" s="52"/>
      <c r="M1490" s="52"/>
      <c r="N1490" s="52"/>
      <c r="O1490" s="55" t="str">
        <f>IF(J1490="Non","Demande d'information",IF(AND(YEAR(I1490)='Récapitulatif des données RASH'!$B$2,'Données relatives aux bénéf.'!J1490="Oui",'Données relatives aux bénéf.'!K1490="Non"),"Dossier ouvert au cours de l'année de référence",IF(AND(YEAR(I1490)='Récapitulatif des données RASH'!$B$2,'Données relatives aux bénéf.'!J1490="Oui",'Données relatives aux bénéf.'!K1490="Oui"),"Dossier ouvert au cours de l'année de référence - dont clôturé au cours de l'année de référence",IF(AND(YEAR(I1490)&lt;'Récapitulatif des données RASH'!$B$2,'Données relatives aux bénéf.'!K1490="Non",'Données relatives aux bénéf.'!L1490="Oui"),"Dossier actif valorisable dans le cadre de la subvention",IF(AND(YEAR(I1490)&lt;'Récapitulatif des données RASH'!$B$2,'Données relatives aux bénéf.'!K1490="Oui",'Données relatives aux bénéf.'!L1490="Oui"),"Dossier actif valorisable dans le cadre de la subvention - dont cloturé au cours de l'année de référence",IF(AND(YEAR(I1490)&lt;'Récapitulatif des données RASH'!$B$2,'Données relatives aux bénéf.'!K1490="Non",'Données relatives aux bénéf.'!L1490="Non"),"Dossier actif non-valorisable dans le cadre de la subvention",IF(AND(YEAR(I1490)&lt;'Récapitulatif des données RASH'!$B$2,'Données relatives aux bénéf.'!K1490="Oui",'Données relatives aux bénéf.'!L1490="Non"),"Dossier actif non-valorisable dans le cadre de la subvention - dont cloturé au cours de l'année de référence","")))))))</f>
        <v/>
      </c>
      <c r="P1490" s="16" t="str">
        <f>IF(ISBLANK(F1490),"",'Récapitulatif des données RASH'!$B$2-YEAR('Données relatives aux bénéf.'!F1490))</f>
        <v/>
      </c>
    </row>
    <row r="1491" spans="1:16">
      <c r="A1491" s="50" t="str">
        <f t="shared" si="23"/>
        <v/>
      </c>
      <c r="B1491" s="51"/>
      <c r="C1491" s="52"/>
      <c r="D1491" s="52"/>
      <c r="E1491" s="53"/>
      <c r="F1491" s="52"/>
      <c r="G1491" s="52"/>
      <c r="H1491" s="52"/>
      <c r="I1491" s="52"/>
      <c r="J1491" s="52"/>
      <c r="K1491" s="52"/>
      <c r="L1491" s="52"/>
      <c r="M1491" s="52"/>
      <c r="N1491" s="52"/>
      <c r="O1491" s="55" t="str">
        <f>IF(J1491="Non","Demande d'information",IF(AND(YEAR(I1491)='Récapitulatif des données RASH'!$B$2,'Données relatives aux bénéf.'!J1491="Oui",'Données relatives aux bénéf.'!K1491="Non"),"Dossier ouvert au cours de l'année de référence",IF(AND(YEAR(I1491)='Récapitulatif des données RASH'!$B$2,'Données relatives aux bénéf.'!J1491="Oui",'Données relatives aux bénéf.'!K1491="Oui"),"Dossier ouvert au cours de l'année de référence - dont clôturé au cours de l'année de référence",IF(AND(YEAR(I1491)&lt;'Récapitulatif des données RASH'!$B$2,'Données relatives aux bénéf.'!K1491="Non",'Données relatives aux bénéf.'!L1491="Oui"),"Dossier actif valorisable dans le cadre de la subvention",IF(AND(YEAR(I1491)&lt;'Récapitulatif des données RASH'!$B$2,'Données relatives aux bénéf.'!K1491="Oui",'Données relatives aux bénéf.'!L1491="Oui"),"Dossier actif valorisable dans le cadre de la subvention - dont cloturé au cours de l'année de référence",IF(AND(YEAR(I1491)&lt;'Récapitulatif des données RASH'!$B$2,'Données relatives aux bénéf.'!K1491="Non",'Données relatives aux bénéf.'!L1491="Non"),"Dossier actif non-valorisable dans le cadre de la subvention",IF(AND(YEAR(I1491)&lt;'Récapitulatif des données RASH'!$B$2,'Données relatives aux bénéf.'!K1491="Oui",'Données relatives aux bénéf.'!L1491="Non"),"Dossier actif non-valorisable dans le cadre de la subvention - dont cloturé au cours de l'année de référence","")))))))</f>
        <v/>
      </c>
      <c r="P1491" s="16" t="str">
        <f>IF(ISBLANK(F1491),"",'Récapitulatif des données RASH'!$B$2-YEAR('Données relatives aux bénéf.'!F1491))</f>
        <v/>
      </c>
    </row>
    <row r="1492" spans="1:16">
      <c r="A1492" s="50" t="str">
        <f t="shared" si="23"/>
        <v/>
      </c>
      <c r="B1492" s="51"/>
      <c r="C1492" s="52"/>
      <c r="D1492" s="52"/>
      <c r="E1492" s="53"/>
      <c r="F1492" s="52"/>
      <c r="G1492" s="52"/>
      <c r="H1492" s="52"/>
      <c r="I1492" s="52"/>
      <c r="J1492" s="52"/>
      <c r="K1492" s="52"/>
      <c r="L1492" s="52"/>
      <c r="M1492" s="52"/>
      <c r="N1492" s="52"/>
      <c r="O1492" s="55" t="str">
        <f>IF(J1492="Non","Demande d'information",IF(AND(YEAR(I1492)='Récapitulatif des données RASH'!$B$2,'Données relatives aux bénéf.'!J1492="Oui",'Données relatives aux bénéf.'!K1492="Non"),"Dossier ouvert au cours de l'année de référence",IF(AND(YEAR(I1492)='Récapitulatif des données RASH'!$B$2,'Données relatives aux bénéf.'!J1492="Oui",'Données relatives aux bénéf.'!K1492="Oui"),"Dossier ouvert au cours de l'année de référence - dont clôturé au cours de l'année de référence",IF(AND(YEAR(I1492)&lt;'Récapitulatif des données RASH'!$B$2,'Données relatives aux bénéf.'!K1492="Non",'Données relatives aux bénéf.'!L1492="Oui"),"Dossier actif valorisable dans le cadre de la subvention",IF(AND(YEAR(I1492)&lt;'Récapitulatif des données RASH'!$B$2,'Données relatives aux bénéf.'!K1492="Oui",'Données relatives aux bénéf.'!L1492="Oui"),"Dossier actif valorisable dans le cadre de la subvention - dont cloturé au cours de l'année de référence",IF(AND(YEAR(I1492)&lt;'Récapitulatif des données RASH'!$B$2,'Données relatives aux bénéf.'!K1492="Non",'Données relatives aux bénéf.'!L1492="Non"),"Dossier actif non-valorisable dans le cadre de la subvention",IF(AND(YEAR(I1492)&lt;'Récapitulatif des données RASH'!$B$2,'Données relatives aux bénéf.'!K1492="Oui",'Données relatives aux bénéf.'!L1492="Non"),"Dossier actif non-valorisable dans le cadre de la subvention - dont cloturé au cours de l'année de référence","")))))))</f>
        <v/>
      </c>
      <c r="P1492" s="16" t="str">
        <f>IF(ISBLANK(F1492),"",'Récapitulatif des données RASH'!$B$2-YEAR('Données relatives aux bénéf.'!F1492))</f>
        <v/>
      </c>
    </row>
    <row r="1493" spans="1:16">
      <c r="A1493" s="50" t="str">
        <f t="shared" si="23"/>
        <v/>
      </c>
      <c r="B1493" s="51"/>
      <c r="C1493" s="52"/>
      <c r="D1493" s="52"/>
      <c r="E1493" s="53"/>
      <c r="F1493" s="52"/>
      <c r="G1493" s="52"/>
      <c r="H1493" s="52"/>
      <c r="I1493" s="52"/>
      <c r="J1493" s="52"/>
      <c r="K1493" s="52"/>
      <c r="L1493" s="52"/>
      <c r="M1493" s="52"/>
      <c r="N1493" s="52"/>
      <c r="O1493" s="55" t="str">
        <f>IF(J1493="Non","Demande d'information",IF(AND(YEAR(I1493)='Récapitulatif des données RASH'!$B$2,'Données relatives aux bénéf.'!J1493="Oui",'Données relatives aux bénéf.'!K1493="Non"),"Dossier ouvert au cours de l'année de référence",IF(AND(YEAR(I1493)='Récapitulatif des données RASH'!$B$2,'Données relatives aux bénéf.'!J1493="Oui",'Données relatives aux bénéf.'!K1493="Oui"),"Dossier ouvert au cours de l'année de référence - dont clôturé au cours de l'année de référence",IF(AND(YEAR(I1493)&lt;'Récapitulatif des données RASH'!$B$2,'Données relatives aux bénéf.'!K1493="Non",'Données relatives aux bénéf.'!L1493="Oui"),"Dossier actif valorisable dans le cadre de la subvention",IF(AND(YEAR(I1493)&lt;'Récapitulatif des données RASH'!$B$2,'Données relatives aux bénéf.'!K1493="Oui",'Données relatives aux bénéf.'!L1493="Oui"),"Dossier actif valorisable dans le cadre de la subvention - dont cloturé au cours de l'année de référence",IF(AND(YEAR(I1493)&lt;'Récapitulatif des données RASH'!$B$2,'Données relatives aux bénéf.'!K1493="Non",'Données relatives aux bénéf.'!L1493="Non"),"Dossier actif non-valorisable dans le cadre de la subvention",IF(AND(YEAR(I1493)&lt;'Récapitulatif des données RASH'!$B$2,'Données relatives aux bénéf.'!K1493="Oui",'Données relatives aux bénéf.'!L1493="Non"),"Dossier actif non-valorisable dans le cadre de la subvention - dont cloturé au cours de l'année de référence","")))))))</f>
        <v/>
      </c>
      <c r="P1493" s="16" t="str">
        <f>IF(ISBLANK(F1493),"",'Récapitulatif des données RASH'!$B$2-YEAR('Données relatives aux bénéf.'!F1493))</f>
        <v/>
      </c>
    </row>
    <row r="1494" spans="1:16">
      <c r="A1494" s="50" t="str">
        <f t="shared" si="23"/>
        <v/>
      </c>
      <c r="B1494" s="51"/>
      <c r="C1494" s="52"/>
      <c r="D1494" s="52"/>
      <c r="E1494" s="53"/>
      <c r="F1494" s="52"/>
      <c r="G1494" s="52"/>
      <c r="H1494" s="52"/>
      <c r="I1494" s="52"/>
      <c r="J1494" s="52"/>
      <c r="K1494" s="52"/>
      <c r="L1494" s="52"/>
      <c r="M1494" s="52"/>
      <c r="N1494" s="52"/>
      <c r="O1494" s="55" t="str">
        <f>IF(J1494="Non","Demande d'information",IF(AND(YEAR(I1494)='Récapitulatif des données RASH'!$B$2,'Données relatives aux bénéf.'!J1494="Oui",'Données relatives aux bénéf.'!K1494="Non"),"Dossier ouvert au cours de l'année de référence",IF(AND(YEAR(I1494)='Récapitulatif des données RASH'!$B$2,'Données relatives aux bénéf.'!J1494="Oui",'Données relatives aux bénéf.'!K1494="Oui"),"Dossier ouvert au cours de l'année de référence - dont clôturé au cours de l'année de référence",IF(AND(YEAR(I1494)&lt;'Récapitulatif des données RASH'!$B$2,'Données relatives aux bénéf.'!K1494="Non",'Données relatives aux bénéf.'!L1494="Oui"),"Dossier actif valorisable dans le cadre de la subvention",IF(AND(YEAR(I1494)&lt;'Récapitulatif des données RASH'!$B$2,'Données relatives aux bénéf.'!K1494="Oui",'Données relatives aux bénéf.'!L1494="Oui"),"Dossier actif valorisable dans le cadre de la subvention - dont cloturé au cours de l'année de référence",IF(AND(YEAR(I1494)&lt;'Récapitulatif des données RASH'!$B$2,'Données relatives aux bénéf.'!K1494="Non",'Données relatives aux bénéf.'!L1494="Non"),"Dossier actif non-valorisable dans le cadre de la subvention",IF(AND(YEAR(I1494)&lt;'Récapitulatif des données RASH'!$B$2,'Données relatives aux bénéf.'!K1494="Oui",'Données relatives aux bénéf.'!L1494="Non"),"Dossier actif non-valorisable dans le cadre de la subvention - dont cloturé au cours de l'année de référence","")))))))</f>
        <v/>
      </c>
      <c r="P1494" s="16" t="str">
        <f>IF(ISBLANK(F1494),"",'Récapitulatif des données RASH'!$B$2-YEAR('Données relatives aux bénéf.'!F1494))</f>
        <v/>
      </c>
    </row>
    <row r="1495" spans="1:16">
      <c r="A1495" s="50" t="str">
        <f t="shared" si="23"/>
        <v/>
      </c>
      <c r="B1495" s="51"/>
      <c r="C1495" s="52"/>
      <c r="D1495" s="52"/>
      <c r="E1495" s="53"/>
      <c r="F1495" s="52"/>
      <c r="G1495" s="52"/>
      <c r="H1495" s="52"/>
      <c r="I1495" s="52"/>
      <c r="J1495" s="52"/>
      <c r="K1495" s="52"/>
      <c r="L1495" s="52"/>
      <c r="M1495" s="52"/>
      <c r="N1495" s="52"/>
      <c r="O1495" s="55" t="str">
        <f>IF(J1495="Non","Demande d'information",IF(AND(YEAR(I1495)='Récapitulatif des données RASH'!$B$2,'Données relatives aux bénéf.'!J1495="Oui",'Données relatives aux bénéf.'!K1495="Non"),"Dossier ouvert au cours de l'année de référence",IF(AND(YEAR(I1495)='Récapitulatif des données RASH'!$B$2,'Données relatives aux bénéf.'!J1495="Oui",'Données relatives aux bénéf.'!K1495="Oui"),"Dossier ouvert au cours de l'année de référence - dont clôturé au cours de l'année de référence",IF(AND(YEAR(I1495)&lt;'Récapitulatif des données RASH'!$B$2,'Données relatives aux bénéf.'!K1495="Non",'Données relatives aux bénéf.'!L1495="Oui"),"Dossier actif valorisable dans le cadre de la subvention",IF(AND(YEAR(I1495)&lt;'Récapitulatif des données RASH'!$B$2,'Données relatives aux bénéf.'!K1495="Oui",'Données relatives aux bénéf.'!L1495="Oui"),"Dossier actif valorisable dans le cadre de la subvention - dont cloturé au cours de l'année de référence",IF(AND(YEAR(I1495)&lt;'Récapitulatif des données RASH'!$B$2,'Données relatives aux bénéf.'!K1495="Non",'Données relatives aux bénéf.'!L1495="Non"),"Dossier actif non-valorisable dans le cadre de la subvention",IF(AND(YEAR(I1495)&lt;'Récapitulatif des données RASH'!$B$2,'Données relatives aux bénéf.'!K1495="Oui",'Données relatives aux bénéf.'!L1495="Non"),"Dossier actif non-valorisable dans le cadre de la subvention - dont cloturé au cours de l'année de référence","")))))))</f>
        <v/>
      </c>
      <c r="P1495" s="16" t="str">
        <f>IF(ISBLANK(F1495),"",'Récapitulatif des données RASH'!$B$2-YEAR('Données relatives aux bénéf.'!F1495))</f>
        <v/>
      </c>
    </row>
    <row r="1496" spans="1:16">
      <c r="A1496" s="50" t="str">
        <f t="shared" si="23"/>
        <v/>
      </c>
      <c r="B1496" s="51"/>
      <c r="C1496" s="52"/>
      <c r="D1496" s="52"/>
      <c r="E1496" s="53"/>
      <c r="F1496" s="52"/>
      <c r="G1496" s="52"/>
      <c r="H1496" s="52"/>
      <c r="I1496" s="52"/>
      <c r="J1496" s="52"/>
      <c r="K1496" s="52"/>
      <c r="L1496" s="52"/>
      <c r="M1496" s="52"/>
      <c r="N1496" s="52"/>
      <c r="O1496" s="55" t="str">
        <f>IF(J1496="Non","Demande d'information",IF(AND(YEAR(I1496)='Récapitulatif des données RASH'!$B$2,'Données relatives aux bénéf.'!J1496="Oui",'Données relatives aux bénéf.'!K1496="Non"),"Dossier ouvert au cours de l'année de référence",IF(AND(YEAR(I1496)='Récapitulatif des données RASH'!$B$2,'Données relatives aux bénéf.'!J1496="Oui",'Données relatives aux bénéf.'!K1496="Oui"),"Dossier ouvert au cours de l'année de référence - dont clôturé au cours de l'année de référence",IF(AND(YEAR(I1496)&lt;'Récapitulatif des données RASH'!$B$2,'Données relatives aux bénéf.'!K1496="Non",'Données relatives aux bénéf.'!L1496="Oui"),"Dossier actif valorisable dans le cadre de la subvention",IF(AND(YEAR(I1496)&lt;'Récapitulatif des données RASH'!$B$2,'Données relatives aux bénéf.'!K1496="Oui",'Données relatives aux bénéf.'!L1496="Oui"),"Dossier actif valorisable dans le cadre de la subvention - dont cloturé au cours de l'année de référence",IF(AND(YEAR(I1496)&lt;'Récapitulatif des données RASH'!$B$2,'Données relatives aux bénéf.'!K1496="Non",'Données relatives aux bénéf.'!L1496="Non"),"Dossier actif non-valorisable dans le cadre de la subvention",IF(AND(YEAR(I1496)&lt;'Récapitulatif des données RASH'!$B$2,'Données relatives aux bénéf.'!K1496="Oui",'Données relatives aux bénéf.'!L1496="Non"),"Dossier actif non-valorisable dans le cadre de la subvention - dont cloturé au cours de l'année de référence","")))))))</f>
        <v/>
      </c>
      <c r="P1496" s="16" t="str">
        <f>IF(ISBLANK(F1496),"",'Récapitulatif des données RASH'!$B$2-YEAR('Données relatives aux bénéf.'!F1496))</f>
        <v/>
      </c>
    </row>
    <row r="1497" spans="1:16">
      <c r="A1497" s="50" t="str">
        <f t="shared" si="23"/>
        <v/>
      </c>
      <c r="B1497" s="51"/>
      <c r="C1497" s="52"/>
      <c r="D1497" s="52"/>
      <c r="E1497" s="53"/>
      <c r="F1497" s="52"/>
      <c r="G1497" s="52"/>
      <c r="H1497" s="52"/>
      <c r="I1497" s="52"/>
      <c r="J1497" s="52"/>
      <c r="K1497" s="52"/>
      <c r="L1497" s="52"/>
      <c r="M1497" s="52"/>
      <c r="N1497" s="52"/>
      <c r="O1497" s="55" t="str">
        <f>IF(J1497="Non","Demande d'information",IF(AND(YEAR(I1497)='Récapitulatif des données RASH'!$B$2,'Données relatives aux bénéf.'!J1497="Oui",'Données relatives aux bénéf.'!K1497="Non"),"Dossier ouvert au cours de l'année de référence",IF(AND(YEAR(I1497)='Récapitulatif des données RASH'!$B$2,'Données relatives aux bénéf.'!J1497="Oui",'Données relatives aux bénéf.'!K1497="Oui"),"Dossier ouvert au cours de l'année de référence - dont clôturé au cours de l'année de référence",IF(AND(YEAR(I1497)&lt;'Récapitulatif des données RASH'!$B$2,'Données relatives aux bénéf.'!K1497="Non",'Données relatives aux bénéf.'!L1497="Oui"),"Dossier actif valorisable dans le cadre de la subvention",IF(AND(YEAR(I1497)&lt;'Récapitulatif des données RASH'!$B$2,'Données relatives aux bénéf.'!K1497="Oui",'Données relatives aux bénéf.'!L1497="Oui"),"Dossier actif valorisable dans le cadre de la subvention - dont cloturé au cours de l'année de référence",IF(AND(YEAR(I1497)&lt;'Récapitulatif des données RASH'!$B$2,'Données relatives aux bénéf.'!K1497="Non",'Données relatives aux bénéf.'!L1497="Non"),"Dossier actif non-valorisable dans le cadre de la subvention",IF(AND(YEAR(I1497)&lt;'Récapitulatif des données RASH'!$B$2,'Données relatives aux bénéf.'!K1497="Oui",'Données relatives aux bénéf.'!L1497="Non"),"Dossier actif non-valorisable dans le cadre de la subvention - dont cloturé au cours de l'année de référence","")))))))</f>
        <v/>
      </c>
      <c r="P1497" s="16" t="str">
        <f>IF(ISBLANK(F1497),"",'Récapitulatif des données RASH'!$B$2-YEAR('Données relatives aux bénéf.'!F1497))</f>
        <v/>
      </c>
    </row>
    <row r="1498" spans="1:16">
      <c r="A1498" s="50" t="str">
        <f t="shared" si="23"/>
        <v/>
      </c>
      <c r="B1498" s="51"/>
      <c r="C1498" s="52"/>
      <c r="D1498" s="52"/>
      <c r="E1498" s="53"/>
      <c r="F1498" s="52"/>
      <c r="G1498" s="52"/>
      <c r="H1498" s="52"/>
      <c r="I1498" s="52"/>
      <c r="J1498" s="52"/>
      <c r="K1498" s="52"/>
      <c r="L1498" s="52"/>
      <c r="M1498" s="52"/>
      <c r="N1498" s="52"/>
      <c r="O1498" s="55" t="str">
        <f>IF(J1498="Non","Demande d'information",IF(AND(YEAR(I1498)='Récapitulatif des données RASH'!$B$2,'Données relatives aux bénéf.'!J1498="Oui",'Données relatives aux bénéf.'!K1498="Non"),"Dossier ouvert au cours de l'année de référence",IF(AND(YEAR(I1498)='Récapitulatif des données RASH'!$B$2,'Données relatives aux bénéf.'!J1498="Oui",'Données relatives aux bénéf.'!K1498="Oui"),"Dossier ouvert au cours de l'année de référence - dont clôturé au cours de l'année de référence",IF(AND(YEAR(I1498)&lt;'Récapitulatif des données RASH'!$B$2,'Données relatives aux bénéf.'!K1498="Non",'Données relatives aux bénéf.'!L1498="Oui"),"Dossier actif valorisable dans le cadre de la subvention",IF(AND(YEAR(I1498)&lt;'Récapitulatif des données RASH'!$B$2,'Données relatives aux bénéf.'!K1498="Oui",'Données relatives aux bénéf.'!L1498="Oui"),"Dossier actif valorisable dans le cadre de la subvention - dont cloturé au cours de l'année de référence",IF(AND(YEAR(I1498)&lt;'Récapitulatif des données RASH'!$B$2,'Données relatives aux bénéf.'!K1498="Non",'Données relatives aux bénéf.'!L1498="Non"),"Dossier actif non-valorisable dans le cadre de la subvention",IF(AND(YEAR(I1498)&lt;'Récapitulatif des données RASH'!$B$2,'Données relatives aux bénéf.'!K1498="Oui",'Données relatives aux bénéf.'!L1498="Non"),"Dossier actif non-valorisable dans le cadre de la subvention - dont cloturé au cours de l'année de référence","")))))))</f>
        <v/>
      </c>
      <c r="P1498" s="16" t="str">
        <f>IF(ISBLANK(F1498),"",'Récapitulatif des données RASH'!$B$2-YEAR('Données relatives aux bénéf.'!F1498))</f>
        <v/>
      </c>
    </row>
    <row r="1499" spans="1:16">
      <c r="A1499" s="50" t="str">
        <f t="shared" si="23"/>
        <v/>
      </c>
      <c r="B1499" s="51"/>
      <c r="C1499" s="52"/>
      <c r="D1499" s="52"/>
      <c r="E1499" s="53"/>
      <c r="F1499" s="52"/>
      <c r="G1499" s="52"/>
      <c r="H1499" s="52"/>
      <c r="I1499" s="52"/>
      <c r="J1499" s="52"/>
      <c r="K1499" s="52"/>
      <c r="L1499" s="52"/>
      <c r="M1499" s="52"/>
      <c r="N1499" s="52"/>
      <c r="O1499" s="55" t="str">
        <f>IF(J1499="Non","Demande d'information",IF(AND(YEAR(I1499)='Récapitulatif des données RASH'!$B$2,'Données relatives aux bénéf.'!J1499="Oui",'Données relatives aux bénéf.'!K1499="Non"),"Dossier ouvert au cours de l'année de référence",IF(AND(YEAR(I1499)='Récapitulatif des données RASH'!$B$2,'Données relatives aux bénéf.'!J1499="Oui",'Données relatives aux bénéf.'!K1499="Oui"),"Dossier ouvert au cours de l'année de référence - dont clôturé au cours de l'année de référence",IF(AND(YEAR(I1499)&lt;'Récapitulatif des données RASH'!$B$2,'Données relatives aux bénéf.'!K1499="Non",'Données relatives aux bénéf.'!L1499="Oui"),"Dossier actif valorisable dans le cadre de la subvention",IF(AND(YEAR(I1499)&lt;'Récapitulatif des données RASH'!$B$2,'Données relatives aux bénéf.'!K1499="Oui",'Données relatives aux bénéf.'!L1499="Oui"),"Dossier actif valorisable dans le cadre de la subvention - dont cloturé au cours de l'année de référence",IF(AND(YEAR(I1499)&lt;'Récapitulatif des données RASH'!$B$2,'Données relatives aux bénéf.'!K1499="Non",'Données relatives aux bénéf.'!L1499="Non"),"Dossier actif non-valorisable dans le cadre de la subvention",IF(AND(YEAR(I1499)&lt;'Récapitulatif des données RASH'!$B$2,'Données relatives aux bénéf.'!K1499="Oui",'Données relatives aux bénéf.'!L1499="Non"),"Dossier actif non-valorisable dans le cadre de la subvention - dont cloturé au cours de l'année de référence","")))))))</f>
        <v/>
      </c>
      <c r="P1499" s="16" t="str">
        <f>IF(ISBLANK(F1499),"",'Récapitulatif des données RASH'!$B$2-YEAR('Données relatives aux bénéf.'!F1499))</f>
        <v/>
      </c>
    </row>
    <row r="1500" spans="1:16">
      <c r="A1500" s="50" t="str">
        <f t="shared" si="23"/>
        <v/>
      </c>
      <c r="B1500" s="51"/>
      <c r="C1500" s="52"/>
      <c r="D1500" s="52"/>
      <c r="E1500" s="53"/>
      <c r="F1500" s="52"/>
      <c r="G1500" s="52"/>
      <c r="H1500" s="52"/>
      <c r="I1500" s="52"/>
      <c r="J1500" s="52"/>
      <c r="K1500" s="52"/>
      <c r="L1500" s="52"/>
      <c r="M1500" s="52"/>
      <c r="N1500" s="52"/>
      <c r="O1500" s="55" t="str">
        <f>IF(J1500="Non","Demande d'information",IF(AND(YEAR(I1500)='Récapitulatif des données RASH'!$B$2,'Données relatives aux bénéf.'!J1500="Oui",'Données relatives aux bénéf.'!K1500="Non"),"Dossier ouvert au cours de l'année de référence",IF(AND(YEAR(I1500)='Récapitulatif des données RASH'!$B$2,'Données relatives aux bénéf.'!J1500="Oui",'Données relatives aux bénéf.'!K1500="Oui"),"Dossier ouvert au cours de l'année de référence - dont clôturé au cours de l'année de référence",IF(AND(YEAR(I1500)&lt;'Récapitulatif des données RASH'!$B$2,'Données relatives aux bénéf.'!K1500="Non",'Données relatives aux bénéf.'!L1500="Oui"),"Dossier actif valorisable dans le cadre de la subvention",IF(AND(YEAR(I1500)&lt;'Récapitulatif des données RASH'!$B$2,'Données relatives aux bénéf.'!K1500="Oui",'Données relatives aux bénéf.'!L1500="Oui"),"Dossier actif valorisable dans le cadre de la subvention - dont cloturé au cours de l'année de référence",IF(AND(YEAR(I1500)&lt;'Récapitulatif des données RASH'!$B$2,'Données relatives aux bénéf.'!K1500="Non",'Données relatives aux bénéf.'!L1500="Non"),"Dossier actif non-valorisable dans le cadre de la subvention",IF(AND(YEAR(I1500)&lt;'Récapitulatif des données RASH'!$B$2,'Données relatives aux bénéf.'!K1500="Oui",'Données relatives aux bénéf.'!L1500="Non"),"Dossier actif non-valorisable dans le cadre de la subvention - dont cloturé au cours de l'année de référence","")))))))</f>
        <v/>
      </c>
      <c r="P1500" s="16" t="str">
        <f>IF(ISBLANK(F1500),"",'Récapitulatif des données RASH'!$B$2-YEAR('Données relatives aux bénéf.'!F1500))</f>
        <v/>
      </c>
    </row>
    <row r="1501" spans="1:16">
      <c r="A1501" s="18" t="str">
        <f t="shared" si="23"/>
        <v/>
      </c>
      <c r="O1501" s="19" t="str">
        <f>IF(J1501="Non","Demande d'information",IF(AND(YEAR(I1501)='Récapitulatif des données RASH'!$B$2,'Données relatives aux bénéf.'!J1501="Oui",'Données relatives aux bénéf.'!K1501="Non"),"Dossier ouvert au cours de l'année de référence",IF(AND(YEAR(I1501)='Récapitulatif des données RASH'!$B$2,'Données relatives aux bénéf.'!J1501="Oui",'Données relatives aux bénéf.'!K1501="Oui"),"Dossier ouvert au cours de l'année de référence - dont clôturé au cours de l'année de référence",IF(AND(YEAR(I1501)&lt;'Récapitulatif des données RASH'!$B$2,'Données relatives aux bénéf.'!K1501="Non",'Données relatives aux bénéf.'!L1501="Oui"),"Dossier actif valorisable dans le cadre de la subvention",IF(AND(YEAR(I1501)&lt;'Récapitulatif des données RASH'!$B$2,'Données relatives aux bénéf.'!K1501="Oui",'Données relatives aux bénéf.'!L1501="Oui"),"Dossier actif valorisable dans le cadre de la subvention - dont cloturé au cours de l'année de référence",IF(AND(YEAR(I1501)&lt;'Récapitulatif des données RASH'!$B$2,'Données relatives aux bénéf.'!K1501="Non",'Données relatives aux bénéf.'!L1501="Non"),"Dossier actif non-valorisable dans le cadre de la subvention",IF(AND(YEAR(I1501)&lt;'Récapitulatif des données RASH'!$B$2,'Données relatives aux bénéf.'!K1501="Oui",'Données relatives aux bénéf.'!L1501="Non"),"Dossier actif non-valorisable dans le cadre de la subvention - dont cloturé au cours de l'année de référence","")))))))</f>
        <v/>
      </c>
      <c r="P1501" s="16" t="str">
        <f>IF(ISBLANK(F1501),"",'Récapitulatif des données RASH'!$B$2-YEAR('Données relatives aux bénéf.'!F1501))</f>
        <v/>
      </c>
    </row>
    <row r="1502" spans="1:16">
      <c r="A1502" s="18" t="str">
        <f t="shared" si="23"/>
        <v/>
      </c>
      <c r="O1502" s="19" t="str">
        <f>IF(J1502="Non","Demande d'information",IF(AND(YEAR(I1502)='Récapitulatif des données RASH'!$B$2,'Données relatives aux bénéf.'!J1502="Oui",'Données relatives aux bénéf.'!K1502="Non"),"Dossier ouvert au cours de l'année de référence",IF(AND(YEAR(I1502)='Récapitulatif des données RASH'!$B$2,'Données relatives aux bénéf.'!J1502="Oui",'Données relatives aux bénéf.'!K1502="Oui"),"Dossier ouvert au cours de l'année de référence - dont clôturé au cours de l'année de référence",IF(AND(YEAR(I1502)&lt;'Récapitulatif des données RASH'!$B$2,'Données relatives aux bénéf.'!K1502="Non",'Données relatives aux bénéf.'!L1502="Oui"),"Dossier actif valorisable dans le cadre de la subvention",IF(AND(YEAR(I1502)&lt;'Récapitulatif des données RASH'!$B$2,'Données relatives aux bénéf.'!K1502="Oui",'Données relatives aux bénéf.'!L1502="Oui"),"Dossier actif valorisable dans le cadre de la subvention - dont cloturé au cours de l'année de référence",IF(AND(YEAR(I1502)&lt;'Récapitulatif des données RASH'!$B$2,'Données relatives aux bénéf.'!K1502="Non",'Données relatives aux bénéf.'!L1502="Non"),"Dossier actif non-valorisable dans le cadre de la subvention",IF(AND(YEAR(I1502)&lt;'Récapitulatif des données RASH'!$B$2,'Données relatives aux bénéf.'!K1502="Oui",'Données relatives aux bénéf.'!L1502="Non"),"Dossier actif non-valorisable dans le cadre de la subvention - dont cloturé au cours de l'année de référence","")))))))</f>
        <v/>
      </c>
      <c r="P1502" s="16" t="str">
        <f>IF(ISBLANK(F1502),"",'Récapitulatif des données RASH'!$B$2-YEAR('Données relatives aux bénéf.'!F1502))</f>
        <v/>
      </c>
    </row>
    <row r="1503" spans="1:16">
      <c r="A1503" s="18" t="str">
        <f t="shared" si="23"/>
        <v/>
      </c>
      <c r="O1503" s="19" t="str">
        <f>IF(J1503="Non","Demande d'information",IF(AND(YEAR(I1503)='Récapitulatif des données RASH'!$B$2,'Données relatives aux bénéf.'!J1503="Oui",'Données relatives aux bénéf.'!K1503="Non"),"Dossier ouvert au cours de l'année de référence",IF(AND(YEAR(I1503)='Récapitulatif des données RASH'!$B$2,'Données relatives aux bénéf.'!J1503="Oui",'Données relatives aux bénéf.'!K1503="Oui"),"Dossier ouvert au cours de l'année de référence - dont clôturé au cours de l'année de référence",IF(AND(YEAR(I1503)&lt;'Récapitulatif des données RASH'!$B$2,'Données relatives aux bénéf.'!K1503="Non",'Données relatives aux bénéf.'!L1503="Oui"),"Dossier actif valorisable dans le cadre de la subvention",IF(AND(YEAR(I1503)&lt;'Récapitulatif des données RASH'!$B$2,'Données relatives aux bénéf.'!K1503="Oui",'Données relatives aux bénéf.'!L1503="Oui"),"Dossier actif valorisable dans le cadre de la subvention - dont cloturé au cours de l'année de référence",IF(AND(YEAR(I1503)&lt;'Récapitulatif des données RASH'!$B$2,'Données relatives aux bénéf.'!K1503="Non",'Données relatives aux bénéf.'!L1503="Non"),"Dossier actif non-valorisable dans le cadre de la subvention",IF(AND(YEAR(I1503)&lt;'Récapitulatif des données RASH'!$B$2,'Données relatives aux bénéf.'!K1503="Oui",'Données relatives aux bénéf.'!L1503="Non"),"Dossier actif non-valorisable dans le cadre de la subvention - dont cloturé au cours de l'année de référence","")))))))</f>
        <v/>
      </c>
      <c r="P1503" s="16" t="str">
        <f>IF(ISBLANK(F1503),"",'Récapitulatif des données RASH'!$B$2-YEAR('Données relatives aux bénéf.'!F1503))</f>
        <v/>
      </c>
    </row>
    <row r="1504" spans="1:16">
      <c r="A1504" s="18" t="str">
        <f t="shared" si="23"/>
        <v/>
      </c>
      <c r="O1504" s="19" t="str">
        <f>IF(J1504="Non","Demande d'information",IF(AND(YEAR(I1504)='Récapitulatif des données RASH'!$B$2,'Données relatives aux bénéf.'!J1504="Oui",'Données relatives aux bénéf.'!K1504="Non"),"Dossier ouvert au cours de l'année de référence",IF(AND(YEAR(I1504)='Récapitulatif des données RASH'!$B$2,'Données relatives aux bénéf.'!J1504="Oui",'Données relatives aux bénéf.'!K1504="Oui"),"Dossier ouvert au cours de l'année de référence - dont clôturé au cours de l'année de référence",IF(AND(YEAR(I1504)&lt;'Récapitulatif des données RASH'!$B$2,'Données relatives aux bénéf.'!K1504="Non",'Données relatives aux bénéf.'!L1504="Oui"),"Dossier actif valorisable dans le cadre de la subvention",IF(AND(YEAR(I1504)&lt;'Récapitulatif des données RASH'!$B$2,'Données relatives aux bénéf.'!K1504="Oui",'Données relatives aux bénéf.'!L1504="Oui"),"Dossier actif valorisable dans le cadre de la subvention - dont cloturé au cours de l'année de référence",IF(AND(YEAR(I1504)&lt;'Récapitulatif des données RASH'!$B$2,'Données relatives aux bénéf.'!K1504="Non",'Données relatives aux bénéf.'!L1504="Non"),"Dossier actif non-valorisable dans le cadre de la subvention",IF(AND(YEAR(I1504)&lt;'Récapitulatif des données RASH'!$B$2,'Données relatives aux bénéf.'!K1504="Oui",'Données relatives aux bénéf.'!L1504="Non"),"Dossier actif non-valorisable dans le cadre de la subvention - dont cloturé au cours de l'année de référence","")))))))</f>
        <v/>
      </c>
      <c r="P1504" s="16" t="str">
        <f>IF(ISBLANK(F1504),"",'Récapitulatif des données RASH'!$B$2-YEAR('Données relatives aux bénéf.'!F1504))</f>
        <v/>
      </c>
    </row>
    <row r="1505" spans="1:16">
      <c r="A1505" s="18" t="str">
        <f t="shared" si="23"/>
        <v/>
      </c>
      <c r="O1505" s="19" t="str">
        <f>IF(J1505="Non","Demande d'information",IF(AND(YEAR(I1505)='Récapitulatif des données RASH'!$B$2,'Données relatives aux bénéf.'!J1505="Oui",'Données relatives aux bénéf.'!K1505="Non"),"Dossier ouvert au cours de l'année de référence",IF(AND(YEAR(I1505)='Récapitulatif des données RASH'!$B$2,'Données relatives aux bénéf.'!J1505="Oui",'Données relatives aux bénéf.'!K1505="Oui"),"Dossier ouvert au cours de l'année de référence - dont clôturé au cours de l'année de référence",IF(AND(YEAR(I1505)&lt;'Récapitulatif des données RASH'!$B$2,'Données relatives aux bénéf.'!K1505="Non",'Données relatives aux bénéf.'!L1505="Oui"),"Dossier actif valorisable dans le cadre de la subvention",IF(AND(YEAR(I1505)&lt;'Récapitulatif des données RASH'!$B$2,'Données relatives aux bénéf.'!K1505="Oui",'Données relatives aux bénéf.'!L1505="Oui"),"Dossier actif valorisable dans le cadre de la subvention - dont cloturé au cours de l'année de référence",IF(AND(YEAR(I1505)&lt;'Récapitulatif des données RASH'!$B$2,'Données relatives aux bénéf.'!K1505="Non",'Données relatives aux bénéf.'!L1505="Non"),"Dossier actif non-valorisable dans le cadre de la subvention",IF(AND(YEAR(I1505)&lt;'Récapitulatif des données RASH'!$B$2,'Données relatives aux bénéf.'!K1505="Oui",'Données relatives aux bénéf.'!L1505="Non"),"Dossier actif non-valorisable dans le cadre de la subvention - dont cloturé au cours de l'année de référence","")))))))</f>
        <v/>
      </c>
      <c r="P1505" s="16" t="str">
        <f>IF(ISBLANK(F1505),"",'Récapitulatif des données RASH'!$B$2-YEAR('Données relatives aux bénéf.'!F1505))</f>
        <v/>
      </c>
    </row>
    <row r="1506" spans="1:16">
      <c r="A1506" s="18" t="str">
        <f t="shared" si="23"/>
        <v/>
      </c>
      <c r="O1506" s="19" t="str">
        <f>IF(J1506="Non","Demande d'information",IF(AND(YEAR(I1506)='Récapitulatif des données RASH'!$B$2,'Données relatives aux bénéf.'!J1506="Oui",'Données relatives aux bénéf.'!K1506="Non"),"Dossier ouvert au cours de l'année de référence",IF(AND(YEAR(I1506)='Récapitulatif des données RASH'!$B$2,'Données relatives aux bénéf.'!J1506="Oui",'Données relatives aux bénéf.'!K1506="Oui"),"Dossier ouvert au cours de l'année de référence - dont clôturé au cours de l'année de référence",IF(AND(YEAR(I1506)&lt;'Récapitulatif des données RASH'!$B$2,'Données relatives aux bénéf.'!K1506="Non",'Données relatives aux bénéf.'!L1506="Oui"),"Dossier actif valorisable dans le cadre de la subvention",IF(AND(YEAR(I1506)&lt;'Récapitulatif des données RASH'!$B$2,'Données relatives aux bénéf.'!K1506="Oui",'Données relatives aux bénéf.'!L1506="Oui"),"Dossier actif valorisable dans le cadre de la subvention - dont cloturé au cours de l'année de référence",IF(AND(YEAR(I1506)&lt;'Récapitulatif des données RASH'!$B$2,'Données relatives aux bénéf.'!K1506="Non",'Données relatives aux bénéf.'!L1506="Non"),"Dossier actif non-valorisable dans le cadre de la subvention",IF(AND(YEAR(I1506)&lt;'Récapitulatif des données RASH'!$B$2,'Données relatives aux bénéf.'!K1506="Oui",'Données relatives aux bénéf.'!L1506="Non"),"Dossier actif non-valorisable dans le cadre de la subvention - dont cloturé au cours de l'année de référence","")))))))</f>
        <v/>
      </c>
      <c r="P1506" s="16" t="str">
        <f>IF(ISBLANK(F1506),"",'Récapitulatif des données RASH'!$B$2-YEAR('Données relatives aux bénéf.'!F1506))</f>
        <v/>
      </c>
    </row>
    <row r="1507" spans="1:16">
      <c r="A1507" s="18" t="str">
        <f t="shared" si="23"/>
        <v/>
      </c>
      <c r="O1507" s="19" t="str">
        <f>IF(J1507="Non","Demande d'information",IF(AND(YEAR(I1507)='Récapitulatif des données RASH'!$B$2,'Données relatives aux bénéf.'!J1507="Oui",'Données relatives aux bénéf.'!K1507="Non"),"Dossier ouvert au cours de l'année de référence",IF(AND(YEAR(I1507)='Récapitulatif des données RASH'!$B$2,'Données relatives aux bénéf.'!J1507="Oui",'Données relatives aux bénéf.'!K1507="Oui"),"Dossier ouvert au cours de l'année de référence - dont clôturé au cours de l'année de référence",IF(AND(YEAR(I1507)&lt;'Récapitulatif des données RASH'!$B$2,'Données relatives aux bénéf.'!K1507="Non",'Données relatives aux bénéf.'!L1507="Oui"),"Dossier actif valorisable dans le cadre de la subvention",IF(AND(YEAR(I1507)&lt;'Récapitulatif des données RASH'!$B$2,'Données relatives aux bénéf.'!K1507="Oui",'Données relatives aux bénéf.'!L1507="Oui"),"Dossier actif valorisable dans le cadre de la subvention - dont cloturé au cours de l'année de référence",IF(AND(YEAR(I1507)&lt;'Récapitulatif des données RASH'!$B$2,'Données relatives aux bénéf.'!K1507="Non",'Données relatives aux bénéf.'!L1507="Non"),"Dossier actif non-valorisable dans le cadre de la subvention",IF(AND(YEAR(I1507)&lt;'Récapitulatif des données RASH'!$B$2,'Données relatives aux bénéf.'!K1507="Oui",'Données relatives aux bénéf.'!L1507="Non"),"Dossier actif non-valorisable dans le cadre de la subvention - dont cloturé au cours de l'année de référence","")))))))</f>
        <v/>
      </c>
      <c r="P1507" s="16" t="str">
        <f>IF(ISBLANK(F1507),"",'Récapitulatif des données RASH'!$B$2-YEAR('Données relatives aux bénéf.'!F1507))</f>
        <v/>
      </c>
    </row>
    <row r="1508" spans="1:16">
      <c r="A1508" s="18" t="str">
        <f t="shared" si="23"/>
        <v/>
      </c>
      <c r="O1508" s="19" t="str">
        <f>IF(J1508="Non","Demande d'information",IF(AND(YEAR(I1508)='Récapitulatif des données RASH'!$B$2,'Données relatives aux bénéf.'!J1508="Oui",'Données relatives aux bénéf.'!K1508="Non"),"Dossier ouvert au cours de l'année de référence",IF(AND(YEAR(I1508)='Récapitulatif des données RASH'!$B$2,'Données relatives aux bénéf.'!J1508="Oui",'Données relatives aux bénéf.'!K1508="Oui"),"Dossier ouvert au cours de l'année de référence - dont clôturé au cours de l'année de référence",IF(AND(YEAR(I1508)&lt;'Récapitulatif des données RASH'!$B$2,'Données relatives aux bénéf.'!K1508="Non",'Données relatives aux bénéf.'!L1508="Oui"),"Dossier actif valorisable dans le cadre de la subvention",IF(AND(YEAR(I1508)&lt;'Récapitulatif des données RASH'!$B$2,'Données relatives aux bénéf.'!K1508="Oui",'Données relatives aux bénéf.'!L1508="Oui"),"Dossier actif valorisable dans le cadre de la subvention - dont cloturé au cours de l'année de référence",IF(AND(YEAR(I1508)&lt;'Récapitulatif des données RASH'!$B$2,'Données relatives aux bénéf.'!K1508="Non",'Données relatives aux bénéf.'!L1508="Non"),"Dossier actif non-valorisable dans le cadre de la subvention",IF(AND(YEAR(I1508)&lt;'Récapitulatif des données RASH'!$B$2,'Données relatives aux bénéf.'!K1508="Oui",'Données relatives aux bénéf.'!L1508="Non"),"Dossier actif non-valorisable dans le cadre de la subvention - dont cloturé au cours de l'année de référence","")))))))</f>
        <v/>
      </c>
      <c r="P1508" s="16" t="str">
        <f>IF(ISBLANK(F1508),"",'Récapitulatif des données RASH'!$B$2-YEAR('Données relatives aux bénéf.'!F1508))</f>
        <v/>
      </c>
    </row>
    <row r="1509" spans="1:16">
      <c r="A1509" s="18" t="str">
        <f t="shared" si="23"/>
        <v/>
      </c>
      <c r="O1509" s="19" t="str">
        <f>IF(J1509="Non","Demande d'information",IF(AND(YEAR(I1509)='Récapitulatif des données RASH'!$B$2,'Données relatives aux bénéf.'!J1509="Oui",'Données relatives aux bénéf.'!K1509="Non"),"Dossier ouvert au cours de l'année de référence",IF(AND(YEAR(I1509)='Récapitulatif des données RASH'!$B$2,'Données relatives aux bénéf.'!J1509="Oui",'Données relatives aux bénéf.'!K1509="Oui"),"Dossier ouvert au cours de l'année de référence - dont clôturé au cours de l'année de référence",IF(AND(YEAR(I1509)&lt;'Récapitulatif des données RASH'!$B$2,'Données relatives aux bénéf.'!K1509="Non",'Données relatives aux bénéf.'!L1509="Oui"),"Dossier actif valorisable dans le cadre de la subvention",IF(AND(YEAR(I1509)&lt;'Récapitulatif des données RASH'!$B$2,'Données relatives aux bénéf.'!K1509="Oui",'Données relatives aux bénéf.'!L1509="Oui"),"Dossier actif valorisable dans le cadre de la subvention - dont cloturé au cours de l'année de référence",IF(AND(YEAR(I1509)&lt;'Récapitulatif des données RASH'!$B$2,'Données relatives aux bénéf.'!K1509="Non",'Données relatives aux bénéf.'!L1509="Non"),"Dossier actif non-valorisable dans le cadre de la subvention",IF(AND(YEAR(I1509)&lt;'Récapitulatif des données RASH'!$B$2,'Données relatives aux bénéf.'!K1509="Oui",'Données relatives aux bénéf.'!L1509="Non"),"Dossier actif non-valorisable dans le cadre de la subvention - dont cloturé au cours de l'année de référence","")))))))</f>
        <v/>
      </c>
      <c r="P1509" s="16" t="str">
        <f>IF(ISBLANK(F1509),"",'Récapitulatif des données RASH'!$B$2-YEAR('Données relatives aux bénéf.'!F1509))</f>
        <v/>
      </c>
    </row>
    <row r="1510" spans="1:16">
      <c r="A1510" s="18" t="str">
        <f t="shared" si="23"/>
        <v/>
      </c>
      <c r="O1510" s="19" t="str">
        <f>IF(J1510="Non","Demande d'information",IF(AND(YEAR(I1510)='Récapitulatif des données RASH'!$B$2,'Données relatives aux bénéf.'!J1510="Oui",'Données relatives aux bénéf.'!K1510="Non"),"Dossier ouvert au cours de l'année de référence",IF(AND(YEAR(I1510)='Récapitulatif des données RASH'!$B$2,'Données relatives aux bénéf.'!J1510="Oui",'Données relatives aux bénéf.'!K1510="Oui"),"Dossier ouvert au cours de l'année de référence - dont clôturé au cours de l'année de référence",IF(AND(YEAR(I1510)&lt;'Récapitulatif des données RASH'!$B$2,'Données relatives aux bénéf.'!K1510="Non",'Données relatives aux bénéf.'!L1510="Oui"),"Dossier actif valorisable dans le cadre de la subvention",IF(AND(YEAR(I1510)&lt;'Récapitulatif des données RASH'!$B$2,'Données relatives aux bénéf.'!K1510="Oui",'Données relatives aux bénéf.'!L1510="Oui"),"Dossier actif valorisable dans le cadre de la subvention - dont cloturé au cours de l'année de référence",IF(AND(YEAR(I1510)&lt;'Récapitulatif des données RASH'!$B$2,'Données relatives aux bénéf.'!K1510="Non",'Données relatives aux bénéf.'!L1510="Non"),"Dossier actif non-valorisable dans le cadre de la subvention",IF(AND(YEAR(I1510)&lt;'Récapitulatif des données RASH'!$B$2,'Données relatives aux bénéf.'!K1510="Oui",'Données relatives aux bénéf.'!L1510="Non"),"Dossier actif non-valorisable dans le cadre de la subvention - dont cloturé au cours de l'année de référence","")))))))</f>
        <v/>
      </c>
      <c r="P1510" s="16" t="str">
        <f>IF(ISBLANK(F1510),"",'Récapitulatif des données RASH'!$B$2-YEAR('Données relatives aux bénéf.'!F1510))</f>
        <v/>
      </c>
    </row>
    <row r="1511" spans="1:16">
      <c r="A1511" s="18" t="str">
        <f t="shared" si="23"/>
        <v/>
      </c>
      <c r="O1511" s="19" t="str">
        <f>IF(J1511="Non","Demande d'information",IF(AND(YEAR(I1511)='Récapitulatif des données RASH'!$B$2,'Données relatives aux bénéf.'!J1511="Oui",'Données relatives aux bénéf.'!K1511="Non"),"Dossier ouvert au cours de l'année de référence",IF(AND(YEAR(I1511)='Récapitulatif des données RASH'!$B$2,'Données relatives aux bénéf.'!J1511="Oui",'Données relatives aux bénéf.'!K1511="Oui"),"Dossier ouvert au cours de l'année de référence - dont clôturé au cours de l'année de référence",IF(AND(YEAR(I1511)&lt;'Récapitulatif des données RASH'!$B$2,'Données relatives aux bénéf.'!K1511="Non",'Données relatives aux bénéf.'!L1511="Oui"),"Dossier actif valorisable dans le cadre de la subvention",IF(AND(YEAR(I1511)&lt;'Récapitulatif des données RASH'!$B$2,'Données relatives aux bénéf.'!K1511="Oui",'Données relatives aux bénéf.'!L1511="Oui"),"Dossier actif valorisable dans le cadre de la subvention - dont cloturé au cours de l'année de référence",IF(AND(YEAR(I1511)&lt;'Récapitulatif des données RASH'!$B$2,'Données relatives aux bénéf.'!K1511="Non",'Données relatives aux bénéf.'!L1511="Non"),"Dossier actif non-valorisable dans le cadre de la subvention",IF(AND(YEAR(I1511)&lt;'Récapitulatif des données RASH'!$B$2,'Données relatives aux bénéf.'!K1511="Oui",'Données relatives aux bénéf.'!L1511="Non"),"Dossier actif non-valorisable dans le cadre de la subvention - dont cloturé au cours de l'année de référence","")))))))</f>
        <v/>
      </c>
      <c r="P1511" s="16" t="str">
        <f>IF(ISBLANK(F1511),"",'Récapitulatif des données RASH'!$B$2-YEAR('Données relatives aux bénéf.'!F1511))</f>
        <v/>
      </c>
    </row>
    <row r="1512" spans="1:16">
      <c r="A1512" s="18" t="str">
        <f t="shared" si="23"/>
        <v/>
      </c>
      <c r="O1512" s="19" t="str">
        <f>IF(J1512="Non","Demande d'information",IF(AND(YEAR(I1512)='Récapitulatif des données RASH'!$B$2,'Données relatives aux bénéf.'!J1512="Oui",'Données relatives aux bénéf.'!K1512="Non"),"Dossier ouvert au cours de l'année de référence",IF(AND(YEAR(I1512)='Récapitulatif des données RASH'!$B$2,'Données relatives aux bénéf.'!J1512="Oui",'Données relatives aux bénéf.'!K1512="Oui"),"Dossier ouvert au cours de l'année de référence - dont clôturé au cours de l'année de référence",IF(AND(YEAR(I1512)&lt;'Récapitulatif des données RASH'!$B$2,'Données relatives aux bénéf.'!K1512="Non",'Données relatives aux bénéf.'!L1512="Oui"),"Dossier actif valorisable dans le cadre de la subvention",IF(AND(YEAR(I1512)&lt;'Récapitulatif des données RASH'!$B$2,'Données relatives aux bénéf.'!K1512="Oui",'Données relatives aux bénéf.'!L1512="Oui"),"Dossier actif valorisable dans le cadre de la subvention - dont cloturé au cours de l'année de référence",IF(AND(YEAR(I1512)&lt;'Récapitulatif des données RASH'!$B$2,'Données relatives aux bénéf.'!K1512="Non",'Données relatives aux bénéf.'!L1512="Non"),"Dossier actif non-valorisable dans le cadre de la subvention",IF(AND(YEAR(I1512)&lt;'Récapitulatif des données RASH'!$B$2,'Données relatives aux bénéf.'!K1512="Oui",'Données relatives aux bénéf.'!L1512="Non"),"Dossier actif non-valorisable dans le cadre de la subvention - dont cloturé au cours de l'année de référence","")))))))</f>
        <v/>
      </c>
      <c r="P1512" s="16" t="str">
        <f>IF(ISBLANK(F1512),"",'Récapitulatif des données RASH'!$B$2-YEAR('Données relatives aux bénéf.'!F1512))</f>
        <v/>
      </c>
    </row>
    <row r="1513" spans="1:16">
      <c r="A1513" s="18" t="str">
        <f t="shared" ref="A1513:A1576" si="24">IF(ISBLANK(C1513),"",A1512+1)</f>
        <v/>
      </c>
      <c r="O1513" s="19" t="str">
        <f>IF(J1513="Non","Demande d'information",IF(AND(YEAR(I1513)='Récapitulatif des données RASH'!$B$2,'Données relatives aux bénéf.'!J1513="Oui",'Données relatives aux bénéf.'!K1513="Non"),"Dossier ouvert au cours de l'année de référence",IF(AND(YEAR(I1513)='Récapitulatif des données RASH'!$B$2,'Données relatives aux bénéf.'!J1513="Oui",'Données relatives aux bénéf.'!K1513="Oui"),"Dossier ouvert au cours de l'année de référence - dont clôturé au cours de l'année de référence",IF(AND(YEAR(I1513)&lt;'Récapitulatif des données RASH'!$B$2,'Données relatives aux bénéf.'!K1513="Non",'Données relatives aux bénéf.'!L1513="Oui"),"Dossier actif valorisable dans le cadre de la subvention",IF(AND(YEAR(I1513)&lt;'Récapitulatif des données RASH'!$B$2,'Données relatives aux bénéf.'!K1513="Oui",'Données relatives aux bénéf.'!L1513="Oui"),"Dossier actif valorisable dans le cadre de la subvention - dont cloturé au cours de l'année de référence",IF(AND(YEAR(I1513)&lt;'Récapitulatif des données RASH'!$B$2,'Données relatives aux bénéf.'!K1513="Non",'Données relatives aux bénéf.'!L1513="Non"),"Dossier actif non-valorisable dans le cadre de la subvention",IF(AND(YEAR(I1513)&lt;'Récapitulatif des données RASH'!$B$2,'Données relatives aux bénéf.'!K1513="Oui",'Données relatives aux bénéf.'!L1513="Non"),"Dossier actif non-valorisable dans le cadre de la subvention - dont cloturé au cours de l'année de référence","")))))))</f>
        <v/>
      </c>
      <c r="P1513" s="16" t="str">
        <f>IF(ISBLANK(F1513),"",'Récapitulatif des données RASH'!$B$2-YEAR('Données relatives aux bénéf.'!F1513))</f>
        <v/>
      </c>
    </row>
    <row r="1514" spans="1:16">
      <c r="A1514" s="18" t="str">
        <f t="shared" si="24"/>
        <v/>
      </c>
      <c r="O1514" s="19" t="str">
        <f>IF(J1514="Non","Demande d'information",IF(AND(YEAR(I1514)='Récapitulatif des données RASH'!$B$2,'Données relatives aux bénéf.'!J1514="Oui",'Données relatives aux bénéf.'!K1514="Non"),"Dossier ouvert au cours de l'année de référence",IF(AND(YEAR(I1514)='Récapitulatif des données RASH'!$B$2,'Données relatives aux bénéf.'!J1514="Oui",'Données relatives aux bénéf.'!K1514="Oui"),"Dossier ouvert au cours de l'année de référence - dont clôturé au cours de l'année de référence",IF(AND(YEAR(I1514)&lt;'Récapitulatif des données RASH'!$B$2,'Données relatives aux bénéf.'!K1514="Non",'Données relatives aux bénéf.'!L1514="Oui"),"Dossier actif valorisable dans le cadre de la subvention",IF(AND(YEAR(I1514)&lt;'Récapitulatif des données RASH'!$B$2,'Données relatives aux bénéf.'!K1514="Oui",'Données relatives aux bénéf.'!L1514="Oui"),"Dossier actif valorisable dans le cadre de la subvention - dont cloturé au cours de l'année de référence",IF(AND(YEAR(I1514)&lt;'Récapitulatif des données RASH'!$B$2,'Données relatives aux bénéf.'!K1514="Non",'Données relatives aux bénéf.'!L1514="Non"),"Dossier actif non-valorisable dans le cadre de la subvention",IF(AND(YEAR(I1514)&lt;'Récapitulatif des données RASH'!$B$2,'Données relatives aux bénéf.'!K1514="Oui",'Données relatives aux bénéf.'!L1514="Non"),"Dossier actif non-valorisable dans le cadre de la subvention - dont cloturé au cours de l'année de référence","")))))))</f>
        <v/>
      </c>
      <c r="P1514" s="16" t="str">
        <f>IF(ISBLANK(F1514),"",'Récapitulatif des données RASH'!$B$2-YEAR('Données relatives aux bénéf.'!F1514))</f>
        <v/>
      </c>
    </row>
    <row r="1515" spans="1:16">
      <c r="A1515" s="18" t="str">
        <f t="shared" si="24"/>
        <v/>
      </c>
      <c r="O1515" s="19" t="str">
        <f>IF(J1515="Non","Demande d'information",IF(AND(YEAR(I1515)='Récapitulatif des données RASH'!$B$2,'Données relatives aux bénéf.'!J1515="Oui",'Données relatives aux bénéf.'!K1515="Non"),"Dossier ouvert au cours de l'année de référence",IF(AND(YEAR(I1515)='Récapitulatif des données RASH'!$B$2,'Données relatives aux bénéf.'!J1515="Oui",'Données relatives aux bénéf.'!K1515="Oui"),"Dossier ouvert au cours de l'année de référence - dont clôturé au cours de l'année de référence",IF(AND(YEAR(I1515)&lt;'Récapitulatif des données RASH'!$B$2,'Données relatives aux bénéf.'!K1515="Non",'Données relatives aux bénéf.'!L1515="Oui"),"Dossier actif valorisable dans le cadre de la subvention",IF(AND(YEAR(I1515)&lt;'Récapitulatif des données RASH'!$B$2,'Données relatives aux bénéf.'!K1515="Oui",'Données relatives aux bénéf.'!L1515="Oui"),"Dossier actif valorisable dans le cadre de la subvention - dont cloturé au cours de l'année de référence",IF(AND(YEAR(I1515)&lt;'Récapitulatif des données RASH'!$B$2,'Données relatives aux bénéf.'!K1515="Non",'Données relatives aux bénéf.'!L1515="Non"),"Dossier actif non-valorisable dans le cadre de la subvention",IF(AND(YEAR(I1515)&lt;'Récapitulatif des données RASH'!$B$2,'Données relatives aux bénéf.'!K1515="Oui",'Données relatives aux bénéf.'!L1515="Non"),"Dossier actif non-valorisable dans le cadre de la subvention - dont cloturé au cours de l'année de référence","")))))))</f>
        <v/>
      </c>
      <c r="P1515" s="16" t="str">
        <f>IF(ISBLANK(F1515),"",'Récapitulatif des données RASH'!$B$2-YEAR('Données relatives aux bénéf.'!F1515))</f>
        <v/>
      </c>
    </row>
    <row r="1516" spans="1:16">
      <c r="A1516" s="18" t="str">
        <f t="shared" si="24"/>
        <v/>
      </c>
      <c r="O1516" s="19" t="str">
        <f>IF(J1516="Non","Demande d'information",IF(AND(YEAR(I1516)='Récapitulatif des données RASH'!$B$2,'Données relatives aux bénéf.'!J1516="Oui",'Données relatives aux bénéf.'!K1516="Non"),"Dossier ouvert au cours de l'année de référence",IF(AND(YEAR(I1516)='Récapitulatif des données RASH'!$B$2,'Données relatives aux bénéf.'!J1516="Oui",'Données relatives aux bénéf.'!K1516="Oui"),"Dossier ouvert au cours de l'année de référence - dont clôturé au cours de l'année de référence",IF(AND(YEAR(I1516)&lt;'Récapitulatif des données RASH'!$B$2,'Données relatives aux bénéf.'!K1516="Non",'Données relatives aux bénéf.'!L1516="Oui"),"Dossier actif valorisable dans le cadre de la subvention",IF(AND(YEAR(I1516)&lt;'Récapitulatif des données RASH'!$B$2,'Données relatives aux bénéf.'!K1516="Oui",'Données relatives aux bénéf.'!L1516="Oui"),"Dossier actif valorisable dans le cadre de la subvention - dont cloturé au cours de l'année de référence",IF(AND(YEAR(I1516)&lt;'Récapitulatif des données RASH'!$B$2,'Données relatives aux bénéf.'!K1516="Non",'Données relatives aux bénéf.'!L1516="Non"),"Dossier actif non-valorisable dans le cadre de la subvention",IF(AND(YEAR(I1516)&lt;'Récapitulatif des données RASH'!$B$2,'Données relatives aux bénéf.'!K1516="Oui",'Données relatives aux bénéf.'!L1516="Non"),"Dossier actif non-valorisable dans le cadre de la subvention - dont cloturé au cours de l'année de référence","")))))))</f>
        <v/>
      </c>
      <c r="P1516" s="16" t="str">
        <f>IF(ISBLANK(F1516),"",'Récapitulatif des données RASH'!$B$2-YEAR('Données relatives aux bénéf.'!F1516))</f>
        <v/>
      </c>
    </row>
    <row r="1517" spans="1:16">
      <c r="A1517" s="18" t="str">
        <f t="shared" si="24"/>
        <v/>
      </c>
      <c r="O1517" s="19" t="str">
        <f>IF(J1517="Non","Demande d'information",IF(AND(YEAR(I1517)='Récapitulatif des données RASH'!$B$2,'Données relatives aux bénéf.'!J1517="Oui",'Données relatives aux bénéf.'!K1517="Non"),"Dossier ouvert au cours de l'année de référence",IF(AND(YEAR(I1517)='Récapitulatif des données RASH'!$B$2,'Données relatives aux bénéf.'!J1517="Oui",'Données relatives aux bénéf.'!K1517="Oui"),"Dossier ouvert au cours de l'année de référence - dont clôturé au cours de l'année de référence",IF(AND(YEAR(I1517)&lt;'Récapitulatif des données RASH'!$B$2,'Données relatives aux bénéf.'!K1517="Non",'Données relatives aux bénéf.'!L1517="Oui"),"Dossier actif valorisable dans le cadre de la subvention",IF(AND(YEAR(I1517)&lt;'Récapitulatif des données RASH'!$B$2,'Données relatives aux bénéf.'!K1517="Oui",'Données relatives aux bénéf.'!L1517="Oui"),"Dossier actif valorisable dans le cadre de la subvention - dont cloturé au cours de l'année de référence",IF(AND(YEAR(I1517)&lt;'Récapitulatif des données RASH'!$B$2,'Données relatives aux bénéf.'!K1517="Non",'Données relatives aux bénéf.'!L1517="Non"),"Dossier actif non-valorisable dans le cadre de la subvention",IF(AND(YEAR(I1517)&lt;'Récapitulatif des données RASH'!$B$2,'Données relatives aux bénéf.'!K1517="Oui",'Données relatives aux bénéf.'!L1517="Non"),"Dossier actif non-valorisable dans le cadre de la subvention - dont cloturé au cours de l'année de référence","")))))))</f>
        <v/>
      </c>
      <c r="P1517" s="16" t="str">
        <f>IF(ISBLANK(F1517),"",'Récapitulatif des données RASH'!$B$2-YEAR('Données relatives aux bénéf.'!F1517))</f>
        <v/>
      </c>
    </row>
    <row r="1518" spans="1:16">
      <c r="A1518" s="18" t="str">
        <f t="shared" si="24"/>
        <v/>
      </c>
      <c r="O1518" s="19" t="str">
        <f>IF(J1518="Non","Demande d'information",IF(AND(YEAR(I1518)='Récapitulatif des données RASH'!$B$2,'Données relatives aux bénéf.'!J1518="Oui",'Données relatives aux bénéf.'!K1518="Non"),"Dossier ouvert au cours de l'année de référence",IF(AND(YEAR(I1518)='Récapitulatif des données RASH'!$B$2,'Données relatives aux bénéf.'!J1518="Oui",'Données relatives aux bénéf.'!K1518="Oui"),"Dossier ouvert au cours de l'année de référence - dont clôturé au cours de l'année de référence",IF(AND(YEAR(I1518)&lt;'Récapitulatif des données RASH'!$B$2,'Données relatives aux bénéf.'!K1518="Non",'Données relatives aux bénéf.'!L1518="Oui"),"Dossier actif valorisable dans le cadre de la subvention",IF(AND(YEAR(I1518)&lt;'Récapitulatif des données RASH'!$B$2,'Données relatives aux bénéf.'!K1518="Oui",'Données relatives aux bénéf.'!L1518="Oui"),"Dossier actif valorisable dans le cadre de la subvention - dont cloturé au cours de l'année de référence",IF(AND(YEAR(I1518)&lt;'Récapitulatif des données RASH'!$B$2,'Données relatives aux bénéf.'!K1518="Non",'Données relatives aux bénéf.'!L1518="Non"),"Dossier actif non-valorisable dans le cadre de la subvention",IF(AND(YEAR(I1518)&lt;'Récapitulatif des données RASH'!$B$2,'Données relatives aux bénéf.'!K1518="Oui",'Données relatives aux bénéf.'!L1518="Non"),"Dossier actif non-valorisable dans le cadre de la subvention - dont cloturé au cours de l'année de référence","")))))))</f>
        <v/>
      </c>
      <c r="P1518" s="16" t="str">
        <f>IF(ISBLANK(F1518),"",'Récapitulatif des données RASH'!$B$2-YEAR('Données relatives aux bénéf.'!F1518))</f>
        <v/>
      </c>
    </row>
    <row r="1519" spans="1:16">
      <c r="A1519" s="18" t="str">
        <f t="shared" si="24"/>
        <v/>
      </c>
      <c r="O1519" s="19" t="str">
        <f>IF(J1519="Non","Demande d'information",IF(AND(YEAR(I1519)='Récapitulatif des données RASH'!$B$2,'Données relatives aux bénéf.'!J1519="Oui",'Données relatives aux bénéf.'!K1519="Non"),"Dossier ouvert au cours de l'année de référence",IF(AND(YEAR(I1519)='Récapitulatif des données RASH'!$B$2,'Données relatives aux bénéf.'!J1519="Oui",'Données relatives aux bénéf.'!K1519="Oui"),"Dossier ouvert au cours de l'année de référence - dont clôturé au cours de l'année de référence",IF(AND(YEAR(I1519)&lt;'Récapitulatif des données RASH'!$B$2,'Données relatives aux bénéf.'!K1519="Non",'Données relatives aux bénéf.'!L1519="Oui"),"Dossier actif valorisable dans le cadre de la subvention",IF(AND(YEAR(I1519)&lt;'Récapitulatif des données RASH'!$B$2,'Données relatives aux bénéf.'!K1519="Oui",'Données relatives aux bénéf.'!L1519="Oui"),"Dossier actif valorisable dans le cadre de la subvention - dont cloturé au cours de l'année de référence",IF(AND(YEAR(I1519)&lt;'Récapitulatif des données RASH'!$B$2,'Données relatives aux bénéf.'!K1519="Non",'Données relatives aux bénéf.'!L1519="Non"),"Dossier actif non-valorisable dans le cadre de la subvention",IF(AND(YEAR(I1519)&lt;'Récapitulatif des données RASH'!$B$2,'Données relatives aux bénéf.'!K1519="Oui",'Données relatives aux bénéf.'!L1519="Non"),"Dossier actif non-valorisable dans le cadre de la subvention - dont cloturé au cours de l'année de référence","")))))))</f>
        <v/>
      </c>
      <c r="P1519" s="16" t="str">
        <f>IF(ISBLANK(F1519),"",'Récapitulatif des données RASH'!$B$2-YEAR('Données relatives aux bénéf.'!F1519))</f>
        <v/>
      </c>
    </row>
    <row r="1520" spans="1:16">
      <c r="A1520" s="18" t="str">
        <f t="shared" si="24"/>
        <v/>
      </c>
      <c r="O1520" s="19" t="str">
        <f>IF(J1520="Non","Demande d'information",IF(AND(YEAR(I1520)='Récapitulatif des données RASH'!$B$2,'Données relatives aux bénéf.'!J1520="Oui",'Données relatives aux bénéf.'!K1520="Non"),"Dossier ouvert au cours de l'année de référence",IF(AND(YEAR(I1520)='Récapitulatif des données RASH'!$B$2,'Données relatives aux bénéf.'!J1520="Oui",'Données relatives aux bénéf.'!K1520="Oui"),"Dossier ouvert au cours de l'année de référence - dont clôturé au cours de l'année de référence",IF(AND(YEAR(I1520)&lt;'Récapitulatif des données RASH'!$B$2,'Données relatives aux bénéf.'!K1520="Non",'Données relatives aux bénéf.'!L1520="Oui"),"Dossier actif valorisable dans le cadre de la subvention",IF(AND(YEAR(I1520)&lt;'Récapitulatif des données RASH'!$B$2,'Données relatives aux bénéf.'!K1520="Oui",'Données relatives aux bénéf.'!L1520="Oui"),"Dossier actif valorisable dans le cadre de la subvention - dont cloturé au cours de l'année de référence",IF(AND(YEAR(I1520)&lt;'Récapitulatif des données RASH'!$B$2,'Données relatives aux bénéf.'!K1520="Non",'Données relatives aux bénéf.'!L1520="Non"),"Dossier actif non-valorisable dans le cadre de la subvention",IF(AND(YEAR(I1520)&lt;'Récapitulatif des données RASH'!$B$2,'Données relatives aux bénéf.'!K1520="Oui",'Données relatives aux bénéf.'!L1520="Non"),"Dossier actif non-valorisable dans le cadre de la subvention - dont cloturé au cours de l'année de référence","")))))))</f>
        <v/>
      </c>
      <c r="P1520" s="16" t="str">
        <f>IF(ISBLANK(F1520),"",'Récapitulatif des données RASH'!$B$2-YEAR('Données relatives aux bénéf.'!F1520))</f>
        <v/>
      </c>
    </row>
    <row r="1521" spans="1:16">
      <c r="A1521" s="18" t="str">
        <f t="shared" si="24"/>
        <v/>
      </c>
      <c r="O1521" s="19" t="str">
        <f>IF(J1521="Non","Demande d'information",IF(AND(YEAR(I1521)='Récapitulatif des données RASH'!$B$2,'Données relatives aux bénéf.'!J1521="Oui",'Données relatives aux bénéf.'!K1521="Non"),"Dossier ouvert au cours de l'année de référence",IF(AND(YEAR(I1521)='Récapitulatif des données RASH'!$B$2,'Données relatives aux bénéf.'!J1521="Oui",'Données relatives aux bénéf.'!K1521="Oui"),"Dossier ouvert au cours de l'année de référence - dont clôturé au cours de l'année de référence",IF(AND(YEAR(I1521)&lt;'Récapitulatif des données RASH'!$B$2,'Données relatives aux bénéf.'!K1521="Non",'Données relatives aux bénéf.'!L1521="Oui"),"Dossier actif valorisable dans le cadre de la subvention",IF(AND(YEAR(I1521)&lt;'Récapitulatif des données RASH'!$B$2,'Données relatives aux bénéf.'!K1521="Oui",'Données relatives aux bénéf.'!L1521="Oui"),"Dossier actif valorisable dans le cadre de la subvention - dont cloturé au cours de l'année de référence",IF(AND(YEAR(I1521)&lt;'Récapitulatif des données RASH'!$B$2,'Données relatives aux bénéf.'!K1521="Non",'Données relatives aux bénéf.'!L1521="Non"),"Dossier actif non-valorisable dans le cadre de la subvention",IF(AND(YEAR(I1521)&lt;'Récapitulatif des données RASH'!$B$2,'Données relatives aux bénéf.'!K1521="Oui",'Données relatives aux bénéf.'!L1521="Non"),"Dossier actif non-valorisable dans le cadre de la subvention - dont cloturé au cours de l'année de référence","")))))))</f>
        <v/>
      </c>
      <c r="P1521" s="16" t="str">
        <f>IF(ISBLANK(F1521),"",'Récapitulatif des données RASH'!$B$2-YEAR('Données relatives aux bénéf.'!F1521))</f>
        <v/>
      </c>
    </row>
    <row r="1522" spans="1:16">
      <c r="A1522" s="18" t="str">
        <f t="shared" si="24"/>
        <v/>
      </c>
      <c r="O1522" s="19" t="str">
        <f>IF(J1522="Non","Demande d'information",IF(AND(YEAR(I1522)='Récapitulatif des données RASH'!$B$2,'Données relatives aux bénéf.'!J1522="Oui",'Données relatives aux bénéf.'!K1522="Non"),"Dossier ouvert au cours de l'année de référence",IF(AND(YEAR(I1522)='Récapitulatif des données RASH'!$B$2,'Données relatives aux bénéf.'!J1522="Oui",'Données relatives aux bénéf.'!K1522="Oui"),"Dossier ouvert au cours de l'année de référence - dont clôturé au cours de l'année de référence",IF(AND(YEAR(I1522)&lt;'Récapitulatif des données RASH'!$B$2,'Données relatives aux bénéf.'!K1522="Non",'Données relatives aux bénéf.'!L1522="Oui"),"Dossier actif valorisable dans le cadre de la subvention",IF(AND(YEAR(I1522)&lt;'Récapitulatif des données RASH'!$B$2,'Données relatives aux bénéf.'!K1522="Oui",'Données relatives aux bénéf.'!L1522="Oui"),"Dossier actif valorisable dans le cadre de la subvention - dont cloturé au cours de l'année de référence",IF(AND(YEAR(I1522)&lt;'Récapitulatif des données RASH'!$B$2,'Données relatives aux bénéf.'!K1522="Non",'Données relatives aux bénéf.'!L1522="Non"),"Dossier actif non-valorisable dans le cadre de la subvention",IF(AND(YEAR(I1522)&lt;'Récapitulatif des données RASH'!$B$2,'Données relatives aux bénéf.'!K1522="Oui",'Données relatives aux bénéf.'!L1522="Non"),"Dossier actif non-valorisable dans le cadre de la subvention - dont cloturé au cours de l'année de référence","")))))))</f>
        <v/>
      </c>
      <c r="P1522" s="16" t="str">
        <f>IF(ISBLANK(F1522),"",'Récapitulatif des données RASH'!$B$2-YEAR('Données relatives aux bénéf.'!F1522))</f>
        <v/>
      </c>
    </row>
    <row r="1523" spans="1:16">
      <c r="A1523" s="18" t="str">
        <f t="shared" si="24"/>
        <v/>
      </c>
      <c r="O1523" s="19" t="str">
        <f>IF(J1523="Non","Demande d'information",IF(AND(YEAR(I1523)='Récapitulatif des données RASH'!$B$2,'Données relatives aux bénéf.'!J1523="Oui",'Données relatives aux bénéf.'!K1523="Non"),"Dossier ouvert au cours de l'année de référence",IF(AND(YEAR(I1523)='Récapitulatif des données RASH'!$B$2,'Données relatives aux bénéf.'!J1523="Oui",'Données relatives aux bénéf.'!K1523="Oui"),"Dossier ouvert au cours de l'année de référence - dont clôturé au cours de l'année de référence",IF(AND(YEAR(I1523)&lt;'Récapitulatif des données RASH'!$B$2,'Données relatives aux bénéf.'!K1523="Non",'Données relatives aux bénéf.'!L1523="Oui"),"Dossier actif valorisable dans le cadre de la subvention",IF(AND(YEAR(I1523)&lt;'Récapitulatif des données RASH'!$B$2,'Données relatives aux bénéf.'!K1523="Oui",'Données relatives aux bénéf.'!L1523="Oui"),"Dossier actif valorisable dans le cadre de la subvention - dont cloturé au cours de l'année de référence",IF(AND(YEAR(I1523)&lt;'Récapitulatif des données RASH'!$B$2,'Données relatives aux bénéf.'!K1523="Non",'Données relatives aux bénéf.'!L1523="Non"),"Dossier actif non-valorisable dans le cadre de la subvention",IF(AND(YEAR(I1523)&lt;'Récapitulatif des données RASH'!$B$2,'Données relatives aux bénéf.'!K1523="Oui",'Données relatives aux bénéf.'!L1523="Non"),"Dossier actif non-valorisable dans le cadre de la subvention - dont cloturé au cours de l'année de référence","")))))))</f>
        <v/>
      </c>
      <c r="P1523" s="16" t="str">
        <f>IF(ISBLANK(F1523),"",'Récapitulatif des données RASH'!$B$2-YEAR('Données relatives aux bénéf.'!F1523))</f>
        <v/>
      </c>
    </row>
    <row r="1524" spans="1:16">
      <c r="A1524" s="18" t="str">
        <f t="shared" si="24"/>
        <v/>
      </c>
      <c r="O1524" s="19" t="str">
        <f>IF(J1524="Non","Demande d'information",IF(AND(YEAR(I1524)='Récapitulatif des données RASH'!$B$2,'Données relatives aux bénéf.'!J1524="Oui",'Données relatives aux bénéf.'!K1524="Non"),"Dossier ouvert au cours de l'année de référence",IF(AND(YEAR(I1524)='Récapitulatif des données RASH'!$B$2,'Données relatives aux bénéf.'!J1524="Oui",'Données relatives aux bénéf.'!K1524="Oui"),"Dossier ouvert au cours de l'année de référence - dont clôturé au cours de l'année de référence",IF(AND(YEAR(I1524)&lt;'Récapitulatif des données RASH'!$B$2,'Données relatives aux bénéf.'!K1524="Non",'Données relatives aux bénéf.'!L1524="Oui"),"Dossier actif valorisable dans le cadre de la subvention",IF(AND(YEAR(I1524)&lt;'Récapitulatif des données RASH'!$B$2,'Données relatives aux bénéf.'!K1524="Oui",'Données relatives aux bénéf.'!L1524="Oui"),"Dossier actif valorisable dans le cadre de la subvention - dont cloturé au cours de l'année de référence",IF(AND(YEAR(I1524)&lt;'Récapitulatif des données RASH'!$B$2,'Données relatives aux bénéf.'!K1524="Non",'Données relatives aux bénéf.'!L1524="Non"),"Dossier actif non-valorisable dans le cadre de la subvention",IF(AND(YEAR(I1524)&lt;'Récapitulatif des données RASH'!$B$2,'Données relatives aux bénéf.'!K1524="Oui",'Données relatives aux bénéf.'!L1524="Non"),"Dossier actif non-valorisable dans le cadre de la subvention - dont cloturé au cours de l'année de référence","")))))))</f>
        <v/>
      </c>
      <c r="P1524" s="16" t="str">
        <f>IF(ISBLANK(F1524),"",'Récapitulatif des données RASH'!$B$2-YEAR('Données relatives aux bénéf.'!F1524))</f>
        <v/>
      </c>
    </row>
    <row r="1525" spans="1:16">
      <c r="A1525" s="18" t="str">
        <f t="shared" si="24"/>
        <v/>
      </c>
      <c r="O1525" s="19" t="str">
        <f>IF(J1525="Non","Demande d'information",IF(AND(YEAR(I1525)='Récapitulatif des données RASH'!$B$2,'Données relatives aux bénéf.'!J1525="Oui",'Données relatives aux bénéf.'!K1525="Non"),"Dossier ouvert au cours de l'année de référence",IF(AND(YEAR(I1525)='Récapitulatif des données RASH'!$B$2,'Données relatives aux bénéf.'!J1525="Oui",'Données relatives aux bénéf.'!K1525="Oui"),"Dossier ouvert au cours de l'année de référence - dont clôturé au cours de l'année de référence",IF(AND(YEAR(I1525)&lt;'Récapitulatif des données RASH'!$B$2,'Données relatives aux bénéf.'!K1525="Non",'Données relatives aux bénéf.'!L1525="Oui"),"Dossier actif valorisable dans le cadre de la subvention",IF(AND(YEAR(I1525)&lt;'Récapitulatif des données RASH'!$B$2,'Données relatives aux bénéf.'!K1525="Oui",'Données relatives aux bénéf.'!L1525="Oui"),"Dossier actif valorisable dans le cadre de la subvention - dont cloturé au cours de l'année de référence",IF(AND(YEAR(I1525)&lt;'Récapitulatif des données RASH'!$B$2,'Données relatives aux bénéf.'!K1525="Non",'Données relatives aux bénéf.'!L1525="Non"),"Dossier actif non-valorisable dans le cadre de la subvention",IF(AND(YEAR(I1525)&lt;'Récapitulatif des données RASH'!$B$2,'Données relatives aux bénéf.'!K1525="Oui",'Données relatives aux bénéf.'!L1525="Non"),"Dossier actif non-valorisable dans le cadre de la subvention - dont cloturé au cours de l'année de référence","")))))))</f>
        <v/>
      </c>
      <c r="P1525" s="16" t="str">
        <f>IF(ISBLANK(F1525),"",'Récapitulatif des données RASH'!$B$2-YEAR('Données relatives aux bénéf.'!F1525))</f>
        <v/>
      </c>
    </row>
    <row r="1526" spans="1:16">
      <c r="A1526" s="18" t="str">
        <f t="shared" si="24"/>
        <v/>
      </c>
      <c r="O1526" s="19" t="str">
        <f>IF(J1526="Non","Demande d'information",IF(AND(YEAR(I1526)='Récapitulatif des données RASH'!$B$2,'Données relatives aux bénéf.'!J1526="Oui",'Données relatives aux bénéf.'!K1526="Non"),"Dossier ouvert au cours de l'année de référence",IF(AND(YEAR(I1526)='Récapitulatif des données RASH'!$B$2,'Données relatives aux bénéf.'!J1526="Oui",'Données relatives aux bénéf.'!K1526="Oui"),"Dossier ouvert au cours de l'année de référence - dont clôturé au cours de l'année de référence",IF(AND(YEAR(I1526)&lt;'Récapitulatif des données RASH'!$B$2,'Données relatives aux bénéf.'!K1526="Non",'Données relatives aux bénéf.'!L1526="Oui"),"Dossier actif valorisable dans le cadre de la subvention",IF(AND(YEAR(I1526)&lt;'Récapitulatif des données RASH'!$B$2,'Données relatives aux bénéf.'!K1526="Oui",'Données relatives aux bénéf.'!L1526="Oui"),"Dossier actif valorisable dans le cadre de la subvention - dont cloturé au cours de l'année de référence",IF(AND(YEAR(I1526)&lt;'Récapitulatif des données RASH'!$B$2,'Données relatives aux bénéf.'!K1526="Non",'Données relatives aux bénéf.'!L1526="Non"),"Dossier actif non-valorisable dans le cadre de la subvention",IF(AND(YEAR(I1526)&lt;'Récapitulatif des données RASH'!$B$2,'Données relatives aux bénéf.'!K1526="Oui",'Données relatives aux bénéf.'!L1526="Non"),"Dossier actif non-valorisable dans le cadre de la subvention - dont cloturé au cours de l'année de référence","")))))))</f>
        <v/>
      </c>
      <c r="P1526" s="16" t="str">
        <f>IF(ISBLANK(F1526),"",'Récapitulatif des données RASH'!$B$2-YEAR('Données relatives aux bénéf.'!F1526))</f>
        <v/>
      </c>
    </row>
    <row r="1527" spans="1:16">
      <c r="A1527" s="18" t="str">
        <f t="shared" si="24"/>
        <v/>
      </c>
      <c r="O1527" s="19" t="str">
        <f>IF(J1527="Non","Demande d'information",IF(AND(YEAR(I1527)='Récapitulatif des données RASH'!$B$2,'Données relatives aux bénéf.'!J1527="Oui",'Données relatives aux bénéf.'!K1527="Non"),"Dossier ouvert au cours de l'année de référence",IF(AND(YEAR(I1527)='Récapitulatif des données RASH'!$B$2,'Données relatives aux bénéf.'!J1527="Oui",'Données relatives aux bénéf.'!K1527="Oui"),"Dossier ouvert au cours de l'année de référence - dont clôturé au cours de l'année de référence",IF(AND(YEAR(I1527)&lt;'Récapitulatif des données RASH'!$B$2,'Données relatives aux bénéf.'!K1527="Non",'Données relatives aux bénéf.'!L1527="Oui"),"Dossier actif valorisable dans le cadre de la subvention",IF(AND(YEAR(I1527)&lt;'Récapitulatif des données RASH'!$B$2,'Données relatives aux bénéf.'!K1527="Oui",'Données relatives aux bénéf.'!L1527="Oui"),"Dossier actif valorisable dans le cadre de la subvention - dont cloturé au cours de l'année de référence",IF(AND(YEAR(I1527)&lt;'Récapitulatif des données RASH'!$B$2,'Données relatives aux bénéf.'!K1527="Non",'Données relatives aux bénéf.'!L1527="Non"),"Dossier actif non-valorisable dans le cadre de la subvention",IF(AND(YEAR(I1527)&lt;'Récapitulatif des données RASH'!$B$2,'Données relatives aux bénéf.'!K1527="Oui",'Données relatives aux bénéf.'!L1527="Non"),"Dossier actif non-valorisable dans le cadre de la subvention - dont cloturé au cours de l'année de référence","")))))))</f>
        <v/>
      </c>
      <c r="P1527" s="16" t="str">
        <f>IF(ISBLANK(F1527),"",'Récapitulatif des données RASH'!$B$2-YEAR('Données relatives aux bénéf.'!F1527))</f>
        <v/>
      </c>
    </row>
    <row r="1528" spans="1:16">
      <c r="A1528" s="18" t="str">
        <f t="shared" si="24"/>
        <v/>
      </c>
      <c r="O1528" s="19" t="str">
        <f>IF(J1528="Non","Demande d'information",IF(AND(YEAR(I1528)='Récapitulatif des données RASH'!$B$2,'Données relatives aux bénéf.'!J1528="Oui",'Données relatives aux bénéf.'!K1528="Non"),"Dossier ouvert au cours de l'année de référence",IF(AND(YEAR(I1528)='Récapitulatif des données RASH'!$B$2,'Données relatives aux bénéf.'!J1528="Oui",'Données relatives aux bénéf.'!K1528="Oui"),"Dossier ouvert au cours de l'année de référence - dont clôturé au cours de l'année de référence",IF(AND(YEAR(I1528)&lt;'Récapitulatif des données RASH'!$B$2,'Données relatives aux bénéf.'!K1528="Non",'Données relatives aux bénéf.'!L1528="Oui"),"Dossier actif valorisable dans le cadre de la subvention",IF(AND(YEAR(I1528)&lt;'Récapitulatif des données RASH'!$B$2,'Données relatives aux bénéf.'!K1528="Oui",'Données relatives aux bénéf.'!L1528="Oui"),"Dossier actif valorisable dans le cadre de la subvention - dont cloturé au cours de l'année de référence",IF(AND(YEAR(I1528)&lt;'Récapitulatif des données RASH'!$B$2,'Données relatives aux bénéf.'!K1528="Non",'Données relatives aux bénéf.'!L1528="Non"),"Dossier actif non-valorisable dans le cadre de la subvention",IF(AND(YEAR(I1528)&lt;'Récapitulatif des données RASH'!$B$2,'Données relatives aux bénéf.'!K1528="Oui",'Données relatives aux bénéf.'!L1528="Non"),"Dossier actif non-valorisable dans le cadre de la subvention - dont cloturé au cours de l'année de référence","")))))))</f>
        <v/>
      </c>
      <c r="P1528" s="16" t="str">
        <f>IF(ISBLANK(F1528),"",'Récapitulatif des données RASH'!$B$2-YEAR('Données relatives aux bénéf.'!F1528))</f>
        <v/>
      </c>
    </row>
    <row r="1529" spans="1:16">
      <c r="A1529" s="18" t="str">
        <f t="shared" si="24"/>
        <v/>
      </c>
      <c r="O1529" s="19" t="str">
        <f>IF(J1529="Non","Demande d'information",IF(AND(YEAR(I1529)='Récapitulatif des données RASH'!$B$2,'Données relatives aux bénéf.'!J1529="Oui",'Données relatives aux bénéf.'!K1529="Non"),"Dossier ouvert au cours de l'année de référence",IF(AND(YEAR(I1529)='Récapitulatif des données RASH'!$B$2,'Données relatives aux bénéf.'!J1529="Oui",'Données relatives aux bénéf.'!K1529="Oui"),"Dossier ouvert au cours de l'année de référence - dont clôturé au cours de l'année de référence",IF(AND(YEAR(I1529)&lt;'Récapitulatif des données RASH'!$B$2,'Données relatives aux bénéf.'!K1529="Non",'Données relatives aux bénéf.'!L1529="Oui"),"Dossier actif valorisable dans le cadre de la subvention",IF(AND(YEAR(I1529)&lt;'Récapitulatif des données RASH'!$B$2,'Données relatives aux bénéf.'!K1529="Oui",'Données relatives aux bénéf.'!L1529="Oui"),"Dossier actif valorisable dans le cadre de la subvention - dont cloturé au cours de l'année de référence",IF(AND(YEAR(I1529)&lt;'Récapitulatif des données RASH'!$B$2,'Données relatives aux bénéf.'!K1529="Non",'Données relatives aux bénéf.'!L1529="Non"),"Dossier actif non-valorisable dans le cadre de la subvention",IF(AND(YEAR(I1529)&lt;'Récapitulatif des données RASH'!$B$2,'Données relatives aux bénéf.'!K1529="Oui",'Données relatives aux bénéf.'!L1529="Non"),"Dossier actif non-valorisable dans le cadre de la subvention - dont cloturé au cours de l'année de référence","")))))))</f>
        <v/>
      </c>
      <c r="P1529" s="16" t="str">
        <f>IF(ISBLANK(F1529),"",'Récapitulatif des données RASH'!$B$2-YEAR('Données relatives aux bénéf.'!F1529))</f>
        <v/>
      </c>
    </row>
    <row r="1530" spans="1:16">
      <c r="A1530" s="18" t="str">
        <f t="shared" si="24"/>
        <v/>
      </c>
      <c r="O1530" s="19" t="str">
        <f>IF(J1530="Non","Demande d'information",IF(AND(YEAR(I1530)='Récapitulatif des données RASH'!$B$2,'Données relatives aux bénéf.'!J1530="Oui",'Données relatives aux bénéf.'!K1530="Non"),"Dossier ouvert au cours de l'année de référence",IF(AND(YEAR(I1530)='Récapitulatif des données RASH'!$B$2,'Données relatives aux bénéf.'!J1530="Oui",'Données relatives aux bénéf.'!K1530="Oui"),"Dossier ouvert au cours de l'année de référence - dont clôturé au cours de l'année de référence",IF(AND(YEAR(I1530)&lt;'Récapitulatif des données RASH'!$B$2,'Données relatives aux bénéf.'!K1530="Non",'Données relatives aux bénéf.'!L1530="Oui"),"Dossier actif valorisable dans le cadre de la subvention",IF(AND(YEAR(I1530)&lt;'Récapitulatif des données RASH'!$B$2,'Données relatives aux bénéf.'!K1530="Oui",'Données relatives aux bénéf.'!L1530="Oui"),"Dossier actif valorisable dans le cadre de la subvention - dont cloturé au cours de l'année de référence",IF(AND(YEAR(I1530)&lt;'Récapitulatif des données RASH'!$B$2,'Données relatives aux bénéf.'!K1530="Non",'Données relatives aux bénéf.'!L1530="Non"),"Dossier actif non-valorisable dans le cadre de la subvention",IF(AND(YEAR(I1530)&lt;'Récapitulatif des données RASH'!$B$2,'Données relatives aux bénéf.'!K1530="Oui",'Données relatives aux bénéf.'!L1530="Non"),"Dossier actif non-valorisable dans le cadre de la subvention - dont cloturé au cours de l'année de référence","")))))))</f>
        <v/>
      </c>
      <c r="P1530" s="16" t="str">
        <f>IF(ISBLANK(F1530),"",'Récapitulatif des données RASH'!$B$2-YEAR('Données relatives aux bénéf.'!F1530))</f>
        <v/>
      </c>
    </row>
    <row r="1531" spans="1:16">
      <c r="A1531" s="18" t="str">
        <f t="shared" si="24"/>
        <v/>
      </c>
      <c r="O1531" s="19" t="str">
        <f>IF(J1531="Non","Demande d'information",IF(AND(YEAR(I1531)='Récapitulatif des données RASH'!$B$2,'Données relatives aux bénéf.'!J1531="Oui",'Données relatives aux bénéf.'!K1531="Non"),"Dossier ouvert au cours de l'année de référence",IF(AND(YEAR(I1531)='Récapitulatif des données RASH'!$B$2,'Données relatives aux bénéf.'!J1531="Oui",'Données relatives aux bénéf.'!K1531="Oui"),"Dossier ouvert au cours de l'année de référence - dont clôturé au cours de l'année de référence",IF(AND(YEAR(I1531)&lt;'Récapitulatif des données RASH'!$B$2,'Données relatives aux bénéf.'!K1531="Non",'Données relatives aux bénéf.'!L1531="Oui"),"Dossier actif valorisable dans le cadre de la subvention",IF(AND(YEAR(I1531)&lt;'Récapitulatif des données RASH'!$B$2,'Données relatives aux bénéf.'!K1531="Oui",'Données relatives aux bénéf.'!L1531="Oui"),"Dossier actif valorisable dans le cadre de la subvention - dont cloturé au cours de l'année de référence",IF(AND(YEAR(I1531)&lt;'Récapitulatif des données RASH'!$B$2,'Données relatives aux bénéf.'!K1531="Non",'Données relatives aux bénéf.'!L1531="Non"),"Dossier actif non-valorisable dans le cadre de la subvention",IF(AND(YEAR(I1531)&lt;'Récapitulatif des données RASH'!$B$2,'Données relatives aux bénéf.'!K1531="Oui",'Données relatives aux bénéf.'!L1531="Non"),"Dossier actif non-valorisable dans le cadre de la subvention - dont cloturé au cours de l'année de référence","")))))))</f>
        <v/>
      </c>
      <c r="P1531" s="16" t="str">
        <f>IF(ISBLANK(F1531),"",'Récapitulatif des données RASH'!$B$2-YEAR('Données relatives aux bénéf.'!F1531))</f>
        <v/>
      </c>
    </row>
    <row r="1532" spans="1:16">
      <c r="A1532" s="18" t="str">
        <f t="shared" si="24"/>
        <v/>
      </c>
      <c r="O1532" s="19" t="str">
        <f>IF(J1532="Non","Demande d'information",IF(AND(YEAR(I1532)='Récapitulatif des données RASH'!$B$2,'Données relatives aux bénéf.'!J1532="Oui",'Données relatives aux bénéf.'!K1532="Non"),"Dossier ouvert au cours de l'année de référence",IF(AND(YEAR(I1532)='Récapitulatif des données RASH'!$B$2,'Données relatives aux bénéf.'!J1532="Oui",'Données relatives aux bénéf.'!K1532="Oui"),"Dossier ouvert au cours de l'année de référence - dont clôturé au cours de l'année de référence",IF(AND(YEAR(I1532)&lt;'Récapitulatif des données RASH'!$B$2,'Données relatives aux bénéf.'!K1532="Non",'Données relatives aux bénéf.'!L1532="Oui"),"Dossier actif valorisable dans le cadre de la subvention",IF(AND(YEAR(I1532)&lt;'Récapitulatif des données RASH'!$B$2,'Données relatives aux bénéf.'!K1532="Oui",'Données relatives aux bénéf.'!L1532="Oui"),"Dossier actif valorisable dans le cadre de la subvention - dont cloturé au cours de l'année de référence",IF(AND(YEAR(I1532)&lt;'Récapitulatif des données RASH'!$B$2,'Données relatives aux bénéf.'!K1532="Non",'Données relatives aux bénéf.'!L1532="Non"),"Dossier actif non-valorisable dans le cadre de la subvention",IF(AND(YEAR(I1532)&lt;'Récapitulatif des données RASH'!$B$2,'Données relatives aux bénéf.'!K1532="Oui",'Données relatives aux bénéf.'!L1532="Non"),"Dossier actif non-valorisable dans le cadre de la subvention - dont cloturé au cours de l'année de référence","")))))))</f>
        <v/>
      </c>
      <c r="P1532" s="16" t="str">
        <f>IF(ISBLANK(F1532),"",'Récapitulatif des données RASH'!$B$2-YEAR('Données relatives aux bénéf.'!F1532))</f>
        <v/>
      </c>
    </row>
    <row r="1533" spans="1:16">
      <c r="A1533" s="18" t="str">
        <f t="shared" si="24"/>
        <v/>
      </c>
      <c r="O1533" s="19" t="str">
        <f>IF(J1533="Non","Demande d'information",IF(AND(YEAR(I1533)='Récapitulatif des données RASH'!$B$2,'Données relatives aux bénéf.'!J1533="Oui",'Données relatives aux bénéf.'!K1533="Non"),"Dossier ouvert au cours de l'année de référence",IF(AND(YEAR(I1533)='Récapitulatif des données RASH'!$B$2,'Données relatives aux bénéf.'!J1533="Oui",'Données relatives aux bénéf.'!K1533="Oui"),"Dossier ouvert au cours de l'année de référence - dont clôturé au cours de l'année de référence",IF(AND(YEAR(I1533)&lt;'Récapitulatif des données RASH'!$B$2,'Données relatives aux bénéf.'!K1533="Non",'Données relatives aux bénéf.'!L1533="Oui"),"Dossier actif valorisable dans le cadre de la subvention",IF(AND(YEAR(I1533)&lt;'Récapitulatif des données RASH'!$B$2,'Données relatives aux bénéf.'!K1533="Oui",'Données relatives aux bénéf.'!L1533="Oui"),"Dossier actif valorisable dans le cadre de la subvention - dont cloturé au cours de l'année de référence",IF(AND(YEAR(I1533)&lt;'Récapitulatif des données RASH'!$B$2,'Données relatives aux bénéf.'!K1533="Non",'Données relatives aux bénéf.'!L1533="Non"),"Dossier actif non-valorisable dans le cadre de la subvention",IF(AND(YEAR(I1533)&lt;'Récapitulatif des données RASH'!$B$2,'Données relatives aux bénéf.'!K1533="Oui",'Données relatives aux bénéf.'!L1533="Non"),"Dossier actif non-valorisable dans le cadre de la subvention - dont cloturé au cours de l'année de référence","")))))))</f>
        <v/>
      </c>
      <c r="P1533" s="16" t="str">
        <f>IF(ISBLANK(F1533),"",'Récapitulatif des données RASH'!$B$2-YEAR('Données relatives aux bénéf.'!F1533))</f>
        <v/>
      </c>
    </row>
    <row r="1534" spans="1:16">
      <c r="A1534" s="18" t="str">
        <f t="shared" si="24"/>
        <v/>
      </c>
      <c r="O1534" s="19" t="str">
        <f>IF(J1534="Non","Demande d'information",IF(AND(YEAR(I1534)='Récapitulatif des données RASH'!$B$2,'Données relatives aux bénéf.'!J1534="Oui",'Données relatives aux bénéf.'!K1534="Non"),"Dossier ouvert au cours de l'année de référence",IF(AND(YEAR(I1534)='Récapitulatif des données RASH'!$B$2,'Données relatives aux bénéf.'!J1534="Oui",'Données relatives aux bénéf.'!K1534="Oui"),"Dossier ouvert au cours de l'année de référence - dont clôturé au cours de l'année de référence",IF(AND(YEAR(I1534)&lt;'Récapitulatif des données RASH'!$B$2,'Données relatives aux bénéf.'!K1534="Non",'Données relatives aux bénéf.'!L1534="Oui"),"Dossier actif valorisable dans le cadre de la subvention",IF(AND(YEAR(I1534)&lt;'Récapitulatif des données RASH'!$B$2,'Données relatives aux bénéf.'!K1534="Oui",'Données relatives aux bénéf.'!L1534="Oui"),"Dossier actif valorisable dans le cadre de la subvention - dont cloturé au cours de l'année de référence",IF(AND(YEAR(I1534)&lt;'Récapitulatif des données RASH'!$B$2,'Données relatives aux bénéf.'!K1534="Non",'Données relatives aux bénéf.'!L1534="Non"),"Dossier actif non-valorisable dans le cadre de la subvention",IF(AND(YEAR(I1534)&lt;'Récapitulatif des données RASH'!$B$2,'Données relatives aux bénéf.'!K1534="Oui",'Données relatives aux bénéf.'!L1534="Non"),"Dossier actif non-valorisable dans le cadre de la subvention - dont cloturé au cours de l'année de référence","")))))))</f>
        <v/>
      </c>
      <c r="P1534" s="16" t="str">
        <f>IF(ISBLANK(F1534),"",'Récapitulatif des données RASH'!$B$2-YEAR('Données relatives aux bénéf.'!F1534))</f>
        <v/>
      </c>
    </row>
    <row r="1535" spans="1:16">
      <c r="A1535" s="18" t="str">
        <f t="shared" si="24"/>
        <v/>
      </c>
      <c r="O1535" s="19" t="str">
        <f>IF(J1535="Non","Demande d'information",IF(AND(YEAR(I1535)='Récapitulatif des données RASH'!$B$2,'Données relatives aux bénéf.'!J1535="Oui",'Données relatives aux bénéf.'!K1535="Non"),"Dossier ouvert au cours de l'année de référence",IF(AND(YEAR(I1535)='Récapitulatif des données RASH'!$B$2,'Données relatives aux bénéf.'!J1535="Oui",'Données relatives aux bénéf.'!K1535="Oui"),"Dossier ouvert au cours de l'année de référence - dont clôturé au cours de l'année de référence",IF(AND(YEAR(I1535)&lt;'Récapitulatif des données RASH'!$B$2,'Données relatives aux bénéf.'!K1535="Non",'Données relatives aux bénéf.'!L1535="Oui"),"Dossier actif valorisable dans le cadre de la subvention",IF(AND(YEAR(I1535)&lt;'Récapitulatif des données RASH'!$B$2,'Données relatives aux bénéf.'!K1535="Oui",'Données relatives aux bénéf.'!L1535="Oui"),"Dossier actif valorisable dans le cadre de la subvention - dont cloturé au cours de l'année de référence",IF(AND(YEAR(I1535)&lt;'Récapitulatif des données RASH'!$B$2,'Données relatives aux bénéf.'!K1535="Non",'Données relatives aux bénéf.'!L1535="Non"),"Dossier actif non-valorisable dans le cadre de la subvention",IF(AND(YEAR(I1535)&lt;'Récapitulatif des données RASH'!$B$2,'Données relatives aux bénéf.'!K1535="Oui",'Données relatives aux bénéf.'!L1535="Non"),"Dossier actif non-valorisable dans le cadre de la subvention - dont cloturé au cours de l'année de référence","")))))))</f>
        <v/>
      </c>
      <c r="P1535" s="16" t="str">
        <f>IF(ISBLANK(F1535),"",'Récapitulatif des données RASH'!$B$2-YEAR('Données relatives aux bénéf.'!F1535))</f>
        <v/>
      </c>
    </row>
    <row r="1536" spans="1:16">
      <c r="A1536" s="18" t="str">
        <f t="shared" si="24"/>
        <v/>
      </c>
      <c r="O1536" s="19" t="str">
        <f>IF(J1536="Non","Demande d'information",IF(AND(YEAR(I1536)='Récapitulatif des données RASH'!$B$2,'Données relatives aux bénéf.'!J1536="Oui",'Données relatives aux bénéf.'!K1536="Non"),"Dossier ouvert au cours de l'année de référence",IF(AND(YEAR(I1536)='Récapitulatif des données RASH'!$B$2,'Données relatives aux bénéf.'!J1536="Oui",'Données relatives aux bénéf.'!K1536="Oui"),"Dossier ouvert au cours de l'année de référence - dont clôturé au cours de l'année de référence",IF(AND(YEAR(I1536)&lt;'Récapitulatif des données RASH'!$B$2,'Données relatives aux bénéf.'!K1536="Non",'Données relatives aux bénéf.'!L1536="Oui"),"Dossier actif valorisable dans le cadre de la subvention",IF(AND(YEAR(I1536)&lt;'Récapitulatif des données RASH'!$B$2,'Données relatives aux bénéf.'!K1536="Oui",'Données relatives aux bénéf.'!L1536="Oui"),"Dossier actif valorisable dans le cadre de la subvention - dont cloturé au cours de l'année de référence",IF(AND(YEAR(I1536)&lt;'Récapitulatif des données RASH'!$B$2,'Données relatives aux bénéf.'!K1536="Non",'Données relatives aux bénéf.'!L1536="Non"),"Dossier actif non-valorisable dans le cadre de la subvention",IF(AND(YEAR(I1536)&lt;'Récapitulatif des données RASH'!$B$2,'Données relatives aux bénéf.'!K1536="Oui",'Données relatives aux bénéf.'!L1536="Non"),"Dossier actif non-valorisable dans le cadre de la subvention - dont cloturé au cours de l'année de référence","")))))))</f>
        <v/>
      </c>
      <c r="P1536" s="16" t="str">
        <f>IF(ISBLANK(F1536),"",'Récapitulatif des données RASH'!$B$2-YEAR('Données relatives aux bénéf.'!F1536))</f>
        <v/>
      </c>
    </row>
    <row r="1537" spans="1:16">
      <c r="A1537" s="18" t="str">
        <f t="shared" si="24"/>
        <v/>
      </c>
      <c r="O1537" s="19" t="str">
        <f>IF(J1537="Non","Demande d'information",IF(AND(YEAR(I1537)='Récapitulatif des données RASH'!$B$2,'Données relatives aux bénéf.'!J1537="Oui",'Données relatives aux bénéf.'!K1537="Non"),"Dossier ouvert au cours de l'année de référence",IF(AND(YEAR(I1537)='Récapitulatif des données RASH'!$B$2,'Données relatives aux bénéf.'!J1537="Oui",'Données relatives aux bénéf.'!K1537="Oui"),"Dossier ouvert au cours de l'année de référence - dont clôturé au cours de l'année de référence",IF(AND(YEAR(I1537)&lt;'Récapitulatif des données RASH'!$B$2,'Données relatives aux bénéf.'!K1537="Non",'Données relatives aux bénéf.'!L1537="Oui"),"Dossier actif valorisable dans le cadre de la subvention",IF(AND(YEAR(I1537)&lt;'Récapitulatif des données RASH'!$B$2,'Données relatives aux bénéf.'!K1537="Oui",'Données relatives aux bénéf.'!L1537="Oui"),"Dossier actif valorisable dans le cadre de la subvention - dont cloturé au cours de l'année de référence",IF(AND(YEAR(I1537)&lt;'Récapitulatif des données RASH'!$B$2,'Données relatives aux bénéf.'!K1537="Non",'Données relatives aux bénéf.'!L1537="Non"),"Dossier actif non-valorisable dans le cadre de la subvention",IF(AND(YEAR(I1537)&lt;'Récapitulatif des données RASH'!$B$2,'Données relatives aux bénéf.'!K1537="Oui",'Données relatives aux bénéf.'!L1537="Non"),"Dossier actif non-valorisable dans le cadre de la subvention - dont cloturé au cours de l'année de référence","")))))))</f>
        <v/>
      </c>
      <c r="P1537" s="16" t="str">
        <f>IF(ISBLANK(F1537),"",'Récapitulatif des données RASH'!$B$2-YEAR('Données relatives aux bénéf.'!F1537))</f>
        <v/>
      </c>
    </row>
    <row r="1538" spans="1:16">
      <c r="A1538" s="18" t="str">
        <f t="shared" si="24"/>
        <v/>
      </c>
      <c r="O1538" s="19" t="str">
        <f>IF(J1538="Non","Demande d'information",IF(AND(YEAR(I1538)='Récapitulatif des données RASH'!$B$2,'Données relatives aux bénéf.'!J1538="Oui",'Données relatives aux bénéf.'!K1538="Non"),"Dossier ouvert au cours de l'année de référence",IF(AND(YEAR(I1538)='Récapitulatif des données RASH'!$B$2,'Données relatives aux bénéf.'!J1538="Oui",'Données relatives aux bénéf.'!K1538="Oui"),"Dossier ouvert au cours de l'année de référence - dont clôturé au cours de l'année de référence",IF(AND(YEAR(I1538)&lt;'Récapitulatif des données RASH'!$B$2,'Données relatives aux bénéf.'!K1538="Non",'Données relatives aux bénéf.'!L1538="Oui"),"Dossier actif valorisable dans le cadre de la subvention",IF(AND(YEAR(I1538)&lt;'Récapitulatif des données RASH'!$B$2,'Données relatives aux bénéf.'!K1538="Oui",'Données relatives aux bénéf.'!L1538="Oui"),"Dossier actif valorisable dans le cadre de la subvention - dont cloturé au cours de l'année de référence",IF(AND(YEAR(I1538)&lt;'Récapitulatif des données RASH'!$B$2,'Données relatives aux bénéf.'!K1538="Non",'Données relatives aux bénéf.'!L1538="Non"),"Dossier actif non-valorisable dans le cadre de la subvention",IF(AND(YEAR(I1538)&lt;'Récapitulatif des données RASH'!$B$2,'Données relatives aux bénéf.'!K1538="Oui",'Données relatives aux bénéf.'!L1538="Non"),"Dossier actif non-valorisable dans le cadre de la subvention - dont cloturé au cours de l'année de référence","")))))))</f>
        <v/>
      </c>
      <c r="P1538" s="16" t="str">
        <f>IF(ISBLANK(F1538),"",'Récapitulatif des données RASH'!$B$2-YEAR('Données relatives aux bénéf.'!F1538))</f>
        <v/>
      </c>
    </row>
    <row r="1539" spans="1:16">
      <c r="A1539" s="18" t="str">
        <f t="shared" si="24"/>
        <v/>
      </c>
      <c r="O1539" s="19" t="str">
        <f>IF(J1539="Non","Demande d'information",IF(AND(YEAR(I1539)='Récapitulatif des données RASH'!$B$2,'Données relatives aux bénéf.'!J1539="Oui",'Données relatives aux bénéf.'!K1539="Non"),"Dossier ouvert au cours de l'année de référence",IF(AND(YEAR(I1539)='Récapitulatif des données RASH'!$B$2,'Données relatives aux bénéf.'!J1539="Oui",'Données relatives aux bénéf.'!K1539="Oui"),"Dossier ouvert au cours de l'année de référence - dont clôturé au cours de l'année de référence",IF(AND(YEAR(I1539)&lt;'Récapitulatif des données RASH'!$B$2,'Données relatives aux bénéf.'!K1539="Non",'Données relatives aux bénéf.'!L1539="Oui"),"Dossier actif valorisable dans le cadre de la subvention",IF(AND(YEAR(I1539)&lt;'Récapitulatif des données RASH'!$B$2,'Données relatives aux bénéf.'!K1539="Oui",'Données relatives aux bénéf.'!L1539="Oui"),"Dossier actif valorisable dans le cadre de la subvention - dont cloturé au cours de l'année de référence",IF(AND(YEAR(I1539)&lt;'Récapitulatif des données RASH'!$B$2,'Données relatives aux bénéf.'!K1539="Non",'Données relatives aux bénéf.'!L1539="Non"),"Dossier actif non-valorisable dans le cadre de la subvention",IF(AND(YEAR(I1539)&lt;'Récapitulatif des données RASH'!$B$2,'Données relatives aux bénéf.'!K1539="Oui",'Données relatives aux bénéf.'!L1539="Non"),"Dossier actif non-valorisable dans le cadre de la subvention - dont cloturé au cours de l'année de référence","")))))))</f>
        <v/>
      </c>
      <c r="P1539" s="16" t="str">
        <f>IF(ISBLANK(F1539),"",'Récapitulatif des données RASH'!$B$2-YEAR('Données relatives aux bénéf.'!F1539))</f>
        <v/>
      </c>
    </row>
    <row r="1540" spans="1:16">
      <c r="A1540" s="18" t="str">
        <f t="shared" si="24"/>
        <v/>
      </c>
      <c r="O1540" s="19" t="str">
        <f>IF(J1540="Non","Demande d'information",IF(AND(YEAR(I1540)='Récapitulatif des données RASH'!$B$2,'Données relatives aux bénéf.'!J1540="Oui",'Données relatives aux bénéf.'!K1540="Non"),"Dossier ouvert au cours de l'année de référence",IF(AND(YEAR(I1540)='Récapitulatif des données RASH'!$B$2,'Données relatives aux bénéf.'!J1540="Oui",'Données relatives aux bénéf.'!K1540="Oui"),"Dossier ouvert au cours de l'année de référence - dont clôturé au cours de l'année de référence",IF(AND(YEAR(I1540)&lt;'Récapitulatif des données RASH'!$B$2,'Données relatives aux bénéf.'!K1540="Non",'Données relatives aux bénéf.'!L1540="Oui"),"Dossier actif valorisable dans le cadre de la subvention",IF(AND(YEAR(I1540)&lt;'Récapitulatif des données RASH'!$B$2,'Données relatives aux bénéf.'!K1540="Oui",'Données relatives aux bénéf.'!L1540="Oui"),"Dossier actif valorisable dans le cadre de la subvention - dont cloturé au cours de l'année de référence",IF(AND(YEAR(I1540)&lt;'Récapitulatif des données RASH'!$B$2,'Données relatives aux bénéf.'!K1540="Non",'Données relatives aux bénéf.'!L1540="Non"),"Dossier actif non-valorisable dans le cadre de la subvention",IF(AND(YEAR(I1540)&lt;'Récapitulatif des données RASH'!$B$2,'Données relatives aux bénéf.'!K1540="Oui",'Données relatives aux bénéf.'!L1540="Non"),"Dossier actif non-valorisable dans le cadre de la subvention - dont cloturé au cours de l'année de référence","")))))))</f>
        <v/>
      </c>
      <c r="P1540" s="16" t="str">
        <f>IF(ISBLANK(F1540),"",'Récapitulatif des données RASH'!$B$2-YEAR('Données relatives aux bénéf.'!F1540))</f>
        <v/>
      </c>
    </row>
    <row r="1541" spans="1:16">
      <c r="A1541" s="18" t="str">
        <f t="shared" si="24"/>
        <v/>
      </c>
      <c r="O1541" s="19" t="str">
        <f>IF(J1541="Non","Demande d'information",IF(AND(YEAR(I1541)='Récapitulatif des données RASH'!$B$2,'Données relatives aux bénéf.'!J1541="Oui",'Données relatives aux bénéf.'!K1541="Non"),"Dossier ouvert au cours de l'année de référence",IF(AND(YEAR(I1541)='Récapitulatif des données RASH'!$B$2,'Données relatives aux bénéf.'!J1541="Oui",'Données relatives aux bénéf.'!K1541="Oui"),"Dossier ouvert au cours de l'année de référence - dont clôturé au cours de l'année de référence",IF(AND(YEAR(I1541)&lt;'Récapitulatif des données RASH'!$B$2,'Données relatives aux bénéf.'!K1541="Non",'Données relatives aux bénéf.'!L1541="Oui"),"Dossier actif valorisable dans le cadre de la subvention",IF(AND(YEAR(I1541)&lt;'Récapitulatif des données RASH'!$B$2,'Données relatives aux bénéf.'!K1541="Oui",'Données relatives aux bénéf.'!L1541="Oui"),"Dossier actif valorisable dans le cadre de la subvention - dont cloturé au cours de l'année de référence",IF(AND(YEAR(I1541)&lt;'Récapitulatif des données RASH'!$B$2,'Données relatives aux bénéf.'!K1541="Non",'Données relatives aux bénéf.'!L1541="Non"),"Dossier actif non-valorisable dans le cadre de la subvention",IF(AND(YEAR(I1541)&lt;'Récapitulatif des données RASH'!$B$2,'Données relatives aux bénéf.'!K1541="Oui",'Données relatives aux bénéf.'!L1541="Non"),"Dossier actif non-valorisable dans le cadre de la subvention - dont cloturé au cours de l'année de référence","")))))))</f>
        <v/>
      </c>
      <c r="P1541" s="16" t="str">
        <f>IF(ISBLANK(F1541),"",'Récapitulatif des données RASH'!$B$2-YEAR('Données relatives aux bénéf.'!F1541))</f>
        <v/>
      </c>
    </row>
    <row r="1542" spans="1:16">
      <c r="A1542" s="18" t="str">
        <f t="shared" si="24"/>
        <v/>
      </c>
      <c r="O1542" s="19" t="str">
        <f>IF(J1542="Non","Demande d'information",IF(AND(YEAR(I1542)='Récapitulatif des données RASH'!$B$2,'Données relatives aux bénéf.'!J1542="Oui",'Données relatives aux bénéf.'!K1542="Non"),"Dossier ouvert au cours de l'année de référence",IF(AND(YEAR(I1542)='Récapitulatif des données RASH'!$B$2,'Données relatives aux bénéf.'!J1542="Oui",'Données relatives aux bénéf.'!K1542="Oui"),"Dossier ouvert au cours de l'année de référence - dont clôturé au cours de l'année de référence",IF(AND(YEAR(I1542)&lt;'Récapitulatif des données RASH'!$B$2,'Données relatives aux bénéf.'!K1542="Non",'Données relatives aux bénéf.'!L1542="Oui"),"Dossier actif valorisable dans le cadre de la subvention",IF(AND(YEAR(I1542)&lt;'Récapitulatif des données RASH'!$B$2,'Données relatives aux bénéf.'!K1542="Oui",'Données relatives aux bénéf.'!L1542="Oui"),"Dossier actif valorisable dans le cadre de la subvention - dont cloturé au cours de l'année de référence",IF(AND(YEAR(I1542)&lt;'Récapitulatif des données RASH'!$B$2,'Données relatives aux bénéf.'!K1542="Non",'Données relatives aux bénéf.'!L1542="Non"),"Dossier actif non-valorisable dans le cadre de la subvention",IF(AND(YEAR(I1542)&lt;'Récapitulatif des données RASH'!$B$2,'Données relatives aux bénéf.'!K1542="Oui",'Données relatives aux bénéf.'!L1542="Non"),"Dossier actif non-valorisable dans le cadre de la subvention - dont cloturé au cours de l'année de référence","")))))))</f>
        <v/>
      </c>
      <c r="P1542" s="16" t="str">
        <f>IF(ISBLANK(F1542),"",'Récapitulatif des données RASH'!$B$2-YEAR('Données relatives aux bénéf.'!F1542))</f>
        <v/>
      </c>
    </row>
    <row r="1543" spans="1:16">
      <c r="A1543" s="18" t="str">
        <f t="shared" si="24"/>
        <v/>
      </c>
      <c r="O1543" s="19" t="str">
        <f>IF(J1543="Non","Demande d'information",IF(AND(YEAR(I1543)='Récapitulatif des données RASH'!$B$2,'Données relatives aux bénéf.'!J1543="Oui",'Données relatives aux bénéf.'!K1543="Non"),"Dossier ouvert au cours de l'année de référence",IF(AND(YEAR(I1543)='Récapitulatif des données RASH'!$B$2,'Données relatives aux bénéf.'!J1543="Oui",'Données relatives aux bénéf.'!K1543="Oui"),"Dossier ouvert au cours de l'année de référence - dont clôturé au cours de l'année de référence",IF(AND(YEAR(I1543)&lt;'Récapitulatif des données RASH'!$B$2,'Données relatives aux bénéf.'!K1543="Non",'Données relatives aux bénéf.'!L1543="Oui"),"Dossier actif valorisable dans le cadre de la subvention",IF(AND(YEAR(I1543)&lt;'Récapitulatif des données RASH'!$B$2,'Données relatives aux bénéf.'!K1543="Oui",'Données relatives aux bénéf.'!L1543="Oui"),"Dossier actif valorisable dans le cadre de la subvention - dont cloturé au cours de l'année de référence",IF(AND(YEAR(I1543)&lt;'Récapitulatif des données RASH'!$B$2,'Données relatives aux bénéf.'!K1543="Non",'Données relatives aux bénéf.'!L1543="Non"),"Dossier actif non-valorisable dans le cadre de la subvention",IF(AND(YEAR(I1543)&lt;'Récapitulatif des données RASH'!$B$2,'Données relatives aux bénéf.'!K1543="Oui",'Données relatives aux bénéf.'!L1543="Non"),"Dossier actif non-valorisable dans le cadre de la subvention - dont cloturé au cours de l'année de référence","")))))))</f>
        <v/>
      </c>
      <c r="P1543" s="16" t="str">
        <f>IF(ISBLANK(F1543),"",'Récapitulatif des données RASH'!$B$2-YEAR('Données relatives aux bénéf.'!F1543))</f>
        <v/>
      </c>
    </row>
    <row r="1544" spans="1:16">
      <c r="A1544" s="18" t="str">
        <f t="shared" si="24"/>
        <v/>
      </c>
      <c r="O1544" s="19" t="str">
        <f>IF(J1544="Non","Demande d'information",IF(AND(YEAR(I1544)='Récapitulatif des données RASH'!$B$2,'Données relatives aux bénéf.'!J1544="Oui",'Données relatives aux bénéf.'!K1544="Non"),"Dossier ouvert au cours de l'année de référence",IF(AND(YEAR(I1544)='Récapitulatif des données RASH'!$B$2,'Données relatives aux bénéf.'!J1544="Oui",'Données relatives aux bénéf.'!K1544="Oui"),"Dossier ouvert au cours de l'année de référence - dont clôturé au cours de l'année de référence",IF(AND(YEAR(I1544)&lt;'Récapitulatif des données RASH'!$B$2,'Données relatives aux bénéf.'!K1544="Non",'Données relatives aux bénéf.'!L1544="Oui"),"Dossier actif valorisable dans le cadre de la subvention",IF(AND(YEAR(I1544)&lt;'Récapitulatif des données RASH'!$B$2,'Données relatives aux bénéf.'!K1544="Oui",'Données relatives aux bénéf.'!L1544="Oui"),"Dossier actif valorisable dans le cadre de la subvention - dont cloturé au cours de l'année de référence",IF(AND(YEAR(I1544)&lt;'Récapitulatif des données RASH'!$B$2,'Données relatives aux bénéf.'!K1544="Non",'Données relatives aux bénéf.'!L1544="Non"),"Dossier actif non-valorisable dans le cadre de la subvention",IF(AND(YEAR(I1544)&lt;'Récapitulatif des données RASH'!$B$2,'Données relatives aux bénéf.'!K1544="Oui",'Données relatives aux bénéf.'!L1544="Non"),"Dossier actif non-valorisable dans le cadre de la subvention - dont cloturé au cours de l'année de référence","")))))))</f>
        <v/>
      </c>
      <c r="P1544" s="16" t="str">
        <f>IF(ISBLANK(F1544),"",'Récapitulatif des données RASH'!$B$2-YEAR('Données relatives aux bénéf.'!F1544))</f>
        <v/>
      </c>
    </row>
    <row r="1545" spans="1:16">
      <c r="A1545" s="18" t="str">
        <f t="shared" si="24"/>
        <v/>
      </c>
      <c r="O1545" s="19" t="str">
        <f>IF(J1545="Non","Demande d'information",IF(AND(YEAR(I1545)='Récapitulatif des données RASH'!$B$2,'Données relatives aux bénéf.'!J1545="Oui",'Données relatives aux bénéf.'!K1545="Non"),"Dossier ouvert au cours de l'année de référence",IF(AND(YEAR(I1545)='Récapitulatif des données RASH'!$B$2,'Données relatives aux bénéf.'!J1545="Oui",'Données relatives aux bénéf.'!K1545="Oui"),"Dossier ouvert au cours de l'année de référence - dont clôturé au cours de l'année de référence",IF(AND(YEAR(I1545)&lt;'Récapitulatif des données RASH'!$B$2,'Données relatives aux bénéf.'!K1545="Non",'Données relatives aux bénéf.'!L1545="Oui"),"Dossier actif valorisable dans le cadre de la subvention",IF(AND(YEAR(I1545)&lt;'Récapitulatif des données RASH'!$B$2,'Données relatives aux bénéf.'!K1545="Oui",'Données relatives aux bénéf.'!L1545="Oui"),"Dossier actif valorisable dans le cadre de la subvention - dont cloturé au cours de l'année de référence",IF(AND(YEAR(I1545)&lt;'Récapitulatif des données RASH'!$B$2,'Données relatives aux bénéf.'!K1545="Non",'Données relatives aux bénéf.'!L1545="Non"),"Dossier actif non-valorisable dans le cadre de la subvention",IF(AND(YEAR(I1545)&lt;'Récapitulatif des données RASH'!$B$2,'Données relatives aux bénéf.'!K1545="Oui",'Données relatives aux bénéf.'!L1545="Non"),"Dossier actif non-valorisable dans le cadre de la subvention - dont cloturé au cours de l'année de référence","")))))))</f>
        <v/>
      </c>
      <c r="P1545" s="16" t="str">
        <f>IF(ISBLANK(F1545),"",'Récapitulatif des données RASH'!$B$2-YEAR('Données relatives aux bénéf.'!F1545))</f>
        <v/>
      </c>
    </row>
    <row r="1546" spans="1:16">
      <c r="A1546" s="18" t="str">
        <f t="shared" si="24"/>
        <v/>
      </c>
      <c r="O1546" s="19" t="str">
        <f>IF(J1546="Non","Demande d'information",IF(AND(YEAR(I1546)='Récapitulatif des données RASH'!$B$2,'Données relatives aux bénéf.'!J1546="Oui",'Données relatives aux bénéf.'!K1546="Non"),"Dossier ouvert au cours de l'année de référence",IF(AND(YEAR(I1546)='Récapitulatif des données RASH'!$B$2,'Données relatives aux bénéf.'!J1546="Oui",'Données relatives aux bénéf.'!K1546="Oui"),"Dossier ouvert au cours de l'année de référence - dont clôturé au cours de l'année de référence",IF(AND(YEAR(I1546)&lt;'Récapitulatif des données RASH'!$B$2,'Données relatives aux bénéf.'!K1546="Non",'Données relatives aux bénéf.'!L1546="Oui"),"Dossier actif valorisable dans le cadre de la subvention",IF(AND(YEAR(I1546)&lt;'Récapitulatif des données RASH'!$B$2,'Données relatives aux bénéf.'!K1546="Oui",'Données relatives aux bénéf.'!L1546="Oui"),"Dossier actif valorisable dans le cadre de la subvention - dont cloturé au cours de l'année de référence",IF(AND(YEAR(I1546)&lt;'Récapitulatif des données RASH'!$B$2,'Données relatives aux bénéf.'!K1546="Non",'Données relatives aux bénéf.'!L1546="Non"),"Dossier actif non-valorisable dans le cadre de la subvention",IF(AND(YEAR(I1546)&lt;'Récapitulatif des données RASH'!$B$2,'Données relatives aux bénéf.'!K1546="Oui",'Données relatives aux bénéf.'!L1546="Non"),"Dossier actif non-valorisable dans le cadre de la subvention - dont cloturé au cours de l'année de référence","")))))))</f>
        <v/>
      </c>
      <c r="P1546" s="16" t="str">
        <f>IF(ISBLANK(F1546),"",'Récapitulatif des données RASH'!$B$2-YEAR('Données relatives aux bénéf.'!F1546))</f>
        <v/>
      </c>
    </row>
    <row r="1547" spans="1:16">
      <c r="A1547" s="18" t="str">
        <f t="shared" si="24"/>
        <v/>
      </c>
      <c r="O1547" s="19" t="str">
        <f>IF(J1547="Non","Demande d'information",IF(AND(YEAR(I1547)='Récapitulatif des données RASH'!$B$2,'Données relatives aux bénéf.'!J1547="Oui",'Données relatives aux bénéf.'!K1547="Non"),"Dossier ouvert au cours de l'année de référence",IF(AND(YEAR(I1547)='Récapitulatif des données RASH'!$B$2,'Données relatives aux bénéf.'!J1547="Oui",'Données relatives aux bénéf.'!K1547="Oui"),"Dossier ouvert au cours de l'année de référence - dont clôturé au cours de l'année de référence",IF(AND(YEAR(I1547)&lt;'Récapitulatif des données RASH'!$B$2,'Données relatives aux bénéf.'!K1547="Non",'Données relatives aux bénéf.'!L1547="Oui"),"Dossier actif valorisable dans le cadre de la subvention",IF(AND(YEAR(I1547)&lt;'Récapitulatif des données RASH'!$B$2,'Données relatives aux bénéf.'!K1547="Oui",'Données relatives aux bénéf.'!L1547="Oui"),"Dossier actif valorisable dans le cadre de la subvention - dont cloturé au cours de l'année de référence",IF(AND(YEAR(I1547)&lt;'Récapitulatif des données RASH'!$B$2,'Données relatives aux bénéf.'!K1547="Non",'Données relatives aux bénéf.'!L1547="Non"),"Dossier actif non-valorisable dans le cadre de la subvention",IF(AND(YEAR(I1547)&lt;'Récapitulatif des données RASH'!$B$2,'Données relatives aux bénéf.'!K1547="Oui",'Données relatives aux bénéf.'!L1547="Non"),"Dossier actif non-valorisable dans le cadre de la subvention - dont cloturé au cours de l'année de référence","")))))))</f>
        <v/>
      </c>
      <c r="P1547" s="16" t="str">
        <f>IF(ISBLANK(F1547),"",'Récapitulatif des données RASH'!$B$2-YEAR('Données relatives aux bénéf.'!F1547))</f>
        <v/>
      </c>
    </row>
    <row r="1548" spans="1:16">
      <c r="A1548" s="18" t="str">
        <f t="shared" si="24"/>
        <v/>
      </c>
      <c r="O1548" s="19" t="str">
        <f>IF(J1548="Non","Demande d'information",IF(AND(YEAR(I1548)='Récapitulatif des données RASH'!$B$2,'Données relatives aux bénéf.'!J1548="Oui",'Données relatives aux bénéf.'!K1548="Non"),"Dossier ouvert au cours de l'année de référence",IF(AND(YEAR(I1548)='Récapitulatif des données RASH'!$B$2,'Données relatives aux bénéf.'!J1548="Oui",'Données relatives aux bénéf.'!K1548="Oui"),"Dossier ouvert au cours de l'année de référence - dont clôturé au cours de l'année de référence",IF(AND(YEAR(I1548)&lt;'Récapitulatif des données RASH'!$B$2,'Données relatives aux bénéf.'!K1548="Non",'Données relatives aux bénéf.'!L1548="Oui"),"Dossier actif valorisable dans le cadre de la subvention",IF(AND(YEAR(I1548)&lt;'Récapitulatif des données RASH'!$B$2,'Données relatives aux bénéf.'!K1548="Oui",'Données relatives aux bénéf.'!L1548="Oui"),"Dossier actif valorisable dans le cadre de la subvention - dont cloturé au cours de l'année de référence",IF(AND(YEAR(I1548)&lt;'Récapitulatif des données RASH'!$B$2,'Données relatives aux bénéf.'!K1548="Non",'Données relatives aux bénéf.'!L1548="Non"),"Dossier actif non-valorisable dans le cadre de la subvention",IF(AND(YEAR(I1548)&lt;'Récapitulatif des données RASH'!$B$2,'Données relatives aux bénéf.'!K1548="Oui",'Données relatives aux bénéf.'!L1548="Non"),"Dossier actif non-valorisable dans le cadre de la subvention - dont cloturé au cours de l'année de référence","")))))))</f>
        <v/>
      </c>
      <c r="P1548" s="16" t="str">
        <f>IF(ISBLANK(F1548),"",'Récapitulatif des données RASH'!$B$2-YEAR('Données relatives aux bénéf.'!F1548))</f>
        <v/>
      </c>
    </row>
    <row r="1549" spans="1:16">
      <c r="A1549" s="18" t="str">
        <f t="shared" si="24"/>
        <v/>
      </c>
      <c r="O1549" s="19" t="str">
        <f>IF(J1549="Non","Demande d'information",IF(AND(YEAR(I1549)='Récapitulatif des données RASH'!$B$2,'Données relatives aux bénéf.'!J1549="Oui",'Données relatives aux bénéf.'!K1549="Non"),"Dossier ouvert au cours de l'année de référence",IF(AND(YEAR(I1549)='Récapitulatif des données RASH'!$B$2,'Données relatives aux bénéf.'!J1549="Oui",'Données relatives aux bénéf.'!K1549="Oui"),"Dossier ouvert au cours de l'année de référence - dont clôturé au cours de l'année de référence",IF(AND(YEAR(I1549)&lt;'Récapitulatif des données RASH'!$B$2,'Données relatives aux bénéf.'!K1549="Non",'Données relatives aux bénéf.'!L1549="Oui"),"Dossier actif valorisable dans le cadre de la subvention",IF(AND(YEAR(I1549)&lt;'Récapitulatif des données RASH'!$B$2,'Données relatives aux bénéf.'!K1549="Oui",'Données relatives aux bénéf.'!L1549="Oui"),"Dossier actif valorisable dans le cadre de la subvention - dont cloturé au cours de l'année de référence",IF(AND(YEAR(I1549)&lt;'Récapitulatif des données RASH'!$B$2,'Données relatives aux bénéf.'!K1549="Non",'Données relatives aux bénéf.'!L1549="Non"),"Dossier actif non-valorisable dans le cadre de la subvention",IF(AND(YEAR(I1549)&lt;'Récapitulatif des données RASH'!$B$2,'Données relatives aux bénéf.'!K1549="Oui",'Données relatives aux bénéf.'!L1549="Non"),"Dossier actif non-valorisable dans le cadre de la subvention - dont cloturé au cours de l'année de référence","")))))))</f>
        <v/>
      </c>
      <c r="P1549" s="16" t="str">
        <f>IF(ISBLANK(F1549),"",'Récapitulatif des données RASH'!$B$2-YEAR('Données relatives aux bénéf.'!F1549))</f>
        <v/>
      </c>
    </row>
    <row r="1550" spans="1:16">
      <c r="A1550" s="18" t="str">
        <f t="shared" si="24"/>
        <v/>
      </c>
      <c r="O1550" s="19" t="str">
        <f>IF(J1550="Non","Demande d'information",IF(AND(YEAR(I1550)='Récapitulatif des données RASH'!$B$2,'Données relatives aux bénéf.'!J1550="Oui",'Données relatives aux bénéf.'!K1550="Non"),"Dossier ouvert au cours de l'année de référence",IF(AND(YEAR(I1550)='Récapitulatif des données RASH'!$B$2,'Données relatives aux bénéf.'!J1550="Oui",'Données relatives aux bénéf.'!K1550="Oui"),"Dossier ouvert au cours de l'année de référence - dont clôturé au cours de l'année de référence",IF(AND(YEAR(I1550)&lt;'Récapitulatif des données RASH'!$B$2,'Données relatives aux bénéf.'!K1550="Non",'Données relatives aux bénéf.'!L1550="Oui"),"Dossier actif valorisable dans le cadre de la subvention",IF(AND(YEAR(I1550)&lt;'Récapitulatif des données RASH'!$B$2,'Données relatives aux bénéf.'!K1550="Oui",'Données relatives aux bénéf.'!L1550="Oui"),"Dossier actif valorisable dans le cadre de la subvention - dont cloturé au cours de l'année de référence",IF(AND(YEAR(I1550)&lt;'Récapitulatif des données RASH'!$B$2,'Données relatives aux bénéf.'!K1550="Non",'Données relatives aux bénéf.'!L1550="Non"),"Dossier actif non-valorisable dans le cadre de la subvention",IF(AND(YEAR(I1550)&lt;'Récapitulatif des données RASH'!$B$2,'Données relatives aux bénéf.'!K1550="Oui",'Données relatives aux bénéf.'!L1550="Non"),"Dossier actif non-valorisable dans le cadre de la subvention - dont cloturé au cours de l'année de référence","")))))))</f>
        <v/>
      </c>
      <c r="P1550" s="16" t="str">
        <f>IF(ISBLANK(F1550),"",'Récapitulatif des données RASH'!$B$2-YEAR('Données relatives aux bénéf.'!F1550))</f>
        <v/>
      </c>
    </row>
    <row r="1551" spans="1:16">
      <c r="A1551" s="18" t="str">
        <f t="shared" si="24"/>
        <v/>
      </c>
      <c r="O1551" s="19" t="str">
        <f>IF(J1551="Non","Demande d'information",IF(AND(YEAR(I1551)='Récapitulatif des données RASH'!$B$2,'Données relatives aux bénéf.'!J1551="Oui",'Données relatives aux bénéf.'!K1551="Non"),"Dossier ouvert au cours de l'année de référence",IF(AND(YEAR(I1551)='Récapitulatif des données RASH'!$B$2,'Données relatives aux bénéf.'!J1551="Oui",'Données relatives aux bénéf.'!K1551="Oui"),"Dossier ouvert au cours de l'année de référence - dont clôturé au cours de l'année de référence",IF(AND(YEAR(I1551)&lt;'Récapitulatif des données RASH'!$B$2,'Données relatives aux bénéf.'!K1551="Non",'Données relatives aux bénéf.'!L1551="Oui"),"Dossier actif valorisable dans le cadre de la subvention",IF(AND(YEAR(I1551)&lt;'Récapitulatif des données RASH'!$B$2,'Données relatives aux bénéf.'!K1551="Oui",'Données relatives aux bénéf.'!L1551="Oui"),"Dossier actif valorisable dans le cadre de la subvention - dont cloturé au cours de l'année de référence",IF(AND(YEAR(I1551)&lt;'Récapitulatif des données RASH'!$B$2,'Données relatives aux bénéf.'!K1551="Non",'Données relatives aux bénéf.'!L1551="Non"),"Dossier actif non-valorisable dans le cadre de la subvention",IF(AND(YEAR(I1551)&lt;'Récapitulatif des données RASH'!$B$2,'Données relatives aux bénéf.'!K1551="Oui",'Données relatives aux bénéf.'!L1551="Non"),"Dossier actif non-valorisable dans le cadre de la subvention - dont cloturé au cours de l'année de référence","")))))))</f>
        <v/>
      </c>
      <c r="P1551" s="16" t="str">
        <f>IF(ISBLANK(F1551),"",'Récapitulatif des données RASH'!$B$2-YEAR('Données relatives aux bénéf.'!F1551))</f>
        <v/>
      </c>
    </row>
    <row r="1552" spans="1:16">
      <c r="A1552" s="18" t="str">
        <f t="shared" si="24"/>
        <v/>
      </c>
      <c r="O1552" s="19" t="str">
        <f>IF(J1552="Non","Demande d'information",IF(AND(YEAR(I1552)='Récapitulatif des données RASH'!$B$2,'Données relatives aux bénéf.'!J1552="Oui",'Données relatives aux bénéf.'!K1552="Non"),"Dossier ouvert au cours de l'année de référence",IF(AND(YEAR(I1552)='Récapitulatif des données RASH'!$B$2,'Données relatives aux bénéf.'!J1552="Oui",'Données relatives aux bénéf.'!K1552="Oui"),"Dossier ouvert au cours de l'année de référence - dont clôturé au cours de l'année de référence",IF(AND(YEAR(I1552)&lt;'Récapitulatif des données RASH'!$B$2,'Données relatives aux bénéf.'!K1552="Non",'Données relatives aux bénéf.'!L1552="Oui"),"Dossier actif valorisable dans le cadre de la subvention",IF(AND(YEAR(I1552)&lt;'Récapitulatif des données RASH'!$B$2,'Données relatives aux bénéf.'!K1552="Oui",'Données relatives aux bénéf.'!L1552="Oui"),"Dossier actif valorisable dans le cadre de la subvention - dont cloturé au cours de l'année de référence",IF(AND(YEAR(I1552)&lt;'Récapitulatif des données RASH'!$B$2,'Données relatives aux bénéf.'!K1552="Non",'Données relatives aux bénéf.'!L1552="Non"),"Dossier actif non-valorisable dans le cadre de la subvention",IF(AND(YEAR(I1552)&lt;'Récapitulatif des données RASH'!$B$2,'Données relatives aux bénéf.'!K1552="Oui",'Données relatives aux bénéf.'!L1552="Non"),"Dossier actif non-valorisable dans le cadre de la subvention - dont cloturé au cours de l'année de référence","")))))))</f>
        <v/>
      </c>
      <c r="P1552" s="16" t="str">
        <f>IF(ISBLANK(F1552),"",'Récapitulatif des données RASH'!$B$2-YEAR('Données relatives aux bénéf.'!F1552))</f>
        <v/>
      </c>
    </row>
    <row r="1553" spans="1:16">
      <c r="A1553" s="18" t="str">
        <f t="shared" si="24"/>
        <v/>
      </c>
      <c r="O1553" s="19" t="str">
        <f>IF(J1553="Non","Demande d'information",IF(AND(YEAR(I1553)='Récapitulatif des données RASH'!$B$2,'Données relatives aux bénéf.'!J1553="Oui",'Données relatives aux bénéf.'!K1553="Non"),"Dossier ouvert au cours de l'année de référence",IF(AND(YEAR(I1553)='Récapitulatif des données RASH'!$B$2,'Données relatives aux bénéf.'!J1553="Oui",'Données relatives aux bénéf.'!K1553="Oui"),"Dossier ouvert au cours de l'année de référence - dont clôturé au cours de l'année de référence",IF(AND(YEAR(I1553)&lt;'Récapitulatif des données RASH'!$B$2,'Données relatives aux bénéf.'!K1553="Non",'Données relatives aux bénéf.'!L1553="Oui"),"Dossier actif valorisable dans le cadre de la subvention",IF(AND(YEAR(I1553)&lt;'Récapitulatif des données RASH'!$B$2,'Données relatives aux bénéf.'!K1553="Oui",'Données relatives aux bénéf.'!L1553="Oui"),"Dossier actif valorisable dans le cadre de la subvention - dont cloturé au cours de l'année de référence",IF(AND(YEAR(I1553)&lt;'Récapitulatif des données RASH'!$B$2,'Données relatives aux bénéf.'!K1553="Non",'Données relatives aux bénéf.'!L1553="Non"),"Dossier actif non-valorisable dans le cadre de la subvention",IF(AND(YEAR(I1553)&lt;'Récapitulatif des données RASH'!$B$2,'Données relatives aux bénéf.'!K1553="Oui",'Données relatives aux bénéf.'!L1553="Non"),"Dossier actif non-valorisable dans le cadre de la subvention - dont cloturé au cours de l'année de référence","")))))))</f>
        <v/>
      </c>
      <c r="P1553" s="16" t="str">
        <f>IF(ISBLANK(F1553),"",'Récapitulatif des données RASH'!$B$2-YEAR('Données relatives aux bénéf.'!F1553))</f>
        <v/>
      </c>
    </row>
    <row r="1554" spans="1:16">
      <c r="A1554" s="18" t="str">
        <f t="shared" si="24"/>
        <v/>
      </c>
      <c r="O1554" s="19" t="str">
        <f>IF(J1554="Non","Demande d'information",IF(AND(YEAR(I1554)='Récapitulatif des données RASH'!$B$2,'Données relatives aux bénéf.'!J1554="Oui",'Données relatives aux bénéf.'!K1554="Non"),"Dossier ouvert au cours de l'année de référence",IF(AND(YEAR(I1554)='Récapitulatif des données RASH'!$B$2,'Données relatives aux bénéf.'!J1554="Oui",'Données relatives aux bénéf.'!K1554="Oui"),"Dossier ouvert au cours de l'année de référence - dont clôturé au cours de l'année de référence",IF(AND(YEAR(I1554)&lt;'Récapitulatif des données RASH'!$B$2,'Données relatives aux bénéf.'!K1554="Non",'Données relatives aux bénéf.'!L1554="Oui"),"Dossier actif valorisable dans le cadre de la subvention",IF(AND(YEAR(I1554)&lt;'Récapitulatif des données RASH'!$B$2,'Données relatives aux bénéf.'!K1554="Oui",'Données relatives aux bénéf.'!L1554="Oui"),"Dossier actif valorisable dans le cadre de la subvention - dont cloturé au cours de l'année de référence",IF(AND(YEAR(I1554)&lt;'Récapitulatif des données RASH'!$B$2,'Données relatives aux bénéf.'!K1554="Non",'Données relatives aux bénéf.'!L1554="Non"),"Dossier actif non-valorisable dans le cadre de la subvention",IF(AND(YEAR(I1554)&lt;'Récapitulatif des données RASH'!$B$2,'Données relatives aux bénéf.'!K1554="Oui",'Données relatives aux bénéf.'!L1554="Non"),"Dossier actif non-valorisable dans le cadre de la subvention - dont cloturé au cours de l'année de référence","")))))))</f>
        <v/>
      </c>
      <c r="P1554" s="16" t="str">
        <f>IF(ISBLANK(F1554),"",'Récapitulatif des données RASH'!$B$2-YEAR('Données relatives aux bénéf.'!F1554))</f>
        <v/>
      </c>
    </row>
    <row r="1555" spans="1:16">
      <c r="A1555" s="18" t="str">
        <f t="shared" si="24"/>
        <v/>
      </c>
      <c r="O1555" s="19" t="str">
        <f>IF(J1555="Non","Demande d'information",IF(AND(YEAR(I1555)='Récapitulatif des données RASH'!$B$2,'Données relatives aux bénéf.'!J1555="Oui",'Données relatives aux bénéf.'!K1555="Non"),"Dossier ouvert au cours de l'année de référence",IF(AND(YEAR(I1555)='Récapitulatif des données RASH'!$B$2,'Données relatives aux bénéf.'!J1555="Oui",'Données relatives aux bénéf.'!K1555="Oui"),"Dossier ouvert au cours de l'année de référence - dont clôturé au cours de l'année de référence",IF(AND(YEAR(I1555)&lt;'Récapitulatif des données RASH'!$B$2,'Données relatives aux bénéf.'!K1555="Non",'Données relatives aux bénéf.'!L1555="Oui"),"Dossier actif valorisable dans le cadre de la subvention",IF(AND(YEAR(I1555)&lt;'Récapitulatif des données RASH'!$B$2,'Données relatives aux bénéf.'!K1555="Oui",'Données relatives aux bénéf.'!L1555="Oui"),"Dossier actif valorisable dans le cadre de la subvention - dont cloturé au cours de l'année de référence",IF(AND(YEAR(I1555)&lt;'Récapitulatif des données RASH'!$B$2,'Données relatives aux bénéf.'!K1555="Non",'Données relatives aux bénéf.'!L1555="Non"),"Dossier actif non-valorisable dans le cadre de la subvention",IF(AND(YEAR(I1555)&lt;'Récapitulatif des données RASH'!$B$2,'Données relatives aux bénéf.'!K1555="Oui",'Données relatives aux bénéf.'!L1555="Non"),"Dossier actif non-valorisable dans le cadre de la subvention - dont cloturé au cours de l'année de référence","")))))))</f>
        <v/>
      </c>
      <c r="P1555" s="16" t="str">
        <f>IF(ISBLANK(F1555),"",'Récapitulatif des données RASH'!$B$2-YEAR('Données relatives aux bénéf.'!F1555))</f>
        <v/>
      </c>
    </row>
    <row r="1556" spans="1:16">
      <c r="A1556" s="18" t="str">
        <f t="shared" si="24"/>
        <v/>
      </c>
      <c r="O1556" s="19" t="str">
        <f>IF(J1556="Non","Demande d'information",IF(AND(YEAR(I1556)='Récapitulatif des données RASH'!$B$2,'Données relatives aux bénéf.'!J1556="Oui",'Données relatives aux bénéf.'!K1556="Non"),"Dossier ouvert au cours de l'année de référence",IF(AND(YEAR(I1556)='Récapitulatif des données RASH'!$B$2,'Données relatives aux bénéf.'!J1556="Oui",'Données relatives aux bénéf.'!K1556="Oui"),"Dossier ouvert au cours de l'année de référence - dont clôturé au cours de l'année de référence",IF(AND(YEAR(I1556)&lt;'Récapitulatif des données RASH'!$B$2,'Données relatives aux bénéf.'!K1556="Non",'Données relatives aux bénéf.'!L1556="Oui"),"Dossier actif valorisable dans le cadre de la subvention",IF(AND(YEAR(I1556)&lt;'Récapitulatif des données RASH'!$B$2,'Données relatives aux bénéf.'!K1556="Oui",'Données relatives aux bénéf.'!L1556="Oui"),"Dossier actif valorisable dans le cadre de la subvention - dont cloturé au cours de l'année de référence",IF(AND(YEAR(I1556)&lt;'Récapitulatif des données RASH'!$B$2,'Données relatives aux bénéf.'!K1556="Non",'Données relatives aux bénéf.'!L1556="Non"),"Dossier actif non-valorisable dans le cadre de la subvention",IF(AND(YEAR(I1556)&lt;'Récapitulatif des données RASH'!$B$2,'Données relatives aux bénéf.'!K1556="Oui",'Données relatives aux bénéf.'!L1556="Non"),"Dossier actif non-valorisable dans le cadre de la subvention - dont cloturé au cours de l'année de référence","")))))))</f>
        <v/>
      </c>
      <c r="P1556" s="16" t="str">
        <f>IF(ISBLANK(F1556),"",'Récapitulatif des données RASH'!$B$2-YEAR('Données relatives aux bénéf.'!F1556))</f>
        <v/>
      </c>
    </row>
    <row r="1557" spans="1:16">
      <c r="A1557" s="18" t="str">
        <f t="shared" si="24"/>
        <v/>
      </c>
      <c r="O1557" s="19" t="str">
        <f>IF(J1557="Non","Demande d'information",IF(AND(YEAR(I1557)='Récapitulatif des données RASH'!$B$2,'Données relatives aux bénéf.'!J1557="Oui",'Données relatives aux bénéf.'!K1557="Non"),"Dossier ouvert au cours de l'année de référence",IF(AND(YEAR(I1557)='Récapitulatif des données RASH'!$B$2,'Données relatives aux bénéf.'!J1557="Oui",'Données relatives aux bénéf.'!K1557="Oui"),"Dossier ouvert au cours de l'année de référence - dont clôturé au cours de l'année de référence",IF(AND(YEAR(I1557)&lt;'Récapitulatif des données RASH'!$B$2,'Données relatives aux bénéf.'!K1557="Non",'Données relatives aux bénéf.'!L1557="Oui"),"Dossier actif valorisable dans le cadre de la subvention",IF(AND(YEAR(I1557)&lt;'Récapitulatif des données RASH'!$B$2,'Données relatives aux bénéf.'!K1557="Oui",'Données relatives aux bénéf.'!L1557="Oui"),"Dossier actif valorisable dans le cadre de la subvention - dont cloturé au cours de l'année de référence",IF(AND(YEAR(I1557)&lt;'Récapitulatif des données RASH'!$B$2,'Données relatives aux bénéf.'!K1557="Non",'Données relatives aux bénéf.'!L1557="Non"),"Dossier actif non-valorisable dans le cadre de la subvention",IF(AND(YEAR(I1557)&lt;'Récapitulatif des données RASH'!$B$2,'Données relatives aux bénéf.'!K1557="Oui",'Données relatives aux bénéf.'!L1557="Non"),"Dossier actif non-valorisable dans le cadre de la subvention - dont cloturé au cours de l'année de référence","")))))))</f>
        <v/>
      </c>
      <c r="P1557" s="16" t="str">
        <f>IF(ISBLANK(F1557),"",'Récapitulatif des données RASH'!$B$2-YEAR('Données relatives aux bénéf.'!F1557))</f>
        <v/>
      </c>
    </row>
    <row r="1558" spans="1:16">
      <c r="A1558" s="18" t="str">
        <f t="shared" si="24"/>
        <v/>
      </c>
      <c r="O1558" s="19" t="str">
        <f>IF(J1558="Non","Demande d'information",IF(AND(YEAR(I1558)='Récapitulatif des données RASH'!$B$2,'Données relatives aux bénéf.'!J1558="Oui",'Données relatives aux bénéf.'!K1558="Non"),"Dossier ouvert au cours de l'année de référence",IF(AND(YEAR(I1558)='Récapitulatif des données RASH'!$B$2,'Données relatives aux bénéf.'!J1558="Oui",'Données relatives aux bénéf.'!K1558="Oui"),"Dossier ouvert au cours de l'année de référence - dont clôturé au cours de l'année de référence",IF(AND(YEAR(I1558)&lt;'Récapitulatif des données RASH'!$B$2,'Données relatives aux bénéf.'!K1558="Non",'Données relatives aux bénéf.'!L1558="Oui"),"Dossier actif valorisable dans le cadre de la subvention",IF(AND(YEAR(I1558)&lt;'Récapitulatif des données RASH'!$B$2,'Données relatives aux bénéf.'!K1558="Oui",'Données relatives aux bénéf.'!L1558="Oui"),"Dossier actif valorisable dans le cadre de la subvention - dont cloturé au cours de l'année de référence",IF(AND(YEAR(I1558)&lt;'Récapitulatif des données RASH'!$B$2,'Données relatives aux bénéf.'!K1558="Non",'Données relatives aux bénéf.'!L1558="Non"),"Dossier actif non-valorisable dans le cadre de la subvention",IF(AND(YEAR(I1558)&lt;'Récapitulatif des données RASH'!$B$2,'Données relatives aux bénéf.'!K1558="Oui",'Données relatives aux bénéf.'!L1558="Non"),"Dossier actif non-valorisable dans le cadre de la subvention - dont cloturé au cours de l'année de référence","")))))))</f>
        <v/>
      </c>
      <c r="P1558" s="16" t="str">
        <f>IF(ISBLANK(F1558),"",'Récapitulatif des données RASH'!$B$2-YEAR('Données relatives aux bénéf.'!F1558))</f>
        <v/>
      </c>
    </row>
    <row r="1559" spans="1:16">
      <c r="A1559" s="18" t="str">
        <f t="shared" si="24"/>
        <v/>
      </c>
      <c r="O1559" s="19" t="str">
        <f>IF(J1559="Non","Demande d'information",IF(AND(YEAR(I1559)='Récapitulatif des données RASH'!$B$2,'Données relatives aux bénéf.'!J1559="Oui",'Données relatives aux bénéf.'!K1559="Non"),"Dossier ouvert au cours de l'année de référence",IF(AND(YEAR(I1559)='Récapitulatif des données RASH'!$B$2,'Données relatives aux bénéf.'!J1559="Oui",'Données relatives aux bénéf.'!K1559="Oui"),"Dossier ouvert au cours de l'année de référence - dont clôturé au cours de l'année de référence",IF(AND(YEAR(I1559)&lt;'Récapitulatif des données RASH'!$B$2,'Données relatives aux bénéf.'!K1559="Non",'Données relatives aux bénéf.'!L1559="Oui"),"Dossier actif valorisable dans le cadre de la subvention",IF(AND(YEAR(I1559)&lt;'Récapitulatif des données RASH'!$B$2,'Données relatives aux bénéf.'!K1559="Oui",'Données relatives aux bénéf.'!L1559="Oui"),"Dossier actif valorisable dans le cadre de la subvention - dont cloturé au cours de l'année de référence",IF(AND(YEAR(I1559)&lt;'Récapitulatif des données RASH'!$B$2,'Données relatives aux bénéf.'!K1559="Non",'Données relatives aux bénéf.'!L1559="Non"),"Dossier actif non-valorisable dans le cadre de la subvention",IF(AND(YEAR(I1559)&lt;'Récapitulatif des données RASH'!$B$2,'Données relatives aux bénéf.'!K1559="Oui",'Données relatives aux bénéf.'!L1559="Non"),"Dossier actif non-valorisable dans le cadre de la subvention - dont cloturé au cours de l'année de référence","")))))))</f>
        <v/>
      </c>
      <c r="P1559" s="16" t="str">
        <f>IF(ISBLANK(F1559),"",'Récapitulatif des données RASH'!$B$2-YEAR('Données relatives aux bénéf.'!F1559))</f>
        <v/>
      </c>
    </row>
    <row r="1560" spans="1:16">
      <c r="A1560" s="18" t="str">
        <f t="shared" si="24"/>
        <v/>
      </c>
      <c r="O1560" s="19" t="str">
        <f>IF(J1560="Non","Demande d'information",IF(AND(YEAR(I1560)='Récapitulatif des données RASH'!$B$2,'Données relatives aux bénéf.'!J1560="Oui",'Données relatives aux bénéf.'!K1560="Non"),"Dossier ouvert au cours de l'année de référence",IF(AND(YEAR(I1560)='Récapitulatif des données RASH'!$B$2,'Données relatives aux bénéf.'!J1560="Oui",'Données relatives aux bénéf.'!K1560="Oui"),"Dossier ouvert au cours de l'année de référence - dont clôturé au cours de l'année de référence",IF(AND(YEAR(I1560)&lt;'Récapitulatif des données RASH'!$B$2,'Données relatives aux bénéf.'!K1560="Non",'Données relatives aux bénéf.'!L1560="Oui"),"Dossier actif valorisable dans le cadre de la subvention",IF(AND(YEAR(I1560)&lt;'Récapitulatif des données RASH'!$B$2,'Données relatives aux bénéf.'!K1560="Oui",'Données relatives aux bénéf.'!L1560="Oui"),"Dossier actif valorisable dans le cadre de la subvention - dont cloturé au cours de l'année de référence",IF(AND(YEAR(I1560)&lt;'Récapitulatif des données RASH'!$B$2,'Données relatives aux bénéf.'!K1560="Non",'Données relatives aux bénéf.'!L1560="Non"),"Dossier actif non-valorisable dans le cadre de la subvention",IF(AND(YEAR(I1560)&lt;'Récapitulatif des données RASH'!$B$2,'Données relatives aux bénéf.'!K1560="Oui",'Données relatives aux bénéf.'!L1560="Non"),"Dossier actif non-valorisable dans le cadre de la subvention - dont cloturé au cours de l'année de référence","")))))))</f>
        <v/>
      </c>
      <c r="P1560" s="16" t="str">
        <f>IF(ISBLANK(F1560),"",'Récapitulatif des données RASH'!$B$2-YEAR('Données relatives aux bénéf.'!F1560))</f>
        <v/>
      </c>
    </row>
    <row r="1561" spans="1:16">
      <c r="A1561" s="18" t="str">
        <f t="shared" si="24"/>
        <v/>
      </c>
      <c r="O1561" s="19" t="str">
        <f>IF(J1561="Non","Demande d'information",IF(AND(YEAR(I1561)='Récapitulatif des données RASH'!$B$2,'Données relatives aux bénéf.'!J1561="Oui",'Données relatives aux bénéf.'!K1561="Non"),"Dossier ouvert au cours de l'année de référence",IF(AND(YEAR(I1561)='Récapitulatif des données RASH'!$B$2,'Données relatives aux bénéf.'!J1561="Oui",'Données relatives aux bénéf.'!K1561="Oui"),"Dossier ouvert au cours de l'année de référence - dont clôturé au cours de l'année de référence",IF(AND(YEAR(I1561)&lt;'Récapitulatif des données RASH'!$B$2,'Données relatives aux bénéf.'!K1561="Non",'Données relatives aux bénéf.'!L1561="Oui"),"Dossier actif valorisable dans le cadre de la subvention",IF(AND(YEAR(I1561)&lt;'Récapitulatif des données RASH'!$B$2,'Données relatives aux bénéf.'!K1561="Oui",'Données relatives aux bénéf.'!L1561="Oui"),"Dossier actif valorisable dans le cadre de la subvention - dont cloturé au cours de l'année de référence",IF(AND(YEAR(I1561)&lt;'Récapitulatif des données RASH'!$B$2,'Données relatives aux bénéf.'!K1561="Non",'Données relatives aux bénéf.'!L1561="Non"),"Dossier actif non-valorisable dans le cadre de la subvention",IF(AND(YEAR(I1561)&lt;'Récapitulatif des données RASH'!$B$2,'Données relatives aux bénéf.'!K1561="Oui",'Données relatives aux bénéf.'!L1561="Non"),"Dossier actif non-valorisable dans le cadre de la subvention - dont cloturé au cours de l'année de référence","")))))))</f>
        <v/>
      </c>
      <c r="P1561" s="16" t="str">
        <f>IF(ISBLANK(F1561),"",'Récapitulatif des données RASH'!$B$2-YEAR('Données relatives aux bénéf.'!F1561))</f>
        <v/>
      </c>
    </row>
    <row r="1562" spans="1:16">
      <c r="A1562" s="18" t="str">
        <f t="shared" si="24"/>
        <v/>
      </c>
      <c r="O1562" s="19" t="str">
        <f>IF(J1562="Non","Demande d'information",IF(AND(YEAR(I1562)='Récapitulatif des données RASH'!$B$2,'Données relatives aux bénéf.'!J1562="Oui",'Données relatives aux bénéf.'!K1562="Non"),"Dossier ouvert au cours de l'année de référence",IF(AND(YEAR(I1562)='Récapitulatif des données RASH'!$B$2,'Données relatives aux bénéf.'!J1562="Oui",'Données relatives aux bénéf.'!K1562="Oui"),"Dossier ouvert au cours de l'année de référence - dont clôturé au cours de l'année de référence",IF(AND(YEAR(I1562)&lt;'Récapitulatif des données RASH'!$B$2,'Données relatives aux bénéf.'!K1562="Non",'Données relatives aux bénéf.'!L1562="Oui"),"Dossier actif valorisable dans le cadre de la subvention",IF(AND(YEAR(I1562)&lt;'Récapitulatif des données RASH'!$B$2,'Données relatives aux bénéf.'!K1562="Oui",'Données relatives aux bénéf.'!L1562="Oui"),"Dossier actif valorisable dans le cadre de la subvention - dont cloturé au cours de l'année de référence",IF(AND(YEAR(I1562)&lt;'Récapitulatif des données RASH'!$B$2,'Données relatives aux bénéf.'!K1562="Non",'Données relatives aux bénéf.'!L1562="Non"),"Dossier actif non-valorisable dans le cadre de la subvention",IF(AND(YEAR(I1562)&lt;'Récapitulatif des données RASH'!$B$2,'Données relatives aux bénéf.'!K1562="Oui",'Données relatives aux bénéf.'!L1562="Non"),"Dossier actif non-valorisable dans le cadre de la subvention - dont cloturé au cours de l'année de référence","")))))))</f>
        <v/>
      </c>
      <c r="P1562" s="16" t="str">
        <f>IF(ISBLANK(F1562),"",'Récapitulatif des données RASH'!$B$2-YEAR('Données relatives aux bénéf.'!F1562))</f>
        <v/>
      </c>
    </row>
    <row r="1563" spans="1:16">
      <c r="A1563" s="18" t="str">
        <f t="shared" si="24"/>
        <v/>
      </c>
      <c r="O1563" s="19" t="str">
        <f>IF(J1563="Non","Demande d'information",IF(AND(YEAR(I1563)='Récapitulatif des données RASH'!$B$2,'Données relatives aux bénéf.'!J1563="Oui",'Données relatives aux bénéf.'!K1563="Non"),"Dossier ouvert au cours de l'année de référence",IF(AND(YEAR(I1563)='Récapitulatif des données RASH'!$B$2,'Données relatives aux bénéf.'!J1563="Oui",'Données relatives aux bénéf.'!K1563="Oui"),"Dossier ouvert au cours de l'année de référence - dont clôturé au cours de l'année de référence",IF(AND(YEAR(I1563)&lt;'Récapitulatif des données RASH'!$B$2,'Données relatives aux bénéf.'!K1563="Non",'Données relatives aux bénéf.'!L1563="Oui"),"Dossier actif valorisable dans le cadre de la subvention",IF(AND(YEAR(I1563)&lt;'Récapitulatif des données RASH'!$B$2,'Données relatives aux bénéf.'!K1563="Oui",'Données relatives aux bénéf.'!L1563="Oui"),"Dossier actif valorisable dans le cadre de la subvention - dont cloturé au cours de l'année de référence",IF(AND(YEAR(I1563)&lt;'Récapitulatif des données RASH'!$B$2,'Données relatives aux bénéf.'!K1563="Non",'Données relatives aux bénéf.'!L1563="Non"),"Dossier actif non-valorisable dans le cadre de la subvention",IF(AND(YEAR(I1563)&lt;'Récapitulatif des données RASH'!$B$2,'Données relatives aux bénéf.'!K1563="Oui",'Données relatives aux bénéf.'!L1563="Non"),"Dossier actif non-valorisable dans le cadre de la subvention - dont cloturé au cours de l'année de référence","")))))))</f>
        <v/>
      </c>
      <c r="P1563" s="16" t="str">
        <f>IF(ISBLANK(F1563),"",'Récapitulatif des données RASH'!$B$2-YEAR('Données relatives aux bénéf.'!F1563))</f>
        <v/>
      </c>
    </row>
    <row r="1564" spans="1:16">
      <c r="A1564" s="18" t="str">
        <f t="shared" si="24"/>
        <v/>
      </c>
      <c r="O1564" s="19" t="str">
        <f>IF(J1564="Non","Demande d'information",IF(AND(YEAR(I1564)='Récapitulatif des données RASH'!$B$2,'Données relatives aux bénéf.'!J1564="Oui",'Données relatives aux bénéf.'!K1564="Non"),"Dossier ouvert au cours de l'année de référence",IF(AND(YEAR(I1564)='Récapitulatif des données RASH'!$B$2,'Données relatives aux bénéf.'!J1564="Oui",'Données relatives aux bénéf.'!K1564="Oui"),"Dossier ouvert au cours de l'année de référence - dont clôturé au cours de l'année de référence",IF(AND(YEAR(I1564)&lt;'Récapitulatif des données RASH'!$B$2,'Données relatives aux bénéf.'!K1564="Non",'Données relatives aux bénéf.'!L1564="Oui"),"Dossier actif valorisable dans le cadre de la subvention",IF(AND(YEAR(I1564)&lt;'Récapitulatif des données RASH'!$B$2,'Données relatives aux bénéf.'!K1564="Oui",'Données relatives aux bénéf.'!L1564="Oui"),"Dossier actif valorisable dans le cadre de la subvention - dont cloturé au cours de l'année de référence",IF(AND(YEAR(I1564)&lt;'Récapitulatif des données RASH'!$B$2,'Données relatives aux bénéf.'!K1564="Non",'Données relatives aux bénéf.'!L1564="Non"),"Dossier actif non-valorisable dans le cadre de la subvention",IF(AND(YEAR(I1564)&lt;'Récapitulatif des données RASH'!$B$2,'Données relatives aux bénéf.'!K1564="Oui",'Données relatives aux bénéf.'!L1564="Non"),"Dossier actif non-valorisable dans le cadre de la subvention - dont cloturé au cours de l'année de référence","")))))))</f>
        <v/>
      </c>
      <c r="P1564" s="16" t="str">
        <f>IF(ISBLANK(F1564),"",'Récapitulatif des données RASH'!$B$2-YEAR('Données relatives aux bénéf.'!F1564))</f>
        <v/>
      </c>
    </row>
    <row r="1565" spans="1:16">
      <c r="A1565" s="18" t="str">
        <f t="shared" si="24"/>
        <v/>
      </c>
      <c r="O1565" s="19" t="str">
        <f>IF(J1565="Non","Demande d'information",IF(AND(YEAR(I1565)='Récapitulatif des données RASH'!$B$2,'Données relatives aux bénéf.'!J1565="Oui",'Données relatives aux bénéf.'!K1565="Non"),"Dossier ouvert au cours de l'année de référence",IF(AND(YEAR(I1565)='Récapitulatif des données RASH'!$B$2,'Données relatives aux bénéf.'!J1565="Oui",'Données relatives aux bénéf.'!K1565="Oui"),"Dossier ouvert au cours de l'année de référence - dont clôturé au cours de l'année de référence",IF(AND(YEAR(I1565)&lt;'Récapitulatif des données RASH'!$B$2,'Données relatives aux bénéf.'!K1565="Non",'Données relatives aux bénéf.'!L1565="Oui"),"Dossier actif valorisable dans le cadre de la subvention",IF(AND(YEAR(I1565)&lt;'Récapitulatif des données RASH'!$B$2,'Données relatives aux bénéf.'!K1565="Oui",'Données relatives aux bénéf.'!L1565="Oui"),"Dossier actif valorisable dans le cadre de la subvention - dont cloturé au cours de l'année de référence",IF(AND(YEAR(I1565)&lt;'Récapitulatif des données RASH'!$B$2,'Données relatives aux bénéf.'!K1565="Non",'Données relatives aux bénéf.'!L1565="Non"),"Dossier actif non-valorisable dans le cadre de la subvention",IF(AND(YEAR(I1565)&lt;'Récapitulatif des données RASH'!$B$2,'Données relatives aux bénéf.'!K1565="Oui",'Données relatives aux bénéf.'!L1565="Non"),"Dossier actif non-valorisable dans le cadre de la subvention - dont cloturé au cours de l'année de référence","")))))))</f>
        <v/>
      </c>
      <c r="P1565" s="16" t="str">
        <f>IF(ISBLANK(F1565),"",'Récapitulatif des données RASH'!$B$2-YEAR('Données relatives aux bénéf.'!F1565))</f>
        <v/>
      </c>
    </row>
    <row r="1566" spans="1:16">
      <c r="A1566" s="18" t="str">
        <f t="shared" si="24"/>
        <v/>
      </c>
      <c r="O1566" s="19" t="str">
        <f>IF(J1566="Non","Demande d'information",IF(AND(YEAR(I1566)='Récapitulatif des données RASH'!$B$2,'Données relatives aux bénéf.'!J1566="Oui",'Données relatives aux bénéf.'!K1566="Non"),"Dossier ouvert au cours de l'année de référence",IF(AND(YEAR(I1566)='Récapitulatif des données RASH'!$B$2,'Données relatives aux bénéf.'!J1566="Oui",'Données relatives aux bénéf.'!K1566="Oui"),"Dossier ouvert au cours de l'année de référence - dont clôturé au cours de l'année de référence",IF(AND(YEAR(I1566)&lt;'Récapitulatif des données RASH'!$B$2,'Données relatives aux bénéf.'!K1566="Non",'Données relatives aux bénéf.'!L1566="Oui"),"Dossier actif valorisable dans le cadre de la subvention",IF(AND(YEAR(I1566)&lt;'Récapitulatif des données RASH'!$B$2,'Données relatives aux bénéf.'!K1566="Oui",'Données relatives aux bénéf.'!L1566="Oui"),"Dossier actif valorisable dans le cadre de la subvention - dont cloturé au cours de l'année de référence",IF(AND(YEAR(I1566)&lt;'Récapitulatif des données RASH'!$B$2,'Données relatives aux bénéf.'!K1566="Non",'Données relatives aux bénéf.'!L1566="Non"),"Dossier actif non-valorisable dans le cadre de la subvention",IF(AND(YEAR(I1566)&lt;'Récapitulatif des données RASH'!$B$2,'Données relatives aux bénéf.'!K1566="Oui",'Données relatives aux bénéf.'!L1566="Non"),"Dossier actif non-valorisable dans le cadre de la subvention - dont cloturé au cours de l'année de référence","")))))))</f>
        <v/>
      </c>
      <c r="P1566" s="16" t="str">
        <f>IF(ISBLANK(F1566),"",'Récapitulatif des données RASH'!$B$2-YEAR('Données relatives aux bénéf.'!F1566))</f>
        <v/>
      </c>
    </row>
    <row r="1567" spans="1:16">
      <c r="A1567" s="18" t="str">
        <f t="shared" si="24"/>
        <v/>
      </c>
      <c r="O1567" s="19" t="str">
        <f>IF(J1567="Non","Demande d'information",IF(AND(YEAR(I1567)='Récapitulatif des données RASH'!$B$2,'Données relatives aux bénéf.'!J1567="Oui",'Données relatives aux bénéf.'!K1567="Non"),"Dossier ouvert au cours de l'année de référence",IF(AND(YEAR(I1567)='Récapitulatif des données RASH'!$B$2,'Données relatives aux bénéf.'!J1567="Oui",'Données relatives aux bénéf.'!K1567="Oui"),"Dossier ouvert au cours de l'année de référence - dont clôturé au cours de l'année de référence",IF(AND(YEAR(I1567)&lt;'Récapitulatif des données RASH'!$B$2,'Données relatives aux bénéf.'!K1567="Non",'Données relatives aux bénéf.'!L1567="Oui"),"Dossier actif valorisable dans le cadre de la subvention",IF(AND(YEAR(I1567)&lt;'Récapitulatif des données RASH'!$B$2,'Données relatives aux bénéf.'!K1567="Oui",'Données relatives aux bénéf.'!L1567="Oui"),"Dossier actif valorisable dans le cadre de la subvention - dont cloturé au cours de l'année de référence",IF(AND(YEAR(I1567)&lt;'Récapitulatif des données RASH'!$B$2,'Données relatives aux bénéf.'!K1567="Non",'Données relatives aux bénéf.'!L1567="Non"),"Dossier actif non-valorisable dans le cadre de la subvention",IF(AND(YEAR(I1567)&lt;'Récapitulatif des données RASH'!$B$2,'Données relatives aux bénéf.'!K1567="Oui",'Données relatives aux bénéf.'!L1567="Non"),"Dossier actif non-valorisable dans le cadre de la subvention - dont cloturé au cours de l'année de référence","")))))))</f>
        <v/>
      </c>
      <c r="P1567" s="16" t="str">
        <f>IF(ISBLANK(F1567),"",'Récapitulatif des données RASH'!$B$2-YEAR('Données relatives aux bénéf.'!F1567))</f>
        <v/>
      </c>
    </row>
    <row r="1568" spans="1:16">
      <c r="A1568" s="18" t="str">
        <f t="shared" si="24"/>
        <v/>
      </c>
      <c r="O1568" s="19" t="str">
        <f>IF(J1568="Non","Demande d'information",IF(AND(YEAR(I1568)='Récapitulatif des données RASH'!$B$2,'Données relatives aux bénéf.'!J1568="Oui",'Données relatives aux bénéf.'!K1568="Non"),"Dossier ouvert au cours de l'année de référence",IF(AND(YEAR(I1568)='Récapitulatif des données RASH'!$B$2,'Données relatives aux bénéf.'!J1568="Oui",'Données relatives aux bénéf.'!K1568="Oui"),"Dossier ouvert au cours de l'année de référence - dont clôturé au cours de l'année de référence",IF(AND(YEAR(I1568)&lt;'Récapitulatif des données RASH'!$B$2,'Données relatives aux bénéf.'!K1568="Non",'Données relatives aux bénéf.'!L1568="Oui"),"Dossier actif valorisable dans le cadre de la subvention",IF(AND(YEAR(I1568)&lt;'Récapitulatif des données RASH'!$B$2,'Données relatives aux bénéf.'!K1568="Oui",'Données relatives aux bénéf.'!L1568="Oui"),"Dossier actif valorisable dans le cadre de la subvention - dont cloturé au cours de l'année de référence",IF(AND(YEAR(I1568)&lt;'Récapitulatif des données RASH'!$B$2,'Données relatives aux bénéf.'!K1568="Non",'Données relatives aux bénéf.'!L1568="Non"),"Dossier actif non-valorisable dans le cadre de la subvention",IF(AND(YEAR(I1568)&lt;'Récapitulatif des données RASH'!$B$2,'Données relatives aux bénéf.'!K1568="Oui",'Données relatives aux bénéf.'!L1568="Non"),"Dossier actif non-valorisable dans le cadre de la subvention - dont cloturé au cours de l'année de référence","")))))))</f>
        <v/>
      </c>
      <c r="P1568" s="16" t="str">
        <f>IF(ISBLANK(F1568),"",'Récapitulatif des données RASH'!$B$2-YEAR('Données relatives aux bénéf.'!F1568))</f>
        <v/>
      </c>
    </row>
    <row r="1569" spans="1:16">
      <c r="A1569" s="18" t="str">
        <f t="shared" si="24"/>
        <v/>
      </c>
      <c r="O1569" s="19" t="str">
        <f>IF(J1569="Non","Demande d'information",IF(AND(YEAR(I1569)='Récapitulatif des données RASH'!$B$2,'Données relatives aux bénéf.'!J1569="Oui",'Données relatives aux bénéf.'!K1569="Non"),"Dossier ouvert au cours de l'année de référence",IF(AND(YEAR(I1569)='Récapitulatif des données RASH'!$B$2,'Données relatives aux bénéf.'!J1569="Oui",'Données relatives aux bénéf.'!K1569="Oui"),"Dossier ouvert au cours de l'année de référence - dont clôturé au cours de l'année de référence",IF(AND(YEAR(I1569)&lt;'Récapitulatif des données RASH'!$B$2,'Données relatives aux bénéf.'!K1569="Non",'Données relatives aux bénéf.'!L1569="Oui"),"Dossier actif valorisable dans le cadre de la subvention",IF(AND(YEAR(I1569)&lt;'Récapitulatif des données RASH'!$B$2,'Données relatives aux bénéf.'!K1569="Oui",'Données relatives aux bénéf.'!L1569="Oui"),"Dossier actif valorisable dans le cadre de la subvention - dont cloturé au cours de l'année de référence",IF(AND(YEAR(I1569)&lt;'Récapitulatif des données RASH'!$B$2,'Données relatives aux bénéf.'!K1569="Non",'Données relatives aux bénéf.'!L1569="Non"),"Dossier actif non-valorisable dans le cadre de la subvention",IF(AND(YEAR(I1569)&lt;'Récapitulatif des données RASH'!$B$2,'Données relatives aux bénéf.'!K1569="Oui",'Données relatives aux bénéf.'!L1569="Non"),"Dossier actif non-valorisable dans le cadre de la subvention - dont cloturé au cours de l'année de référence","")))))))</f>
        <v/>
      </c>
      <c r="P1569" s="16" t="str">
        <f>IF(ISBLANK(F1569),"",'Récapitulatif des données RASH'!$B$2-YEAR('Données relatives aux bénéf.'!F1569))</f>
        <v/>
      </c>
    </row>
    <row r="1570" spans="1:16">
      <c r="A1570" s="18" t="str">
        <f t="shared" si="24"/>
        <v/>
      </c>
      <c r="O1570" s="19" t="str">
        <f>IF(J1570="Non","Demande d'information",IF(AND(YEAR(I1570)='Récapitulatif des données RASH'!$B$2,'Données relatives aux bénéf.'!J1570="Oui",'Données relatives aux bénéf.'!K1570="Non"),"Dossier ouvert au cours de l'année de référence",IF(AND(YEAR(I1570)='Récapitulatif des données RASH'!$B$2,'Données relatives aux bénéf.'!J1570="Oui",'Données relatives aux bénéf.'!K1570="Oui"),"Dossier ouvert au cours de l'année de référence - dont clôturé au cours de l'année de référence",IF(AND(YEAR(I1570)&lt;'Récapitulatif des données RASH'!$B$2,'Données relatives aux bénéf.'!K1570="Non",'Données relatives aux bénéf.'!L1570="Oui"),"Dossier actif valorisable dans le cadre de la subvention",IF(AND(YEAR(I1570)&lt;'Récapitulatif des données RASH'!$B$2,'Données relatives aux bénéf.'!K1570="Oui",'Données relatives aux bénéf.'!L1570="Oui"),"Dossier actif valorisable dans le cadre de la subvention - dont cloturé au cours de l'année de référence",IF(AND(YEAR(I1570)&lt;'Récapitulatif des données RASH'!$B$2,'Données relatives aux bénéf.'!K1570="Non",'Données relatives aux bénéf.'!L1570="Non"),"Dossier actif non-valorisable dans le cadre de la subvention",IF(AND(YEAR(I1570)&lt;'Récapitulatif des données RASH'!$B$2,'Données relatives aux bénéf.'!K1570="Oui",'Données relatives aux bénéf.'!L1570="Non"),"Dossier actif non-valorisable dans le cadre de la subvention - dont cloturé au cours de l'année de référence","")))))))</f>
        <v/>
      </c>
      <c r="P1570" s="16" t="str">
        <f>IF(ISBLANK(F1570),"",'Récapitulatif des données RASH'!$B$2-YEAR('Données relatives aux bénéf.'!F1570))</f>
        <v/>
      </c>
    </row>
    <row r="1571" spans="1:16">
      <c r="A1571" s="18" t="str">
        <f t="shared" si="24"/>
        <v/>
      </c>
      <c r="O1571" s="19" t="str">
        <f>IF(J1571="Non","Demande d'information",IF(AND(YEAR(I1571)='Récapitulatif des données RASH'!$B$2,'Données relatives aux bénéf.'!J1571="Oui",'Données relatives aux bénéf.'!K1571="Non"),"Dossier ouvert au cours de l'année de référence",IF(AND(YEAR(I1571)='Récapitulatif des données RASH'!$B$2,'Données relatives aux bénéf.'!J1571="Oui",'Données relatives aux bénéf.'!K1571="Oui"),"Dossier ouvert au cours de l'année de référence - dont clôturé au cours de l'année de référence",IF(AND(YEAR(I1571)&lt;'Récapitulatif des données RASH'!$B$2,'Données relatives aux bénéf.'!K1571="Non",'Données relatives aux bénéf.'!L1571="Oui"),"Dossier actif valorisable dans le cadre de la subvention",IF(AND(YEAR(I1571)&lt;'Récapitulatif des données RASH'!$B$2,'Données relatives aux bénéf.'!K1571="Oui",'Données relatives aux bénéf.'!L1571="Oui"),"Dossier actif valorisable dans le cadre de la subvention - dont cloturé au cours de l'année de référence",IF(AND(YEAR(I1571)&lt;'Récapitulatif des données RASH'!$B$2,'Données relatives aux bénéf.'!K1571="Non",'Données relatives aux bénéf.'!L1571="Non"),"Dossier actif non-valorisable dans le cadre de la subvention",IF(AND(YEAR(I1571)&lt;'Récapitulatif des données RASH'!$B$2,'Données relatives aux bénéf.'!K1571="Oui",'Données relatives aux bénéf.'!L1571="Non"),"Dossier actif non-valorisable dans le cadre de la subvention - dont cloturé au cours de l'année de référence","")))))))</f>
        <v/>
      </c>
      <c r="P1571" s="16" t="str">
        <f>IF(ISBLANK(F1571),"",'Récapitulatif des données RASH'!$B$2-YEAR('Données relatives aux bénéf.'!F1571))</f>
        <v/>
      </c>
    </row>
    <row r="1572" spans="1:16">
      <c r="A1572" s="18" t="str">
        <f t="shared" si="24"/>
        <v/>
      </c>
      <c r="O1572" s="19" t="str">
        <f>IF(J1572="Non","Demande d'information",IF(AND(YEAR(I1572)='Récapitulatif des données RASH'!$B$2,'Données relatives aux bénéf.'!J1572="Oui",'Données relatives aux bénéf.'!K1572="Non"),"Dossier ouvert au cours de l'année de référence",IF(AND(YEAR(I1572)='Récapitulatif des données RASH'!$B$2,'Données relatives aux bénéf.'!J1572="Oui",'Données relatives aux bénéf.'!K1572="Oui"),"Dossier ouvert au cours de l'année de référence - dont clôturé au cours de l'année de référence",IF(AND(YEAR(I1572)&lt;'Récapitulatif des données RASH'!$B$2,'Données relatives aux bénéf.'!K1572="Non",'Données relatives aux bénéf.'!L1572="Oui"),"Dossier actif valorisable dans le cadre de la subvention",IF(AND(YEAR(I1572)&lt;'Récapitulatif des données RASH'!$B$2,'Données relatives aux bénéf.'!K1572="Oui",'Données relatives aux bénéf.'!L1572="Oui"),"Dossier actif valorisable dans le cadre de la subvention - dont cloturé au cours de l'année de référence",IF(AND(YEAR(I1572)&lt;'Récapitulatif des données RASH'!$B$2,'Données relatives aux bénéf.'!K1572="Non",'Données relatives aux bénéf.'!L1572="Non"),"Dossier actif non-valorisable dans le cadre de la subvention",IF(AND(YEAR(I1572)&lt;'Récapitulatif des données RASH'!$B$2,'Données relatives aux bénéf.'!K1572="Oui",'Données relatives aux bénéf.'!L1572="Non"),"Dossier actif non-valorisable dans le cadre de la subvention - dont cloturé au cours de l'année de référence","")))))))</f>
        <v/>
      </c>
      <c r="P1572" s="16" t="str">
        <f>IF(ISBLANK(F1572),"",'Récapitulatif des données RASH'!$B$2-YEAR('Données relatives aux bénéf.'!F1572))</f>
        <v/>
      </c>
    </row>
    <row r="1573" spans="1:16">
      <c r="A1573" s="18" t="str">
        <f t="shared" si="24"/>
        <v/>
      </c>
      <c r="O1573" s="19" t="str">
        <f>IF(J1573="Non","Demande d'information",IF(AND(YEAR(I1573)='Récapitulatif des données RASH'!$B$2,'Données relatives aux bénéf.'!J1573="Oui",'Données relatives aux bénéf.'!K1573="Non"),"Dossier ouvert au cours de l'année de référence",IF(AND(YEAR(I1573)='Récapitulatif des données RASH'!$B$2,'Données relatives aux bénéf.'!J1573="Oui",'Données relatives aux bénéf.'!K1573="Oui"),"Dossier ouvert au cours de l'année de référence - dont clôturé au cours de l'année de référence",IF(AND(YEAR(I1573)&lt;'Récapitulatif des données RASH'!$B$2,'Données relatives aux bénéf.'!K1573="Non",'Données relatives aux bénéf.'!L1573="Oui"),"Dossier actif valorisable dans le cadre de la subvention",IF(AND(YEAR(I1573)&lt;'Récapitulatif des données RASH'!$B$2,'Données relatives aux bénéf.'!K1573="Oui",'Données relatives aux bénéf.'!L1573="Oui"),"Dossier actif valorisable dans le cadre de la subvention - dont cloturé au cours de l'année de référence",IF(AND(YEAR(I1573)&lt;'Récapitulatif des données RASH'!$B$2,'Données relatives aux bénéf.'!K1573="Non",'Données relatives aux bénéf.'!L1573="Non"),"Dossier actif non-valorisable dans le cadre de la subvention",IF(AND(YEAR(I1573)&lt;'Récapitulatif des données RASH'!$B$2,'Données relatives aux bénéf.'!K1573="Oui",'Données relatives aux bénéf.'!L1573="Non"),"Dossier actif non-valorisable dans le cadre de la subvention - dont cloturé au cours de l'année de référence","")))))))</f>
        <v/>
      </c>
      <c r="P1573" s="16" t="str">
        <f>IF(ISBLANK(F1573),"",'Récapitulatif des données RASH'!$B$2-YEAR('Données relatives aux bénéf.'!F1573))</f>
        <v/>
      </c>
    </row>
    <row r="1574" spans="1:16">
      <c r="A1574" s="18" t="str">
        <f t="shared" si="24"/>
        <v/>
      </c>
      <c r="O1574" s="19" t="str">
        <f>IF(J1574="Non","Demande d'information",IF(AND(YEAR(I1574)='Récapitulatif des données RASH'!$B$2,'Données relatives aux bénéf.'!J1574="Oui",'Données relatives aux bénéf.'!K1574="Non"),"Dossier ouvert au cours de l'année de référence",IF(AND(YEAR(I1574)='Récapitulatif des données RASH'!$B$2,'Données relatives aux bénéf.'!J1574="Oui",'Données relatives aux bénéf.'!K1574="Oui"),"Dossier ouvert au cours de l'année de référence - dont clôturé au cours de l'année de référence",IF(AND(YEAR(I1574)&lt;'Récapitulatif des données RASH'!$B$2,'Données relatives aux bénéf.'!K1574="Non",'Données relatives aux bénéf.'!L1574="Oui"),"Dossier actif valorisable dans le cadre de la subvention",IF(AND(YEAR(I1574)&lt;'Récapitulatif des données RASH'!$B$2,'Données relatives aux bénéf.'!K1574="Oui",'Données relatives aux bénéf.'!L1574="Oui"),"Dossier actif valorisable dans le cadre de la subvention - dont cloturé au cours de l'année de référence",IF(AND(YEAR(I1574)&lt;'Récapitulatif des données RASH'!$B$2,'Données relatives aux bénéf.'!K1574="Non",'Données relatives aux bénéf.'!L1574="Non"),"Dossier actif non-valorisable dans le cadre de la subvention",IF(AND(YEAR(I1574)&lt;'Récapitulatif des données RASH'!$B$2,'Données relatives aux bénéf.'!K1574="Oui",'Données relatives aux bénéf.'!L1574="Non"),"Dossier actif non-valorisable dans le cadre de la subvention - dont cloturé au cours de l'année de référence","")))))))</f>
        <v/>
      </c>
      <c r="P1574" s="16" t="str">
        <f>IF(ISBLANK(F1574),"",'Récapitulatif des données RASH'!$B$2-YEAR('Données relatives aux bénéf.'!F1574))</f>
        <v/>
      </c>
    </row>
    <row r="1575" spans="1:16">
      <c r="A1575" s="18" t="str">
        <f t="shared" si="24"/>
        <v/>
      </c>
      <c r="O1575" s="19" t="str">
        <f>IF(J1575="Non","Demande d'information",IF(AND(YEAR(I1575)='Récapitulatif des données RASH'!$B$2,'Données relatives aux bénéf.'!J1575="Oui",'Données relatives aux bénéf.'!K1575="Non"),"Dossier ouvert au cours de l'année de référence",IF(AND(YEAR(I1575)='Récapitulatif des données RASH'!$B$2,'Données relatives aux bénéf.'!J1575="Oui",'Données relatives aux bénéf.'!K1575="Oui"),"Dossier ouvert au cours de l'année de référence - dont clôturé au cours de l'année de référence",IF(AND(YEAR(I1575)&lt;'Récapitulatif des données RASH'!$B$2,'Données relatives aux bénéf.'!K1575="Non",'Données relatives aux bénéf.'!L1575="Oui"),"Dossier actif valorisable dans le cadre de la subvention",IF(AND(YEAR(I1575)&lt;'Récapitulatif des données RASH'!$B$2,'Données relatives aux bénéf.'!K1575="Oui",'Données relatives aux bénéf.'!L1575="Oui"),"Dossier actif valorisable dans le cadre de la subvention - dont cloturé au cours de l'année de référence",IF(AND(YEAR(I1575)&lt;'Récapitulatif des données RASH'!$B$2,'Données relatives aux bénéf.'!K1575="Non",'Données relatives aux bénéf.'!L1575="Non"),"Dossier actif non-valorisable dans le cadre de la subvention",IF(AND(YEAR(I1575)&lt;'Récapitulatif des données RASH'!$B$2,'Données relatives aux bénéf.'!K1575="Oui",'Données relatives aux bénéf.'!L1575="Non"),"Dossier actif non-valorisable dans le cadre de la subvention - dont cloturé au cours de l'année de référence","")))))))</f>
        <v/>
      </c>
      <c r="P1575" s="16" t="str">
        <f>IF(ISBLANK(F1575),"",'Récapitulatif des données RASH'!$B$2-YEAR('Données relatives aux bénéf.'!F1575))</f>
        <v/>
      </c>
    </row>
    <row r="1576" spans="1:16">
      <c r="A1576" s="18" t="str">
        <f t="shared" si="24"/>
        <v/>
      </c>
      <c r="O1576" s="19" t="str">
        <f>IF(J1576="Non","Demande d'information",IF(AND(YEAR(I1576)='Récapitulatif des données RASH'!$B$2,'Données relatives aux bénéf.'!J1576="Oui",'Données relatives aux bénéf.'!K1576="Non"),"Dossier ouvert au cours de l'année de référence",IF(AND(YEAR(I1576)='Récapitulatif des données RASH'!$B$2,'Données relatives aux bénéf.'!J1576="Oui",'Données relatives aux bénéf.'!K1576="Oui"),"Dossier ouvert au cours de l'année de référence - dont clôturé au cours de l'année de référence",IF(AND(YEAR(I1576)&lt;'Récapitulatif des données RASH'!$B$2,'Données relatives aux bénéf.'!K1576="Non",'Données relatives aux bénéf.'!L1576="Oui"),"Dossier actif valorisable dans le cadre de la subvention",IF(AND(YEAR(I1576)&lt;'Récapitulatif des données RASH'!$B$2,'Données relatives aux bénéf.'!K1576="Oui",'Données relatives aux bénéf.'!L1576="Oui"),"Dossier actif valorisable dans le cadre de la subvention - dont cloturé au cours de l'année de référence",IF(AND(YEAR(I1576)&lt;'Récapitulatif des données RASH'!$B$2,'Données relatives aux bénéf.'!K1576="Non",'Données relatives aux bénéf.'!L1576="Non"),"Dossier actif non-valorisable dans le cadre de la subvention",IF(AND(YEAR(I1576)&lt;'Récapitulatif des données RASH'!$B$2,'Données relatives aux bénéf.'!K1576="Oui",'Données relatives aux bénéf.'!L1576="Non"),"Dossier actif non-valorisable dans le cadre de la subvention - dont cloturé au cours de l'année de référence","")))))))</f>
        <v/>
      </c>
      <c r="P1576" s="16" t="str">
        <f>IF(ISBLANK(F1576),"",'Récapitulatif des données RASH'!$B$2-YEAR('Données relatives aux bénéf.'!F1576))</f>
        <v/>
      </c>
    </row>
    <row r="1577" spans="1:16">
      <c r="A1577" s="18" t="str">
        <f t="shared" ref="A1577:A1640" si="25">IF(ISBLANK(C1577),"",A1576+1)</f>
        <v/>
      </c>
      <c r="O1577" s="19" t="str">
        <f>IF(J1577="Non","Demande d'information",IF(AND(YEAR(I1577)='Récapitulatif des données RASH'!$B$2,'Données relatives aux bénéf.'!J1577="Oui",'Données relatives aux bénéf.'!K1577="Non"),"Dossier ouvert au cours de l'année de référence",IF(AND(YEAR(I1577)='Récapitulatif des données RASH'!$B$2,'Données relatives aux bénéf.'!J1577="Oui",'Données relatives aux bénéf.'!K1577="Oui"),"Dossier ouvert au cours de l'année de référence - dont clôturé au cours de l'année de référence",IF(AND(YEAR(I1577)&lt;'Récapitulatif des données RASH'!$B$2,'Données relatives aux bénéf.'!K1577="Non",'Données relatives aux bénéf.'!L1577="Oui"),"Dossier actif valorisable dans le cadre de la subvention",IF(AND(YEAR(I1577)&lt;'Récapitulatif des données RASH'!$B$2,'Données relatives aux bénéf.'!K1577="Oui",'Données relatives aux bénéf.'!L1577="Oui"),"Dossier actif valorisable dans le cadre de la subvention - dont cloturé au cours de l'année de référence",IF(AND(YEAR(I1577)&lt;'Récapitulatif des données RASH'!$B$2,'Données relatives aux bénéf.'!K1577="Non",'Données relatives aux bénéf.'!L1577="Non"),"Dossier actif non-valorisable dans le cadre de la subvention",IF(AND(YEAR(I1577)&lt;'Récapitulatif des données RASH'!$B$2,'Données relatives aux bénéf.'!K1577="Oui",'Données relatives aux bénéf.'!L1577="Non"),"Dossier actif non-valorisable dans le cadre de la subvention - dont cloturé au cours de l'année de référence","")))))))</f>
        <v/>
      </c>
      <c r="P1577" s="16" t="str">
        <f>IF(ISBLANK(F1577),"",'Récapitulatif des données RASH'!$B$2-YEAR('Données relatives aux bénéf.'!F1577))</f>
        <v/>
      </c>
    </row>
    <row r="1578" spans="1:16">
      <c r="A1578" s="18" t="str">
        <f t="shared" si="25"/>
        <v/>
      </c>
      <c r="O1578" s="19" t="str">
        <f>IF(J1578="Non","Demande d'information",IF(AND(YEAR(I1578)='Récapitulatif des données RASH'!$B$2,'Données relatives aux bénéf.'!J1578="Oui",'Données relatives aux bénéf.'!K1578="Non"),"Dossier ouvert au cours de l'année de référence",IF(AND(YEAR(I1578)='Récapitulatif des données RASH'!$B$2,'Données relatives aux bénéf.'!J1578="Oui",'Données relatives aux bénéf.'!K1578="Oui"),"Dossier ouvert au cours de l'année de référence - dont clôturé au cours de l'année de référence",IF(AND(YEAR(I1578)&lt;'Récapitulatif des données RASH'!$B$2,'Données relatives aux bénéf.'!K1578="Non",'Données relatives aux bénéf.'!L1578="Oui"),"Dossier actif valorisable dans le cadre de la subvention",IF(AND(YEAR(I1578)&lt;'Récapitulatif des données RASH'!$B$2,'Données relatives aux bénéf.'!K1578="Oui",'Données relatives aux bénéf.'!L1578="Oui"),"Dossier actif valorisable dans le cadre de la subvention - dont cloturé au cours de l'année de référence",IF(AND(YEAR(I1578)&lt;'Récapitulatif des données RASH'!$B$2,'Données relatives aux bénéf.'!K1578="Non",'Données relatives aux bénéf.'!L1578="Non"),"Dossier actif non-valorisable dans le cadre de la subvention",IF(AND(YEAR(I1578)&lt;'Récapitulatif des données RASH'!$B$2,'Données relatives aux bénéf.'!K1578="Oui",'Données relatives aux bénéf.'!L1578="Non"),"Dossier actif non-valorisable dans le cadre de la subvention - dont cloturé au cours de l'année de référence","")))))))</f>
        <v/>
      </c>
      <c r="P1578" s="16" t="str">
        <f>IF(ISBLANK(F1578),"",'Récapitulatif des données RASH'!$B$2-YEAR('Données relatives aux bénéf.'!F1578))</f>
        <v/>
      </c>
    </row>
    <row r="1579" spans="1:16">
      <c r="A1579" s="18" t="str">
        <f t="shared" si="25"/>
        <v/>
      </c>
      <c r="O1579" s="19" t="str">
        <f>IF(J1579="Non","Demande d'information",IF(AND(YEAR(I1579)='Récapitulatif des données RASH'!$B$2,'Données relatives aux bénéf.'!J1579="Oui",'Données relatives aux bénéf.'!K1579="Non"),"Dossier ouvert au cours de l'année de référence",IF(AND(YEAR(I1579)='Récapitulatif des données RASH'!$B$2,'Données relatives aux bénéf.'!J1579="Oui",'Données relatives aux bénéf.'!K1579="Oui"),"Dossier ouvert au cours de l'année de référence - dont clôturé au cours de l'année de référence",IF(AND(YEAR(I1579)&lt;'Récapitulatif des données RASH'!$B$2,'Données relatives aux bénéf.'!K1579="Non",'Données relatives aux bénéf.'!L1579="Oui"),"Dossier actif valorisable dans le cadre de la subvention",IF(AND(YEAR(I1579)&lt;'Récapitulatif des données RASH'!$B$2,'Données relatives aux bénéf.'!K1579="Oui",'Données relatives aux bénéf.'!L1579="Oui"),"Dossier actif valorisable dans le cadre de la subvention - dont cloturé au cours de l'année de référence",IF(AND(YEAR(I1579)&lt;'Récapitulatif des données RASH'!$B$2,'Données relatives aux bénéf.'!K1579="Non",'Données relatives aux bénéf.'!L1579="Non"),"Dossier actif non-valorisable dans le cadre de la subvention",IF(AND(YEAR(I1579)&lt;'Récapitulatif des données RASH'!$B$2,'Données relatives aux bénéf.'!K1579="Oui",'Données relatives aux bénéf.'!L1579="Non"),"Dossier actif non-valorisable dans le cadre de la subvention - dont cloturé au cours de l'année de référence","")))))))</f>
        <v/>
      </c>
      <c r="P1579" s="16" t="str">
        <f>IF(ISBLANK(F1579),"",'Récapitulatif des données RASH'!$B$2-YEAR('Données relatives aux bénéf.'!F1579))</f>
        <v/>
      </c>
    </row>
    <row r="1580" spans="1:16">
      <c r="A1580" s="18" t="str">
        <f t="shared" si="25"/>
        <v/>
      </c>
      <c r="O1580" s="19" t="str">
        <f>IF(J1580="Non","Demande d'information",IF(AND(YEAR(I1580)='Récapitulatif des données RASH'!$B$2,'Données relatives aux bénéf.'!J1580="Oui",'Données relatives aux bénéf.'!K1580="Non"),"Dossier ouvert au cours de l'année de référence",IF(AND(YEAR(I1580)='Récapitulatif des données RASH'!$B$2,'Données relatives aux bénéf.'!J1580="Oui",'Données relatives aux bénéf.'!K1580="Oui"),"Dossier ouvert au cours de l'année de référence - dont clôturé au cours de l'année de référence",IF(AND(YEAR(I1580)&lt;'Récapitulatif des données RASH'!$B$2,'Données relatives aux bénéf.'!K1580="Non",'Données relatives aux bénéf.'!L1580="Oui"),"Dossier actif valorisable dans le cadre de la subvention",IF(AND(YEAR(I1580)&lt;'Récapitulatif des données RASH'!$B$2,'Données relatives aux bénéf.'!K1580="Oui",'Données relatives aux bénéf.'!L1580="Oui"),"Dossier actif valorisable dans le cadre de la subvention - dont cloturé au cours de l'année de référence",IF(AND(YEAR(I1580)&lt;'Récapitulatif des données RASH'!$B$2,'Données relatives aux bénéf.'!K1580="Non",'Données relatives aux bénéf.'!L1580="Non"),"Dossier actif non-valorisable dans le cadre de la subvention",IF(AND(YEAR(I1580)&lt;'Récapitulatif des données RASH'!$B$2,'Données relatives aux bénéf.'!K1580="Oui",'Données relatives aux bénéf.'!L1580="Non"),"Dossier actif non-valorisable dans le cadre de la subvention - dont cloturé au cours de l'année de référence","")))))))</f>
        <v/>
      </c>
      <c r="P1580" s="16" t="str">
        <f>IF(ISBLANK(F1580),"",'Récapitulatif des données RASH'!$B$2-YEAR('Données relatives aux bénéf.'!F1580))</f>
        <v/>
      </c>
    </row>
    <row r="1581" spans="1:16">
      <c r="A1581" s="18" t="str">
        <f t="shared" si="25"/>
        <v/>
      </c>
      <c r="O1581" s="19" t="str">
        <f>IF(J1581="Non","Demande d'information",IF(AND(YEAR(I1581)='Récapitulatif des données RASH'!$B$2,'Données relatives aux bénéf.'!J1581="Oui",'Données relatives aux bénéf.'!K1581="Non"),"Dossier ouvert au cours de l'année de référence",IF(AND(YEAR(I1581)='Récapitulatif des données RASH'!$B$2,'Données relatives aux bénéf.'!J1581="Oui",'Données relatives aux bénéf.'!K1581="Oui"),"Dossier ouvert au cours de l'année de référence - dont clôturé au cours de l'année de référence",IF(AND(YEAR(I1581)&lt;'Récapitulatif des données RASH'!$B$2,'Données relatives aux bénéf.'!K1581="Non",'Données relatives aux bénéf.'!L1581="Oui"),"Dossier actif valorisable dans le cadre de la subvention",IF(AND(YEAR(I1581)&lt;'Récapitulatif des données RASH'!$B$2,'Données relatives aux bénéf.'!K1581="Oui",'Données relatives aux bénéf.'!L1581="Oui"),"Dossier actif valorisable dans le cadre de la subvention - dont cloturé au cours de l'année de référence",IF(AND(YEAR(I1581)&lt;'Récapitulatif des données RASH'!$B$2,'Données relatives aux bénéf.'!K1581="Non",'Données relatives aux bénéf.'!L1581="Non"),"Dossier actif non-valorisable dans le cadre de la subvention",IF(AND(YEAR(I1581)&lt;'Récapitulatif des données RASH'!$B$2,'Données relatives aux bénéf.'!K1581="Oui",'Données relatives aux bénéf.'!L1581="Non"),"Dossier actif non-valorisable dans le cadre de la subvention - dont cloturé au cours de l'année de référence","")))))))</f>
        <v/>
      </c>
      <c r="P1581" s="16" t="str">
        <f>IF(ISBLANK(F1581),"",'Récapitulatif des données RASH'!$B$2-YEAR('Données relatives aux bénéf.'!F1581))</f>
        <v/>
      </c>
    </row>
    <row r="1582" spans="1:16">
      <c r="A1582" s="18" t="str">
        <f t="shared" si="25"/>
        <v/>
      </c>
      <c r="O1582" s="19" t="str">
        <f>IF(J1582="Non","Demande d'information",IF(AND(YEAR(I1582)='Récapitulatif des données RASH'!$B$2,'Données relatives aux bénéf.'!J1582="Oui",'Données relatives aux bénéf.'!K1582="Non"),"Dossier ouvert au cours de l'année de référence",IF(AND(YEAR(I1582)='Récapitulatif des données RASH'!$B$2,'Données relatives aux bénéf.'!J1582="Oui",'Données relatives aux bénéf.'!K1582="Oui"),"Dossier ouvert au cours de l'année de référence - dont clôturé au cours de l'année de référence",IF(AND(YEAR(I1582)&lt;'Récapitulatif des données RASH'!$B$2,'Données relatives aux bénéf.'!K1582="Non",'Données relatives aux bénéf.'!L1582="Oui"),"Dossier actif valorisable dans le cadre de la subvention",IF(AND(YEAR(I1582)&lt;'Récapitulatif des données RASH'!$B$2,'Données relatives aux bénéf.'!K1582="Oui",'Données relatives aux bénéf.'!L1582="Oui"),"Dossier actif valorisable dans le cadre de la subvention - dont cloturé au cours de l'année de référence",IF(AND(YEAR(I1582)&lt;'Récapitulatif des données RASH'!$B$2,'Données relatives aux bénéf.'!K1582="Non",'Données relatives aux bénéf.'!L1582="Non"),"Dossier actif non-valorisable dans le cadre de la subvention",IF(AND(YEAR(I1582)&lt;'Récapitulatif des données RASH'!$B$2,'Données relatives aux bénéf.'!K1582="Oui",'Données relatives aux bénéf.'!L1582="Non"),"Dossier actif non-valorisable dans le cadre de la subvention - dont cloturé au cours de l'année de référence","")))))))</f>
        <v/>
      </c>
      <c r="P1582" s="16" t="str">
        <f>IF(ISBLANK(F1582),"",'Récapitulatif des données RASH'!$B$2-YEAR('Données relatives aux bénéf.'!F1582))</f>
        <v/>
      </c>
    </row>
    <row r="1583" spans="1:16">
      <c r="A1583" s="18" t="str">
        <f t="shared" si="25"/>
        <v/>
      </c>
      <c r="O1583" s="19" t="str">
        <f>IF(J1583="Non","Demande d'information",IF(AND(YEAR(I1583)='Récapitulatif des données RASH'!$B$2,'Données relatives aux bénéf.'!J1583="Oui",'Données relatives aux bénéf.'!K1583="Non"),"Dossier ouvert au cours de l'année de référence",IF(AND(YEAR(I1583)='Récapitulatif des données RASH'!$B$2,'Données relatives aux bénéf.'!J1583="Oui",'Données relatives aux bénéf.'!K1583="Oui"),"Dossier ouvert au cours de l'année de référence - dont clôturé au cours de l'année de référence",IF(AND(YEAR(I1583)&lt;'Récapitulatif des données RASH'!$B$2,'Données relatives aux bénéf.'!K1583="Non",'Données relatives aux bénéf.'!L1583="Oui"),"Dossier actif valorisable dans le cadre de la subvention",IF(AND(YEAR(I1583)&lt;'Récapitulatif des données RASH'!$B$2,'Données relatives aux bénéf.'!K1583="Oui",'Données relatives aux bénéf.'!L1583="Oui"),"Dossier actif valorisable dans le cadre de la subvention - dont cloturé au cours de l'année de référence",IF(AND(YEAR(I1583)&lt;'Récapitulatif des données RASH'!$B$2,'Données relatives aux bénéf.'!K1583="Non",'Données relatives aux bénéf.'!L1583="Non"),"Dossier actif non-valorisable dans le cadre de la subvention",IF(AND(YEAR(I1583)&lt;'Récapitulatif des données RASH'!$B$2,'Données relatives aux bénéf.'!K1583="Oui",'Données relatives aux bénéf.'!L1583="Non"),"Dossier actif non-valorisable dans le cadre de la subvention - dont cloturé au cours de l'année de référence","")))))))</f>
        <v/>
      </c>
      <c r="P1583" s="16" t="str">
        <f>IF(ISBLANK(F1583),"",'Récapitulatif des données RASH'!$B$2-YEAR('Données relatives aux bénéf.'!F1583))</f>
        <v/>
      </c>
    </row>
    <row r="1584" spans="1:16">
      <c r="A1584" s="18" t="str">
        <f t="shared" si="25"/>
        <v/>
      </c>
      <c r="O1584" s="19" t="str">
        <f>IF(J1584="Non","Demande d'information",IF(AND(YEAR(I1584)='Récapitulatif des données RASH'!$B$2,'Données relatives aux bénéf.'!J1584="Oui",'Données relatives aux bénéf.'!K1584="Non"),"Dossier ouvert au cours de l'année de référence",IF(AND(YEAR(I1584)='Récapitulatif des données RASH'!$B$2,'Données relatives aux bénéf.'!J1584="Oui",'Données relatives aux bénéf.'!K1584="Oui"),"Dossier ouvert au cours de l'année de référence - dont clôturé au cours de l'année de référence",IF(AND(YEAR(I1584)&lt;'Récapitulatif des données RASH'!$B$2,'Données relatives aux bénéf.'!K1584="Non",'Données relatives aux bénéf.'!L1584="Oui"),"Dossier actif valorisable dans le cadre de la subvention",IF(AND(YEAR(I1584)&lt;'Récapitulatif des données RASH'!$B$2,'Données relatives aux bénéf.'!K1584="Oui",'Données relatives aux bénéf.'!L1584="Oui"),"Dossier actif valorisable dans le cadre de la subvention - dont cloturé au cours de l'année de référence",IF(AND(YEAR(I1584)&lt;'Récapitulatif des données RASH'!$B$2,'Données relatives aux bénéf.'!K1584="Non",'Données relatives aux bénéf.'!L1584="Non"),"Dossier actif non-valorisable dans le cadre de la subvention",IF(AND(YEAR(I1584)&lt;'Récapitulatif des données RASH'!$B$2,'Données relatives aux bénéf.'!K1584="Oui",'Données relatives aux bénéf.'!L1584="Non"),"Dossier actif non-valorisable dans le cadre de la subvention - dont cloturé au cours de l'année de référence","")))))))</f>
        <v/>
      </c>
      <c r="P1584" s="16" t="str">
        <f>IF(ISBLANK(F1584),"",'Récapitulatif des données RASH'!$B$2-YEAR('Données relatives aux bénéf.'!F1584))</f>
        <v/>
      </c>
    </row>
    <row r="1585" spans="1:16">
      <c r="A1585" s="18" t="str">
        <f t="shared" si="25"/>
        <v/>
      </c>
      <c r="O1585" s="19" t="str">
        <f>IF(J1585="Non","Demande d'information",IF(AND(YEAR(I1585)='Récapitulatif des données RASH'!$B$2,'Données relatives aux bénéf.'!J1585="Oui",'Données relatives aux bénéf.'!K1585="Non"),"Dossier ouvert au cours de l'année de référence",IF(AND(YEAR(I1585)='Récapitulatif des données RASH'!$B$2,'Données relatives aux bénéf.'!J1585="Oui",'Données relatives aux bénéf.'!K1585="Oui"),"Dossier ouvert au cours de l'année de référence - dont clôturé au cours de l'année de référence",IF(AND(YEAR(I1585)&lt;'Récapitulatif des données RASH'!$B$2,'Données relatives aux bénéf.'!K1585="Non",'Données relatives aux bénéf.'!L1585="Oui"),"Dossier actif valorisable dans le cadre de la subvention",IF(AND(YEAR(I1585)&lt;'Récapitulatif des données RASH'!$B$2,'Données relatives aux bénéf.'!K1585="Oui",'Données relatives aux bénéf.'!L1585="Oui"),"Dossier actif valorisable dans le cadre de la subvention - dont cloturé au cours de l'année de référence",IF(AND(YEAR(I1585)&lt;'Récapitulatif des données RASH'!$B$2,'Données relatives aux bénéf.'!K1585="Non",'Données relatives aux bénéf.'!L1585="Non"),"Dossier actif non-valorisable dans le cadre de la subvention",IF(AND(YEAR(I1585)&lt;'Récapitulatif des données RASH'!$B$2,'Données relatives aux bénéf.'!K1585="Oui",'Données relatives aux bénéf.'!L1585="Non"),"Dossier actif non-valorisable dans le cadre de la subvention - dont cloturé au cours de l'année de référence","")))))))</f>
        <v/>
      </c>
      <c r="P1585" s="16" t="str">
        <f>IF(ISBLANK(F1585),"",'Récapitulatif des données RASH'!$B$2-YEAR('Données relatives aux bénéf.'!F1585))</f>
        <v/>
      </c>
    </row>
    <row r="1586" spans="1:16">
      <c r="A1586" s="18" t="str">
        <f t="shared" si="25"/>
        <v/>
      </c>
      <c r="O1586" s="19" t="str">
        <f>IF(J1586="Non","Demande d'information",IF(AND(YEAR(I1586)='Récapitulatif des données RASH'!$B$2,'Données relatives aux bénéf.'!J1586="Oui",'Données relatives aux bénéf.'!K1586="Non"),"Dossier ouvert au cours de l'année de référence",IF(AND(YEAR(I1586)='Récapitulatif des données RASH'!$B$2,'Données relatives aux bénéf.'!J1586="Oui",'Données relatives aux bénéf.'!K1586="Oui"),"Dossier ouvert au cours de l'année de référence - dont clôturé au cours de l'année de référence",IF(AND(YEAR(I1586)&lt;'Récapitulatif des données RASH'!$B$2,'Données relatives aux bénéf.'!K1586="Non",'Données relatives aux bénéf.'!L1586="Oui"),"Dossier actif valorisable dans le cadre de la subvention",IF(AND(YEAR(I1586)&lt;'Récapitulatif des données RASH'!$B$2,'Données relatives aux bénéf.'!K1586="Oui",'Données relatives aux bénéf.'!L1586="Oui"),"Dossier actif valorisable dans le cadre de la subvention - dont cloturé au cours de l'année de référence",IF(AND(YEAR(I1586)&lt;'Récapitulatif des données RASH'!$B$2,'Données relatives aux bénéf.'!K1586="Non",'Données relatives aux bénéf.'!L1586="Non"),"Dossier actif non-valorisable dans le cadre de la subvention",IF(AND(YEAR(I1586)&lt;'Récapitulatif des données RASH'!$B$2,'Données relatives aux bénéf.'!K1586="Oui",'Données relatives aux bénéf.'!L1586="Non"),"Dossier actif non-valorisable dans le cadre de la subvention - dont cloturé au cours de l'année de référence","")))))))</f>
        <v/>
      </c>
      <c r="P1586" s="16" t="str">
        <f>IF(ISBLANK(F1586),"",'Récapitulatif des données RASH'!$B$2-YEAR('Données relatives aux bénéf.'!F1586))</f>
        <v/>
      </c>
    </row>
    <row r="1587" spans="1:16">
      <c r="A1587" s="18" t="str">
        <f t="shared" si="25"/>
        <v/>
      </c>
      <c r="O1587" s="19" t="str">
        <f>IF(J1587="Non","Demande d'information",IF(AND(YEAR(I1587)='Récapitulatif des données RASH'!$B$2,'Données relatives aux bénéf.'!J1587="Oui",'Données relatives aux bénéf.'!K1587="Non"),"Dossier ouvert au cours de l'année de référence",IF(AND(YEAR(I1587)='Récapitulatif des données RASH'!$B$2,'Données relatives aux bénéf.'!J1587="Oui",'Données relatives aux bénéf.'!K1587="Oui"),"Dossier ouvert au cours de l'année de référence - dont clôturé au cours de l'année de référence",IF(AND(YEAR(I1587)&lt;'Récapitulatif des données RASH'!$B$2,'Données relatives aux bénéf.'!K1587="Non",'Données relatives aux bénéf.'!L1587="Oui"),"Dossier actif valorisable dans le cadre de la subvention",IF(AND(YEAR(I1587)&lt;'Récapitulatif des données RASH'!$B$2,'Données relatives aux bénéf.'!K1587="Oui",'Données relatives aux bénéf.'!L1587="Oui"),"Dossier actif valorisable dans le cadre de la subvention - dont cloturé au cours de l'année de référence",IF(AND(YEAR(I1587)&lt;'Récapitulatif des données RASH'!$B$2,'Données relatives aux bénéf.'!K1587="Non",'Données relatives aux bénéf.'!L1587="Non"),"Dossier actif non-valorisable dans le cadre de la subvention",IF(AND(YEAR(I1587)&lt;'Récapitulatif des données RASH'!$B$2,'Données relatives aux bénéf.'!K1587="Oui",'Données relatives aux bénéf.'!L1587="Non"),"Dossier actif non-valorisable dans le cadre de la subvention - dont cloturé au cours de l'année de référence","")))))))</f>
        <v/>
      </c>
      <c r="P1587" s="16" t="str">
        <f>IF(ISBLANK(F1587),"",'Récapitulatif des données RASH'!$B$2-YEAR('Données relatives aux bénéf.'!F1587))</f>
        <v/>
      </c>
    </row>
    <row r="1588" spans="1:16">
      <c r="A1588" s="18" t="str">
        <f t="shared" si="25"/>
        <v/>
      </c>
      <c r="O1588" s="19" t="str">
        <f>IF(J1588="Non","Demande d'information",IF(AND(YEAR(I1588)='Récapitulatif des données RASH'!$B$2,'Données relatives aux bénéf.'!J1588="Oui",'Données relatives aux bénéf.'!K1588="Non"),"Dossier ouvert au cours de l'année de référence",IF(AND(YEAR(I1588)='Récapitulatif des données RASH'!$B$2,'Données relatives aux bénéf.'!J1588="Oui",'Données relatives aux bénéf.'!K1588="Oui"),"Dossier ouvert au cours de l'année de référence - dont clôturé au cours de l'année de référence",IF(AND(YEAR(I1588)&lt;'Récapitulatif des données RASH'!$B$2,'Données relatives aux bénéf.'!K1588="Non",'Données relatives aux bénéf.'!L1588="Oui"),"Dossier actif valorisable dans le cadre de la subvention",IF(AND(YEAR(I1588)&lt;'Récapitulatif des données RASH'!$B$2,'Données relatives aux bénéf.'!K1588="Oui",'Données relatives aux bénéf.'!L1588="Oui"),"Dossier actif valorisable dans le cadre de la subvention - dont cloturé au cours de l'année de référence",IF(AND(YEAR(I1588)&lt;'Récapitulatif des données RASH'!$B$2,'Données relatives aux bénéf.'!K1588="Non",'Données relatives aux bénéf.'!L1588="Non"),"Dossier actif non-valorisable dans le cadre de la subvention",IF(AND(YEAR(I1588)&lt;'Récapitulatif des données RASH'!$B$2,'Données relatives aux bénéf.'!K1588="Oui",'Données relatives aux bénéf.'!L1588="Non"),"Dossier actif non-valorisable dans le cadre de la subvention - dont cloturé au cours de l'année de référence","")))))))</f>
        <v/>
      </c>
      <c r="P1588" s="16" t="str">
        <f>IF(ISBLANK(F1588),"",'Récapitulatif des données RASH'!$B$2-YEAR('Données relatives aux bénéf.'!F1588))</f>
        <v/>
      </c>
    </row>
    <row r="1589" spans="1:16">
      <c r="A1589" s="18" t="str">
        <f t="shared" si="25"/>
        <v/>
      </c>
      <c r="O1589" s="19" t="str">
        <f>IF(J1589="Non","Demande d'information",IF(AND(YEAR(I1589)='Récapitulatif des données RASH'!$B$2,'Données relatives aux bénéf.'!J1589="Oui",'Données relatives aux bénéf.'!K1589="Non"),"Dossier ouvert au cours de l'année de référence",IF(AND(YEAR(I1589)='Récapitulatif des données RASH'!$B$2,'Données relatives aux bénéf.'!J1589="Oui",'Données relatives aux bénéf.'!K1589="Oui"),"Dossier ouvert au cours de l'année de référence - dont clôturé au cours de l'année de référence",IF(AND(YEAR(I1589)&lt;'Récapitulatif des données RASH'!$B$2,'Données relatives aux bénéf.'!K1589="Non",'Données relatives aux bénéf.'!L1589="Oui"),"Dossier actif valorisable dans le cadre de la subvention",IF(AND(YEAR(I1589)&lt;'Récapitulatif des données RASH'!$B$2,'Données relatives aux bénéf.'!K1589="Oui",'Données relatives aux bénéf.'!L1589="Oui"),"Dossier actif valorisable dans le cadre de la subvention - dont cloturé au cours de l'année de référence",IF(AND(YEAR(I1589)&lt;'Récapitulatif des données RASH'!$B$2,'Données relatives aux bénéf.'!K1589="Non",'Données relatives aux bénéf.'!L1589="Non"),"Dossier actif non-valorisable dans le cadre de la subvention",IF(AND(YEAR(I1589)&lt;'Récapitulatif des données RASH'!$B$2,'Données relatives aux bénéf.'!K1589="Oui",'Données relatives aux bénéf.'!L1589="Non"),"Dossier actif non-valorisable dans le cadre de la subvention - dont cloturé au cours de l'année de référence","")))))))</f>
        <v/>
      </c>
      <c r="P1589" s="16" t="str">
        <f>IF(ISBLANK(F1589),"",'Récapitulatif des données RASH'!$B$2-YEAR('Données relatives aux bénéf.'!F1589))</f>
        <v/>
      </c>
    </row>
    <row r="1590" spans="1:16">
      <c r="A1590" s="18" t="str">
        <f t="shared" si="25"/>
        <v/>
      </c>
      <c r="O1590" s="19" t="str">
        <f>IF(J1590="Non","Demande d'information",IF(AND(YEAR(I1590)='Récapitulatif des données RASH'!$B$2,'Données relatives aux bénéf.'!J1590="Oui",'Données relatives aux bénéf.'!K1590="Non"),"Dossier ouvert au cours de l'année de référence",IF(AND(YEAR(I1590)='Récapitulatif des données RASH'!$B$2,'Données relatives aux bénéf.'!J1590="Oui",'Données relatives aux bénéf.'!K1590="Oui"),"Dossier ouvert au cours de l'année de référence - dont clôturé au cours de l'année de référence",IF(AND(YEAR(I1590)&lt;'Récapitulatif des données RASH'!$B$2,'Données relatives aux bénéf.'!K1590="Non",'Données relatives aux bénéf.'!L1590="Oui"),"Dossier actif valorisable dans le cadre de la subvention",IF(AND(YEAR(I1590)&lt;'Récapitulatif des données RASH'!$B$2,'Données relatives aux bénéf.'!K1590="Oui",'Données relatives aux bénéf.'!L1590="Oui"),"Dossier actif valorisable dans le cadre de la subvention - dont cloturé au cours de l'année de référence",IF(AND(YEAR(I1590)&lt;'Récapitulatif des données RASH'!$B$2,'Données relatives aux bénéf.'!K1590="Non",'Données relatives aux bénéf.'!L1590="Non"),"Dossier actif non-valorisable dans le cadre de la subvention",IF(AND(YEAR(I1590)&lt;'Récapitulatif des données RASH'!$B$2,'Données relatives aux bénéf.'!K1590="Oui",'Données relatives aux bénéf.'!L1590="Non"),"Dossier actif non-valorisable dans le cadre de la subvention - dont cloturé au cours de l'année de référence","")))))))</f>
        <v/>
      </c>
      <c r="P1590" s="16" t="str">
        <f>IF(ISBLANK(F1590),"",'Récapitulatif des données RASH'!$B$2-YEAR('Données relatives aux bénéf.'!F1590))</f>
        <v/>
      </c>
    </row>
    <row r="1591" spans="1:16">
      <c r="A1591" s="18" t="str">
        <f t="shared" si="25"/>
        <v/>
      </c>
      <c r="O1591" s="19" t="str">
        <f>IF(J1591="Non","Demande d'information",IF(AND(YEAR(I1591)='Récapitulatif des données RASH'!$B$2,'Données relatives aux bénéf.'!J1591="Oui",'Données relatives aux bénéf.'!K1591="Non"),"Dossier ouvert au cours de l'année de référence",IF(AND(YEAR(I1591)='Récapitulatif des données RASH'!$B$2,'Données relatives aux bénéf.'!J1591="Oui",'Données relatives aux bénéf.'!K1591="Oui"),"Dossier ouvert au cours de l'année de référence - dont clôturé au cours de l'année de référence",IF(AND(YEAR(I1591)&lt;'Récapitulatif des données RASH'!$B$2,'Données relatives aux bénéf.'!K1591="Non",'Données relatives aux bénéf.'!L1591="Oui"),"Dossier actif valorisable dans le cadre de la subvention",IF(AND(YEAR(I1591)&lt;'Récapitulatif des données RASH'!$B$2,'Données relatives aux bénéf.'!K1591="Oui",'Données relatives aux bénéf.'!L1591="Oui"),"Dossier actif valorisable dans le cadre de la subvention - dont cloturé au cours de l'année de référence",IF(AND(YEAR(I1591)&lt;'Récapitulatif des données RASH'!$B$2,'Données relatives aux bénéf.'!K1591="Non",'Données relatives aux bénéf.'!L1591="Non"),"Dossier actif non-valorisable dans le cadre de la subvention",IF(AND(YEAR(I1591)&lt;'Récapitulatif des données RASH'!$B$2,'Données relatives aux bénéf.'!K1591="Oui",'Données relatives aux bénéf.'!L1591="Non"),"Dossier actif non-valorisable dans le cadre de la subvention - dont cloturé au cours de l'année de référence","")))))))</f>
        <v/>
      </c>
      <c r="P1591" s="16" t="str">
        <f>IF(ISBLANK(F1591),"",'Récapitulatif des données RASH'!$B$2-YEAR('Données relatives aux bénéf.'!F1591))</f>
        <v/>
      </c>
    </row>
    <row r="1592" spans="1:16">
      <c r="A1592" s="18" t="str">
        <f t="shared" si="25"/>
        <v/>
      </c>
      <c r="O1592" s="19" t="str">
        <f>IF(J1592="Non","Demande d'information",IF(AND(YEAR(I1592)='Récapitulatif des données RASH'!$B$2,'Données relatives aux bénéf.'!J1592="Oui",'Données relatives aux bénéf.'!K1592="Non"),"Dossier ouvert au cours de l'année de référence",IF(AND(YEAR(I1592)='Récapitulatif des données RASH'!$B$2,'Données relatives aux bénéf.'!J1592="Oui",'Données relatives aux bénéf.'!K1592="Oui"),"Dossier ouvert au cours de l'année de référence - dont clôturé au cours de l'année de référence",IF(AND(YEAR(I1592)&lt;'Récapitulatif des données RASH'!$B$2,'Données relatives aux bénéf.'!K1592="Non",'Données relatives aux bénéf.'!L1592="Oui"),"Dossier actif valorisable dans le cadre de la subvention",IF(AND(YEAR(I1592)&lt;'Récapitulatif des données RASH'!$B$2,'Données relatives aux bénéf.'!K1592="Oui",'Données relatives aux bénéf.'!L1592="Oui"),"Dossier actif valorisable dans le cadre de la subvention - dont cloturé au cours de l'année de référence",IF(AND(YEAR(I1592)&lt;'Récapitulatif des données RASH'!$B$2,'Données relatives aux bénéf.'!K1592="Non",'Données relatives aux bénéf.'!L1592="Non"),"Dossier actif non-valorisable dans le cadre de la subvention",IF(AND(YEAR(I1592)&lt;'Récapitulatif des données RASH'!$B$2,'Données relatives aux bénéf.'!K1592="Oui",'Données relatives aux bénéf.'!L1592="Non"),"Dossier actif non-valorisable dans le cadre de la subvention - dont cloturé au cours de l'année de référence","")))))))</f>
        <v/>
      </c>
      <c r="P1592" s="16" t="str">
        <f>IF(ISBLANK(F1592),"",'Récapitulatif des données RASH'!$B$2-YEAR('Données relatives aux bénéf.'!F1592))</f>
        <v/>
      </c>
    </row>
    <row r="1593" spans="1:16">
      <c r="A1593" s="18" t="str">
        <f t="shared" si="25"/>
        <v/>
      </c>
      <c r="O1593" s="19" t="str">
        <f>IF(J1593="Non","Demande d'information",IF(AND(YEAR(I1593)='Récapitulatif des données RASH'!$B$2,'Données relatives aux bénéf.'!J1593="Oui",'Données relatives aux bénéf.'!K1593="Non"),"Dossier ouvert au cours de l'année de référence",IF(AND(YEAR(I1593)='Récapitulatif des données RASH'!$B$2,'Données relatives aux bénéf.'!J1593="Oui",'Données relatives aux bénéf.'!K1593="Oui"),"Dossier ouvert au cours de l'année de référence - dont clôturé au cours de l'année de référence",IF(AND(YEAR(I1593)&lt;'Récapitulatif des données RASH'!$B$2,'Données relatives aux bénéf.'!K1593="Non",'Données relatives aux bénéf.'!L1593="Oui"),"Dossier actif valorisable dans le cadre de la subvention",IF(AND(YEAR(I1593)&lt;'Récapitulatif des données RASH'!$B$2,'Données relatives aux bénéf.'!K1593="Oui",'Données relatives aux bénéf.'!L1593="Oui"),"Dossier actif valorisable dans le cadre de la subvention - dont cloturé au cours de l'année de référence",IF(AND(YEAR(I1593)&lt;'Récapitulatif des données RASH'!$B$2,'Données relatives aux bénéf.'!K1593="Non",'Données relatives aux bénéf.'!L1593="Non"),"Dossier actif non-valorisable dans le cadre de la subvention",IF(AND(YEAR(I1593)&lt;'Récapitulatif des données RASH'!$B$2,'Données relatives aux bénéf.'!K1593="Oui",'Données relatives aux bénéf.'!L1593="Non"),"Dossier actif non-valorisable dans le cadre de la subvention - dont cloturé au cours de l'année de référence","")))))))</f>
        <v/>
      </c>
      <c r="P1593" s="16" t="str">
        <f>IF(ISBLANK(F1593),"",'Récapitulatif des données RASH'!$B$2-YEAR('Données relatives aux bénéf.'!F1593))</f>
        <v/>
      </c>
    </row>
    <row r="1594" spans="1:16">
      <c r="A1594" s="18" t="str">
        <f t="shared" si="25"/>
        <v/>
      </c>
      <c r="O1594" s="19" t="str">
        <f>IF(J1594="Non","Demande d'information",IF(AND(YEAR(I1594)='Récapitulatif des données RASH'!$B$2,'Données relatives aux bénéf.'!J1594="Oui",'Données relatives aux bénéf.'!K1594="Non"),"Dossier ouvert au cours de l'année de référence",IF(AND(YEAR(I1594)='Récapitulatif des données RASH'!$B$2,'Données relatives aux bénéf.'!J1594="Oui",'Données relatives aux bénéf.'!K1594="Oui"),"Dossier ouvert au cours de l'année de référence - dont clôturé au cours de l'année de référence",IF(AND(YEAR(I1594)&lt;'Récapitulatif des données RASH'!$B$2,'Données relatives aux bénéf.'!K1594="Non",'Données relatives aux bénéf.'!L1594="Oui"),"Dossier actif valorisable dans le cadre de la subvention",IF(AND(YEAR(I1594)&lt;'Récapitulatif des données RASH'!$B$2,'Données relatives aux bénéf.'!K1594="Oui",'Données relatives aux bénéf.'!L1594="Oui"),"Dossier actif valorisable dans le cadre de la subvention - dont cloturé au cours de l'année de référence",IF(AND(YEAR(I1594)&lt;'Récapitulatif des données RASH'!$B$2,'Données relatives aux bénéf.'!K1594="Non",'Données relatives aux bénéf.'!L1594="Non"),"Dossier actif non-valorisable dans le cadre de la subvention",IF(AND(YEAR(I1594)&lt;'Récapitulatif des données RASH'!$B$2,'Données relatives aux bénéf.'!K1594="Oui",'Données relatives aux bénéf.'!L1594="Non"),"Dossier actif non-valorisable dans le cadre de la subvention - dont cloturé au cours de l'année de référence","")))))))</f>
        <v/>
      </c>
      <c r="P1594" s="16" t="str">
        <f>IF(ISBLANK(F1594),"",'Récapitulatif des données RASH'!$B$2-YEAR('Données relatives aux bénéf.'!F1594))</f>
        <v/>
      </c>
    </row>
    <row r="1595" spans="1:16">
      <c r="A1595" s="18" t="str">
        <f t="shared" si="25"/>
        <v/>
      </c>
      <c r="O1595" s="19" t="str">
        <f>IF(J1595="Non","Demande d'information",IF(AND(YEAR(I1595)='Récapitulatif des données RASH'!$B$2,'Données relatives aux bénéf.'!J1595="Oui",'Données relatives aux bénéf.'!K1595="Non"),"Dossier ouvert au cours de l'année de référence",IF(AND(YEAR(I1595)='Récapitulatif des données RASH'!$B$2,'Données relatives aux bénéf.'!J1595="Oui",'Données relatives aux bénéf.'!K1595="Oui"),"Dossier ouvert au cours de l'année de référence - dont clôturé au cours de l'année de référence",IF(AND(YEAR(I1595)&lt;'Récapitulatif des données RASH'!$B$2,'Données relatives aux bénéf.'!K1595="Non",'Données relatives aux bénéf.'!L1595="Oui"),"Dossier actif valorisable dans le cadre de la subvention",IF(AND(YEAR(I1595)&lt;'Récapitulatif des données RASH'!$B$2,'Données relatives aux bénéf.'!K1595="Oui",'Données relatives aux bénéf.'!L1595="Oui"),"Dossier actif valorisable dans le cadre de la subvention - dont cloturé au cours de l'année de référence",IF(AND(YEAR(I1595)&lt;'Récapitulatif des données RASH'!$B$2,'Données relatives aux bénéf.'!K1595="Non",'Données relatives aux bénéf.'!L1595="Non"),"Dossier actif non-valorisable dans le cadre de la subvention",IF(AND(YEAR(I1595)&lt;'Récapitulatif des données RASH'!$B$2,'Données relatives aux bénéf.'!K1595="Oui",'Données relatives aux bénéf.'!L1595="Non"),"Dossier actif non-valorisable dans le cadre de la subvention - dont cloturé au cours de l'année de référence","")))))))</f>
        <v/>
      </c>
      <c r="P1595" s="16" t="str">
        <f>IF(ISBLANK(F1595),"",'Récapitulatif des données RASH'!$B$2-YEAR('Données relatives aux bénéf.'!F1595))</f>
        <v/>
      </c>
    </row>
    <row r="1596" spans="1:16">
      <c r="A1596" s="18" t="str">
        <f t="shared" si="25"/>
        <v/>
      </c>
      <c r="O1596" s="19" t="str">
        <f>IF(J1596="Non","Demande d'information",IF(AND(YEAR(I1596)='Récapitulatif des données RASH'!$B$2,'Données relatives aux bénéf.'!J1596="Oui",'Données relatives aux bénéf.'!K1596="Non"),"Dossier ouvert au cours de l'année de référence",IF(AND(YEAR(I1596)='Récapitulatif des données RASH'!$B$2,'Données relatives aux bénéf.'!J1596="Oui",'Données relatives aux bénéf.'!K1596="Oui"),"Dossier ouvert au cours de l'année de référence - dont clôturé au cours de l'année de référence",IF(AND(YEAR(I1596)&lt;'Récapitulatif des données RASH'!$B$2,'Données relatives aux bénéf.'!K1596="Non",'Données relatives aux bénéf.'!L1596="Oui"),"Dossier actif valorisable dans le cadre de la subvention",IF(AND(YEAR(I1596)&lt;'Récapitulatif des données RASH'!$B$2,'Données relatives aux bénéf.'!K1596="Oui",'Données relatives aux bénéf.'!L1596="Oui"),"Dossier actif valorisable dans le cadre de la subvention - dont cloturé au cours de l'année de référence",IF(AND(YEAR(I1596)&lt;'Récapitulatif des données RASH'!$B$2,'Données relatives aux bénéf.'!K1596="Non",'Données relatives aux bénéf.'!L1596="Non"),"Dossier actif non-valorisable dans le cadre de la subvention",IF(AND(YEAR(I1596)&lt;'Récapitulatif des données RASH'!$B$2,'Données relatives aux bénéf.'!K1596="Oui",'Données relatives aux bénéf.'!L1596="Non"),"Dossier actif non-valorisable dans le cadre de la subvention - dont cloturé au cours de l'année de référence","")))))))</f>
        <v/>
      </c>
      <c r="P1596" s="16" t="str">
        <f>IF(ISBLANK(F1596),"",'Récapitulatif des données RASH'!$B$2-YEAR('Données relatives aux bénéf.'!F1596))</f>
        <v/>
      </c>
    </row>
    <row r="1597" spans="1:16">
      <c r="A1597" s="18" t="str">
        <f t="shared" si="25"/>
        <v/>
      </c>
      <c r="O1597" s="19" t="str">
        <f>IF(J1597="Non","Demande d'information",IF(AND(YEAR(I1597)='Récapitulatif des données RASH'!$B$2,'Données relatives aux bénéf.'!J1597="Oui",'Données relatives aux bénéf.'!K1597="Non"),"Dossier ouvert au cours de l'année de référence",IF(AND(YEAR(I1597)='Récapitulatif des données RASH'!$B$2,'Données relatives aux bénéf.'!J1597="Oui",'Données relatives aux bénéf.'!K1597="Oui"),"Dossier ouvert au cours de l'année de référence - dont clôturé au cours de l'année de référence",IF(AND(YEAR(I1597)&lt;'Récapitulatif des données RASH'!$B$2,'Données relatives aux bénéf.'!K1597="Non",'Données relatives aux bénéf.'!L1597="Oui"),"Dossier actif valorisable dans le cadre de la subvention",IF(AND(YEAR(I1597)&lt;'Récapitulatif des données RASH'!$B$2,'Données relatives aux bénéf.'!K1597="Oui",'Données relatives aux bénéf.'!L1597="Oui"),"Dossier actif valorisable dans le cadre de la subvention - dont cloturé au cours de l'année de référence",IF(AND(YEAR(I1597)&lt;'Récapitulatif des données RASH'!$B$2,'Données relatives aux bénéf.'!K1597="Non",'Données relatives aux bénéf.'!L1597="Non"),"Dossier actif non-valorisable dans le cadre de la subvention",IF(AND(YEAR(I1597)&lt;'Récapitulatif des données RASH'!$B$2,'Données relatives aux bénéf.'!K1597="Oui",'Données relatives aux bénéf.'!L1597="Non"),"Dossier actif non-valorisable dans le cadre de la subvention - dont cloturé au cours de l'année de référence","")))))))</f>
        <v/>
      </c>
      <c r="P1597" s="16" t="str">
        <f>IF(ISBLANK(F1597),"",'Récapitulatif des données RASH'!$B$2-YEAR('Données relatives aux bénéf.'!F1597))</f>
        <v/>
      </c>
    </row>
    <row r="1598" spans="1:16">
      <c r="A1598" s="18" t="str">
        <f t="shared" si="25"/>
        <v/>
      </c>
      <c r="O1598" s="19" t="str">
        <f>IF(J1598="Non","Demande d'information",IF(AND(YEAR(I1598)='Récapitulatif des données RASH'!$B$2,'Données relatives aux bénéf.'!J1598="Oui",'Données relatives aux bénéf.'!K1598="Non"),"Dossier ouvert au cours de l'année de référence",IF(AND(YEAR(I1598)='Récapitulatif des données RASH'!$B$2,'Données relatives aux bénéf.'!J1598="Oui",'Données relatives aux bénéf.'!K1598="Oui"),"Dossier ouvert au cours de l'année de référence - dont clôturé au cours de l'année de référence",IF(AND(YEAR(I1598)&lt;'Récapitulatif des données RASH'!$B$2,'Données relatives aux bénéf.'!K1598="Non",'Données relatives aux bénéf.'!L1598="Oui"),"Dossier actif valorisable dans le cadre de la subvention",IF(AND(YEAR(I1598)&lt;'Récapitulatif des données RASH'!$B$2,'Données relatives aux bénéf.'!K1598="Oui",'Données relatives aux bénéf.'!L1598="Oui"),"Dossier actif valorisable dans le cadre de la subvention - dont cloturé au cours de l'année de référence",IF(AND(YEAR(I1598)&lt;'Récapitulatif des données RASH'!$B$2,'Données relatives aux bénéf.'!K1598="Non",'Données relatives aux bénéf.'!L1598="Non"),"Dossier actif non-valorisable dans le cadre de la subvention",IF(AND(YEAR(I1598)&lt;'Récapitulatif des données RASH'!$B$2,'Données relatives aux bénéf.'!K1598="Oui",'Données relatives aux bénéf.'!L1598="Non"),"Dossier actif non-valorisable dans le cadre de la subvention - dont cloturé au cours de l'année de référence","")))))))</f>
        <v/>
      </c>
      <c r="P1598" s="16" t="str">
        <f>IF(ISBLANK(F1598),"",'Récapitulatif des données RASH'!$B$2-YEAR('Données relatives aux bénéf.'!F1598))</f>
        <v/>
      </c>
    </row>
    <row r="1599" spans="1:16">
      <c r="A1599" s="18" t="str">
        <f t="shared" si="25"/>
        <v/>
      </c>
      <c r="O1599" s="19" t="str">
        <f>IF(J1599="Non","Demande d'information",IF(AND(YEAR(I1599)='Récapitulatif des données RASH'!$B$2,'Données relatives aux bénéf.'!J1599="Oui",'Données relatives aux bénéf.'!K1599="Non"),"Dossier ouvert au cours de l'année de référence",IF(AND(YEAR(I1599)='Récapitulatif des données RASH'!$B$2,'Données relatives aux bénéf.'!J1599="Oui",'Données relatives aux bénéf.'!K1599="Oui"),"Dossier ouvert au cours de l'année de référence - dont clôturé au cours de l'année de référence",IF(AND(YEAR(I1599)&lt;'Récapitulatif des données RASH'!$B$2,'Données relatives aux bénéf.'!K1599="Non",'Données relatives aux bénéf.'!L1599="Oui"),"Dossier actif valorisable dans le cadre de la subvention",IF(AND(YEAR(I1599)&lt;'Récapitulatif des données RASH'!$B$2,'Données relatives aux bénéf.'!K1599="Oui",'Données relatives aux bénéf.'!L1599="Oui"),"Dossier actif valorisable dans le cadre de la subvention - dont cloturé au cours de l'année de référence",IF(AND(YEAR(I1599)&lt;'Récapitulatif des données RASH'!$B$2,'Données relatives aux bénéf.'!K1599="Non",'Données relatives aux bénéf.'!L1599="Non"),"Dossier actif non-valorisable dans le cadre de la subvention",IF(AND(YEAR(I1599)&lt;'Récapitulatif des données RASH'!$B$2,'Données relatives aux bénéf.'!K1599="Oui",'Données relatives aux bénéf.'!L1599="Non"),"Dossier actif non-valorisable dans le cadre de la subvention - dont cloturé au cours de l'année de référence","")))))))</f>
        <v/>
      </c>
      <c r="P1599" s="16" t="str">
        <f>IF(ISBLANK(F1599),"",'Récapitulatif des données RASH'!$B$2-YEAR('Données relatives aux bénéf.'!F1599))</f>
        <v/>
      </c>
    </row>
    <row r="1600" spans="1:16">
      <c r="A1600" s="18" t="str">
        <f t="shared" si="25"/>
        <v/>
      </c>
      <c r="O1600" s="19" t="str">
        <f>IF(J1600="Non","Demande d'information",IF(AND(YEAR(I1600)='Récapitulatif des données RASH'!$B$2,'Données relatives aux bénéf.'!J1600="Oui",'Données relatives aux bénéf.'!K1600="Non"),"Dossier ouvert au cours de l'année de référence",IF(AND(YEAR(I1600)='Récapitulatif des données RASH'!$B$2,'Données relatives aux bénéf.'!J1600="Oui",'Données relatives aux bénéf.'!K1600="Oui"),"Dossier ouvert au cours de l'année de référence - dont clôturé au cours de l'année de référence",IF(AND(YEAR(I1600)&lt;'Récapitulatif des données RASH'!$B$2,'Données relatives aux bénéf.'!K1600="Non",'Données relatives aux bénéf.'!L1600="Oui"),"Dossier actif valorisable dans le cadre de la subvention",IF(AND(YEAR(I1600)&lt;'Récapitulatif des données RASH'!$B$2,'Données relatives aux bénéf.'!K1600="Oui",'Données relatives aux bénéf.'!L1600="Oui"),"Dossier actif valorisable dans le cadre de la subvention - dont cloturé au cours de l'année de référence",IF(AND(YEAR(I1600)&lt;'Récapitulatif des données RASH'!$B$2,'Données relatives aux bénéf.'!K1600="Non",'Données relatives aux bénéf.'!L1600="Non"),"Dossier actif non-valorisable dans le cadre de la subvention",IF(AND(YEAR(I1600)&lt;'Récapitulatif des données RASH'!$B$2,'Données relatives aux bénéf.'!K1600="Oui",'Données relatives aux bénéf.'!L1600="Non"),"Dossier actif non-valorisable dans le cadre de la subvention - dont cloturé au cours de l'année de référence","")))))))</f>
        <v/>
      </c>
      <c r="P1600" s="16" t="str">
        <f>IF(ISBLANK(F1600),"",'Récapitulatif des données RASH'!$B$2-YEAR('Données relatives aux bénéf.'!F1600))</f>
        <v/>
      </c>
    </row>
    <row r="1601" spans="1:16">
      <c r="A1601" s="18" t="str">
        <f t="shared" si="25"/>
        <v/>
      </c>
      <c r="O1601" s="19" t="str">
        <f>IF(J1601="Non","Demande d'information",IF(AND(YEAR(I1601)='Récapitulatif des données RASH'!$B$2,'Données relatives aux bénéf.'!J1601="Oui",'Données relatives aux bénéf.'!K1601="Non"),"Dossier ouvert au cours de l'année de référence",IF(AND(YEAR(I1601)='Récapitulatif des données RASH'!$B$2,'Données relatives aux bénéf.'!J1601="Oui",'Données relatives aux bénéf.'!K1601="Oui"),"Dossier ouvert au cours de l'année de référence - dont clôturé au cours de l'année de référence",IF(AND(YEAR(I1601)&lt;'Récapitulatif des données RASH'!$B$2,'Données relatives aux bénéf.'!K1601="Non",'Données relatives aux bénéf.'!L1601="Oui"),"Dossier actif valorisable dans le cadre de la subvention",IF(AND(YEAR(I1601)&lt;'Récapitulatif des données RASH'!$B$2,'Données relatives aux bénéf.'!K1601="Oui",'Données relatives aux bénéf.'!L1601="Oui"),"Dossier actif valorisable dans le cadre de la subvention - dont cloturé au cours de l'année de référence",IF(AND(YEAR(I1601)&lt;'Récapitulatif des données RASH'!$B$2,'Données relatives aux bénéf.'!K1601="Non",'Données relatives aux bénéf.'!L1601="Non"),"Dossier actif non-valorisable dans le cadre de la subvention",IF(AND(YEAR(I1601)&lt;'Récapitulatif des données RASH'!$B$2,'Données relatives aux bénéf.'!K1601="Oui",'Données relatives aux bénéf.'!L1601="Non"),"Dossier actif non-valorisable dans le cadre de la subvention - dont cloturé au cours de l'année de référence","")))))))</f>
        <v/>
      </c>
      <c r="P1601" s="16" t="str">
        <f>IF(ISBLANK(F1601),"",'Récapitulatif des données RASH'!$B$2-YEAR('Données relatives aux bénéf.'!F1601))</f>
        <v/>
      </c>
    </row>
    <row r="1602" spans="1:16">
      <c r="A1602" s="18" t="str">
        <f t="shared" si="25"/>
        <v/>
      </c>
      <c r="O1602" s="19" t="str">
        <f>IF(J1602="Non","Demande d'information",IF(AND(YEAR(I1602)='Récapitulatif des données RASH'!$B$2,'Données relatives aux bénéf.'!J1602="Oui",'Données relatives aux bénéf.'!K1602="Non"),"Dossier ouvert au cours de l'année de référence",IF(AND(YEAR(I1602)='Récapitulatif des données RASH'!$B$2,'Données relatives aux bénéf.'!J1602="Oui",'Données relatives aux bénéf.'!K1602="Oui"),"Dossier ouvert au cours de l'année de référence - dont clôturé au cours de l'année de référence",IF(AND(YEAR(I1602)&lt;'Récapitulatif des données RASH'!$B$2,'Données relatives aux bénéf.'!K1602="Non",'Données relatives aux bénéf.'!L1602="Oui"),"Dossier actif valorisable dans le cadre de la subvention",IF(AND(YEAR(I1602)&lt;'Récapitulatif des données RASH'!$B$2,'Données relatives aux bénéf.'!K1602="Oui",'Données relatives aux bénéf.'!L1602="Oui"),"Dossier actif valorisable dans le cadre de la subvention - dont cloturé au cours de l'année de référence",IF(AND(YEAR(I1602)&lt;'Récapitulatif des données RASH'!$B$2,'Données relatives aux bénéf.'!K1602="Non",'Données relatives aux bénéf.'!L1602="Non"),"Dossier actif non-valorisable dans le cadre de la subvention",IF(AND(YEAR(I1602)&lt;'Récapitulatif des données RASH'!$B$2,'Données relatives aux bénéf.'!K1602="Oui",'Données relatives aux bénéf.'!L1602="Non"),"Dossier actif non-valorisable dans le cadre de la subvention - dont cloturé au cours de l'année de référence","")))))))</f>
        <v/>
      </c>
      <c r="P1602" s="16" t="str">
        <f>IF(ISBLANK(F1602),"",'Récapitulatif des données RASH'!$B$2-YEAR('Données relatives aux bénéf.'!F1602))</f>
        <v/>
      </c>
    </row>
    <row r="1603" spans="1:16">
      <c r="A1603" s="18" t="str">
        <f t="shared" si="25"/>
        <v/>
      </c>
      <c r="O1603" s="19" t="str">
        <f>IF(J1603="Non","Demande d'information",IF(AND(YEAR(I1603)='Récapitulatif des données RASH'!$B$2,'Données relatives aux bénéf.'!J1603="Oui",'Données relatives aux bénéf.'!K1603="Non"),"Dossier ouvert au cours de l'année de référence",IF(AND(YEAR(I1603)='Récapitulatif des données RASH'!$B$2,'Données relatives aux bénéf.'!J1603="Oui",'Données relatives aux bénéf.'!K1603="Oui"),"Dossier ouvert au cours de l'année de référence - dont clôturé au cours de l'année de référence",IF(AND(YEAR(I1603)&lt;'Récapitulatif des données RASH'!$B$2,'Données relatives aux bénéf.'!K1603="Non",'Données relatives aux bénéf.'!L1603="Oui"),"Dossier actif valorisable dans le cadre de la subvention",IF(AND(YEAR(I1603)&lt;'Récapitulatif des données RASH'!$B$2,'Données relatives aux bénéf.'!K1603="Oui",'Données relatives aux bénéf.'!L1603="Oui"),"Dossier actif valorisable dans le cadre de la subvention - dont cloturé au cours de l'année de référence",IF(AND(YEAR(I1603)&lt;'Récapitulatif des données RASH'!$B$2,'Données relatives aux bénéf.'!K1603="Non",'Données relatives aux bénéf.'!L1603="Non"),"Dossier actif non-valorisable dans le cadre de la subvention",IF(AND(YEAR(I1603)&lt;'Récapitulatif des données RASH'!$B$2,'Données relatives aux bénéf.'!K1603="Oui",'Données relatives aux bénéf.'!L1603="Non"),"Dossier actif non-valorisable dans le cadre de la subvention - dont cloturé au cours de l'année de référence","")))))))</f>
        <v/>
      </c>
      <c r="P1603" s="16" t="str">
        <f>IF(ISBLANK(F1603),"",'Récapitulatif des données RASH'!$B$2-YEAR('Données relatives aux bénéf.'!F1603))</f>
        <v/>
      </c>
    </row>
    <row r="1604" spans="1:16">
      <c r="A1604" s="18" t="str">
        <f t="shared" si="25"/>
        <v/>
      </c>
      <c r="O1604" s="19" t="str">
        <f>IF(J1604="Non","Demande d'information",IF(AND(YEAR(I1604)='Récapitulatif des données RASH'!$B$2,'Données relatives aux bénéf.'!J1604="Oui",'Données relatives aux bénéf.'!K1604="Non"),"Dossier ouvert au cours de l'année de référence",IF(AND(YEAR(I1604)='Récapitulatif des données RASH'!$B$2,'Données relatives aux bénéf.'!J1604="Oui",'Données relatives aux bénéf.'!K1604="Oui"),"Dossier ouvert au cours de l'année de référence - dont clôturé au cours de l'année de référence",IF(AND(YEAR(I1604)&lt;'Récapitulatif des données RASH'!$B$2,'Données relatives aux bénéf.'!K1604="Non",'Données relatives aux bénéf.'!L1604="Oui"),"Dossier actif valorisable dans le cadre de la subvention",IF(AND(YEAR(I1604)&lt;'Récapitulatif des données RASH'!$B$2,'Données relatives aux bénéf.'!K1604="Oui",'Données relatives aux bénéf.'!L1604="Oui"),"Dossier actif valorisable dans le cadre de la subvention - dont cloturé au cours de l'année de référence",IF(AND(YEAR(I1604)&lt;'Récapitulatif des données RASH'!$B$2,'Données relatives aux bénéf.'!K1604="Non",'Données relatives aux bénéf.'!L1604="Non"),"Dossier actif non-valorisable dans le cadre de la subvention",IF(AND(YEAR(I1604)&lt;'Récapitulatif des données RASH'!$B$2,'Données relatives aux bénéf.'!K1604="Oui",'Données relatives aux bénéf.'!L1604="Non"),"Dossier actif non-valorisable dans le cadre de la subvention - dont cloturé au cours de l'année de référence","")))))))</f>
        <v/>
      </c>
      <c r="P1604" s="16" t="str">
        <f>IF(ISBLANK(F1604),"",'Récapitulatif des données RASH'!$B$2-YEAR('Données relatives aux bénéf.'!F1604))</f>
        <v/>
      </c>
    </row>
    <row r="1605" spans="1:16">
      <c r="A1605" s="18" t="str">
        <f t="shared" si="25"/>
        <v/>
      </c>
      <c r="O1605" s="19" t="str">
        <f>IF(J1605="Non","Demande d'information",IF(AND(YEAR(I1605)='Récapitulatif des données RASH'!$B$2,'Données relatives aux bénéf.'!J1605="Oui",'Données relatives aux bénéf.'!K1605="Non"),"Dossier ouvert au cours de l'année de référence",IF(AND(YEAR(I1605)='Récapitulatif des données RASH'!$B$2,'Données relatives aux bénéf.'!J1605="Oui",'Données relatives aux bénéf.'!K1605="Oui"),"Dossier ouvert au cours de l'année de référence - dont clôturé au cours de l'année de référence",IF(AND(YEAR(I1605)&lt;'Récapitulatif des données RASH'!$B$2,'Données relatives aux bénéf.'!K1605="Non",'Données relatives aux bénéf.'!L1605="Oui"),"Dossier actif valorisable dans le cadre de la subvention",IF(AND(YEAR(I1605)&lt;'Récapitulatif des données RASH'!$B$2,'Données relatives aux bénéf.'!K1605="Oui",'Données relatives aux bénéf.'!L1605="Oui"),"Dossier actif valorisable dans le cadre de la subvention - dont cloturé au cours de l'année de référence",IF(AND(YEAR(I1605)&lt;'Récapitulatif des données RASH'!$B$2,'Données relatives aux bénéf.'!K1605="Non",'Données relatives aux bénéf.'!L1605="Non"),"Dossier actif non-valorisable dans le cadre de la subvention",IF(AND(YEAR(I1605)&lt;'Récapitulatif des données RASH'!$B$2,'Données relatives aux bénéf.'!K1605="Oui",'Données relatives aux bénéf.'!L1605="Non"),"Dossier actif non-valorisable dans le cadre de la subvention - dont cloturé au cours de l'année de référence","")))))))</f>
        <v/>
      </c>
      <c r="P1605" s="16" t="str">
        <f>IF(ISBLANK(F1605),"",'Récapitulatif des données RASH'!$B$2-YEAR('Données relatives aux bénéf.'!F1605))</f>
        <v/>
      </c>
    </row>
    <row r="1606" spans="1:16">
      <c r="A1606" s="18" t="str">
        <f t="shared" si="25"/>
        <v/>
      </c>
      <c r="O1606" s="19" t="str">
        <f>IF(J1606="Non","Demande d'information",IF(AND(YEAR(I1606)='Récapitulatif des données RASH'!$B$2,'Données relatives aux bénéf.'!J1606="Oui",'Données relatives aux bénéf.'!K1606="Non"),"Dossier ouvert au cours de l'année de référence",IF(AND(YEAR(I1606)='Récapitulatif des données RASH'!$B$2,'Données relatives aux bénéf.'!J1606="Oui",'Données relatives aux bénéf.'!K1606="Oui"),"Dossier ouvert au cours de l'année de référence - dont clôturé au cours de l'année de référence",IF(AND(YEAR(I1606)&lt;'Récapitulatif des données RASH'!$B$2,'Données relatives aux bénéf.'!K1606="Non",'Données relatives aux bénéf.'!L1606="Oui"),"Dossier actif valorisable dans le cadre de la subvention",IF(AND(YEAR(I1606)&lt;'Récapitulatif des données RASH'!$B$2,'Données relatives aux bénéf.'!K1606="Oui",'Données relatives aux bénéf.'!L1606="Oui"),"Dossier actif valorisable dans le cadre de la subvention - dont cloturé au cours de l'année de référence",IF(AND(YEAR(I1606)&lt;'Récapitulatif des données RASH'!$B$2,'Données relatives aux bénéf.'!K1606="Non",'Données relatives aux bénéf.'!L1606="Non"),"Dossier actif non-valorisable dans le cadre de la subvention",IF(AND(YEAR(I1606)&lt;'Récapitulatif des données RASH'!$B$2,'Données relatives aux bénéf.'!K1606="Oui",'Données relatives aux bénéf.'!L1606="Non"),"Dossier actif non-valorisable dans le cadre de la subvention - dont cloturé au cours de l'année de référence","")))))))</f>
        <v/>
      </c>
      <c r="P1606" s="16" t="str">
        <f>IF(ISBLANK(F1606),"",'Récapitulatif des données RASH'!$B$2-YEAR('Données relatives aux bénéf.'!F1606))</f>
        <v/>
      </c>
    </row>
    <row r="1607" spans="1:16">
      <c r="A1607" s="18" t="str">
        <f t="shared" si="25"/>
        <v/>
      </c>
      <c r="O1607" s="19" t="str">
        <f>IF(J1607="Non","Demande d'information",IF(AND(YEAR(I1607)='Récapitulatif des données RASH'!$B$2,'Données relatives aux bénéf.'!J1607="Oui",'Données relatives aux bénéf.'!K1607="Non"),"Dossier ouvert au cours de l'année de référence",IF(AND(YEAR(I1607)='Récapitulatif des données RASH'!$B$2,'Données relatives aux bénéf.'!J1607="Oui",'Données relatives aux bénéf.'!K1607="Oui"),"Dossier ouvert au cours de l'année de référence - dont clôturé au cours de l'année de référence",IF(AND(YEAR(I1607)&lt;'Récapitulatif des données RASH'!$B$2,'Données relatives aux bénéf.'!K1607="Non",'Données relatives aux bénéf.'!L1607="Oui"),"Dossier actif valorisable dans le cadre de la subvention",IF(AND(YEAR(I1607)&lt;'Récapitulatif des données RASH'!$B$2,'Données relatives aux bénéf.'!K1607="Oui",'Données relatives aux bénéf.'!L1607="Oui"),"Dossier actif valorisable dans le cadre de la subvention - dont cloturé au cours de l'année de référence",IF(AND(YEAR(I1607)&lt;'Récapitulatif des données RASH'!$B$2,'Données relatives aux bénéf.'!K1607="Non",'Données relatives aux bénéf.'!L1607="Non"),"Dossier actif non-valorisable dans le cadre de la subvention",IF(AND(YEAR(I1607)&lt;'Récapitulatif des données RASH'!$B$2,'Données relatives aux bénéf.'!K1607="Oui",'Données relatives aux bénéf.'!L1607="Non"),"Dossier actif non-valorisable dans le cadre de la subvention - dont cloturé au cours de l'année de référence","")))))))</f>
        <v/>
      </c>
      <c r="P1607" s="16" t="str">
        <f>IF(ISBLANK(F1607),"",'Récapitulatif des données RASH'!$B$2-YEAR('Données relatives aux bénéf.'!F1607))</f>
        <v/>
      </c>
    </row>
    <row r="1608" spans="1:16">
      <c r="A1608" s="18" t="str">
        <f t="shared" si="25"/>
        <v/>
      </c>
      <c r="O1608" s="19" t="str">
        <f>IF(J1608="Non","Demande d'information",IF(AND(YEAR(I1608)='Récapitulatif des données RASH'!$B$2,'Données relatives aux bénéf.'!J1608="Oui",'Données relatives aux bénéf.'!K1608="Non"),"Dossier ouvert au cours de l'année de référence",IF(AND(YEAR(I1608)='Récapitulatif des données RASH'!$B$2,'Données relatives aux bénéf.'!J1608="Oui",'Données relatives aux bénéf.'!K1608="Oui"),"Dossier ouvert au cours de l'année de référence - dont clôturé au cours de l'année de référence",IF(AND(YEAR(I1608)&lt;'Récapitulatif des données RASH'!$B$2,'Données relatives aux bénéf.'!K1608="Non",'Données relatives aux bénéf.'!L1608="Oui"),"Dossier actif valorisable dans le cadre de la subvention",IF(AND(YEAR(I1608)&lt;'Récapitulatif des données RASH'!$B$2,'Données relatives aux bénéf.'!K1608="Oui",'Données relatives aux bénéf.'!L1608="Oui"),"Dossier actif valorisable dans le cadre de la subvention - dont cloturé au cours de l'année de référence",IF(AND(YEAR(I1608)&lt;'Récapitulatif des données RASH'!$B$2,'Données relatives aux bénéf.'!K1608="Non",'Données relatives aux bénéf.'!L1608="Non"),"Dossier actif non-valorisable dans le cadre de la subvention",IF(AND(YEAR(I1608)&lt;'Récapitulatif des données RASH'!$B$2,'Données relatives aux bénéf.'!K1608="Oui",'Données relatives aux bénéf.'!L1608="Non"),"Dossier actif non-valorisable dans le cadre de la subvention - dont cloturé au cours de l'année de référence","")))))))</f>
        <v/>
      </c>
      <c r="P1608" s="16" t="str">
        <f>IF(ISBLANK(F1608),"",'Récapitulatif des données RASH'!$B$2-YEAR('Données relatives aux bénéf.'!F1608))</f>
        <v/>
      </c>
    </row>
    <row r="1609" spans="1:16">
      <c r="A1609" s="18" t="str">
        <f t="shared" si="25"/>
        <v/>
      </c>
      <c r="O1609" s="19" t="str">
        <f>IF(J1609="Non","Demande d'information",IF(AND(YEAR(I1609)='Récapitulatif des données RASH'!$B$2,'Données relatives aux bénéf.'!J1609="Oui",'Données relatives aux bénéf.'!K1609="Non"),"Dossier ouvert au cours de l'année de référence",IF(AND(YEAR(I1609)='Récapitulatif des données RASH'!$B$2,'Données relatives aux bénéf.'!J1609="Oui",'Données relatives aux bénéf.'!K1609="Oui"),"Dossier ouvert au cours de l'année de référence - dont clôturé au cours de l'année de référence",IF(AND(YEAR(I1609)&lt;'Récapitulatif des données RASH'!$B$2,'Données relatives aux bénéf.'!K1609="Non",'Données relatives aux bénéf.'!L1609="Oui"),"Dossier actif valorisable dans le cadre de la subvention",IF(AND(YEAR(I1609)&lt;'Récapitulatif des données RASH'!$B$2,'Données relatives aux bénéf.'!K1609="Oui",'Données relatives aux bénéf.'!L1609="Oui"),"Dossier actif valorisable dans le cadre de la subvention - dont cloturé au cours de l'année de référence",IF(AND(YEAR(I1609)&lt;'Récapitulatif des données RASH'!$B$2,'Données relatives aux bénéf.'!K1609="Non",'Données relatives aux bénéf.'!L1609="Non"),"Dossier actif non-valorisable dans le cadre de la subvention",IF(AND(YEAR(I1609)&lt;'Récapitulatif des données RASH'!$B$2,'Données relatives aux bénéf.'!K1609="Oui",'Données relatives aux bénéf.'!L1609="Non"),"Dossier actif non-valorisable dans le cadre de la subvention - dont cloturé au cours de l'année de référence","")))))))</f>
        <v/>
      </c>
      <c r="P1609" s="16" t="str">
        <f>IF(ISBLANK(F1609),"",'Récapitulatif des données RASH'!$B$2-YEAR('Données relatives aux bénéf.'!F1609))</f>
        <v/>
      </c>
    </row>
    <row r="1610" spans="1:16">
      <c r="A1610" s="18" t="str">
        <f t="shared" si="25"/>
        <v/>
      </c>
      <c r="O1610" s="19" t="str">
        <f>IF(J1610="Non","Demande d'information",IF(AND(YEAR(I1610)='Récapitulatif des données RASH'!$B$2,'Données relatives aux bénéf.'!J1610="Oui",'Données relatives aux bénéf.'!K1610="Non"),"Dossier ouvert au cours de l'année de référence",IF(AND(YEAR(I1610)='Récapitulatif des données RASH'!$B$2,'Données relatives aux bénéf.'!J1610="Oui",'Données relatives aux bénéf.'!K1610="Oui"),"Dossier ouvert au cours de l'année de référence - dont clôturé au cours de l'année de référence",IF(AND(YEAR(I1610)&lt;'Récapitulatif des données RASH'!$B$2,'Données relatives aux bénéf.'!K1610="Non",'Données relatives aux bénéf.'!L1610="Oui"),"Dossier actif valorisable dans le cadre de la subvention",IF(AND(YEAR(I1610)&lt;'Récapitulatif des données RASH'!$B$2,'Données relatives aux bénéf.'!K1610="Oui",'Données relatives aux bénéf.'!L1610="Oui"),"Dossier actif valorisable dans le cadre de la subvention - dont cloturé au cours de l'année de référence",IF(AND(YEAR(I1610)&lt;'Récapitulatif des données RASH'!$B$2,'Données relatives aux bénéf.'!K1610="Non",'Données relatives aux bénéf.'!L1610="Non"),"Dossier actif non-valorisable dans le cadre de la subvention",IF(AND(YEAR(I1610)&lt;'Récapitulatif des données RASH'!$B$2,'Données relatives aux bénéf.'!K1610="Oui",'Données relatives aux bénéf.'!L1610="Non"),"Dossier actif non-valorisable dans le cadre de la subvention - dont cloturé au cours de l'année de référence","")))))))</f>
        <v/>
      </c>
      <c r="P1610" s="16" t="str">
        <f>IF(ISBLANK(F1610),"",'Récapitulatif des données RASH'!$B$2-YEAR('Données relatives aux bénéf.'!F1610))</f>
        <v/>
      </c>
    </row>
    <row r="1611" spans="1:16">
      <c r="A1611" s="18" t="str">
        <f t="shared" si="25"/>
        <v/>
      </c>
      <c r="O1611" s="19" t="str">
        <f>IF(J1611="Non","Demande d'information",IF(AND(YEAR(I1611)='Récapitulatif des données RASH'!$B$2,'Données relatives aux bénéf.'!J1611="Oui",'Données relatives aux bénéf.'!K1611="Non"),"Dossier ouvert au cours de l'année de référence",IF(AND(YEAR(I1611)='Récapitulatif des données RASH'!$B$2,'Données relatives aux bénéf.'!J1611="Oui",'Données relatives aux bénéf.'!K1611="Oui"),"Dossier ouvert au cours de l'année de référence - dont clôturé au cours de l'année de référence",IF(AND(YEAR(I1611)&lt;'Récapitulatif des données RASH'!$B$2,'Données relatives aux bénéf.'!K1611="Non",'Données relatives aux bénéf.'!L1611="Oui"),"Dossier actif valorisable dans le cadre de la subvention",IF(AND(YEAR(I1611)&lt;'Récapitulatif des données RASH'!$B$2,'Données relatives aux bénéf.'!K1611="Oui",'Données relatives aux bénéf.'!L1611="Oui"),"Dossier actif valorisable dans le cadre de la subvention - dont cloturé au cours de l'année de référence",IF(AND(YEAR(I1611)&lt;'Récapitulatif des données RASH'!$B$2,'Données relatives aux bénéf.'!K1611="Non",'Données relatives aux bénéf.'!L1611="Non"),"Dossier actif non-valorisable dans le cadre de la subvention",IF(AND(YEAR(I1611)&lt;'Récapitulatif des données RASH'!$B$2,'Données relatives aux bénéf.'!K1611="Oui",'Données relatives aux bénéf.'!L1611="Non"),"Dossier actif non-valorisable dans le cadre de la subvention - dont cloturé au cours de l'année de référence","")))))))</f>
        <v/>
      </c>
      <c r="P1611" s="16" t="str">
        <f>IF(ISBLANK(F1611),"",'Récapitulatif des données RASH'!$B$2-YEAR('Données relatives aux bénéf.'!F1611))</f>
        <v/>
      </c>
    </row>
    <row r="1612" spans="1:16">
      <c r="A1612" s="18" t="str">
        <f t="shared" si="25"/>
        <v/>
      </c>
      <c r="O1612" s="19" t="str">
        <f>IF(J1612="Non","Demande d'information",IF(AND(YEAR(I1612)='Récapitulatif des données RASH'!$B$2,'Données relatives aux bénéf.'!J1612="Oui",'Données relatives aux bénéf.'!K1612="Non"),"Dossier ouvert au cours de l'année de référence",IF(AND(YEAR(I1612)='Récapitulatif des données RASH'!$B$2,'Données relatives aux bénéf.'!J1612="Oui",'Données relatives aux bénéf.'!K1612="Oui"),"Dossier ouvert au cours de l'année de référence - dont clôturé au cours de l'année de référence",IF(AND(YEAR(I1612)&lt;'Récapitulatif des données RASH'!$B$2,'Données relatives aux bénéf.'!K1612="Non",'Données relatives aux bénéf.'!L1612="Oui"),"Dossier actif valorisable dans le cadre de la subvention",IF(AND(YEAR(I1612)&lt;'Récapitulatif des données RASH'!$B$2,'Données relatives aux bénéf.'!K1612="Oui",'Données relatives aux bénéf.'!L1612="Oui"),"Dossier actif valorisable dans le cadre de la subvention - dont cloturé au cours de l'année de référence",IF(AND(YEAR(I1612)&lt;'Récapitulatif des données RASH'!$B$2,'Données relatives aux bénéf.'!K1612="Non",'Données relatives aux bénéf.'!L1612="Non"),"Dossier actif non-valorisable dans le cadre de la subvention",IF(AND(YEAR(I1612)&lt;'Récapitulatif des données RASH'!$B$2,'Données relatives aux bénéf.'!K1612="Oui",'Données relatives aux bénéf.'!L1612="Non"),"Dossier actif non-valorisable dans le cadre de la subvention - dont cloturé au cours de l'année de référence","")))))))</f>
        <v/>
      </c>
      <c r="P1612" s="16" t="str">
        <f>IF(ISBLANK(F1612),"",'Récapitulatif des données RASH'!$B$2-YEAR('Données relatives aux bénéf.'!F1612))</f>
        <v/>
      </c>
    </row>
    <row r="1613" spans="1:16">
      <c r="A1613" s="18" t="str">
        <f t="shared" si="25"/>
        <v/>
      </c>
      <c r="O1613" s="19" t="str">
        <f>IF(J1613="Non","Demande d'information",IF(AND(YEAR(I1613)='Récapitulatif des données RASH'!$B$2,'Données relatives aux bénéf.'!J1613="Oui",'Données relatives aux bénéf.'!K1613="Non"),"Dossier ouvert au cours de l'année de référence",IF(AND(YEAR(I1613)='Récapitulatif des données RASH'!$B$2,'Données relatives aux bénéf.'!J1613="Oui",'Données relatives aux bénéf.'!K1613="Oui"),"Dossier ouvert au cours de l'année de référence - dont clôturé au cours de l'année de référence",IF(AND(YEAR(I1613)&lt;'Récapitulatif des données RASH'!$B$2,'Données relatives aux bénéf.'!K1613="Non",'Données relatives aux bénéf.'!L1613="Oui"),"Dossier actif valorisable dans le cadre de la subvention",IF(AND(YEAR(I1613)&lt;'Récapitulatif des données RASH'!$B$2,'Données relatives aux bénéf.'!K1613="Oui",'Données relatives aux bénéf.'!L1613="Oui"),"Dossier actif valorisable dans le cadre de la subvention - dont cloturé au cours de l'année de référence",IF(AND(YEAR(I1613)&lt;'Récapitulatif des données RASH'!$B$2,'Données relatives aux bénéf.'!K1613="Non",'Données relatives aux bénéf.'!L1613="Non"),"Dossier actif non-valorisable dans le cadre de la subvention",IF(AND(YEAR(I1613)&lt;'Récapitulatif des données RASH'!$B$2,'Données relatives aux bénéf.'!K1613="Oui",'Données relatives aux bénéf.'!L1613="Non"),"Dossier actif non-valorisable dans le cadre de la subvention - dont cloturé au cours de l'année de référence","")))))))</f>
        <v/>
      </c>
      <c r="P1613" s="16" t="str">
        <f>IF(ISBLANK(F1613),"",'Récapitulatif des données RASH'!$B$2-YEAR('Données relatives aux bénéf.'!F1613))</f>
        <v/>
      </c>
    </row>
    <row r="1614" spans="1:16">
      <c r="A1614" s="18" t="str">
        <f t="shared" si="25"/>
        <v/>
      </c>
      <c r="O1614" s="19" t="str">
        <f>IF(J1614="Non","Demande d'information",IF(AND(YEAR(I1614)='Récapitulatif des données RASH'!$B$2,'Données relatives aux bénéf.'!J1614="Oui",'Données relatives aux bénéf.'!K1614="Non"),"Dossier ouvert au cours de l'année de référence",IF(AND(YEAR(I1614)='Récapitulatif des données RASH'!$B$2,'Données relatives aux bénéf.'!J1614="Oui",'Données relatives aux bénéf.'!K1614="Oui"),"Dossier ouvert au cours de l'année de référence - dont clôturé au cours de l'année de référence",IF(AND(YEAR(I1614)&lt;'Récapitulatif des données RASH'!$B$2,'Données relatives aux bénéf.'!K1614="Non",'Données relatives aux bénéf.'!L1614="Oui"),"Dossier actif valorisable dans le cadre de la subvention",IF(AND(YEAR(I1614)&lt;'Récapitulatif des données RASH'!$B$2,'Données relatives aux bénéf.'!K1614="Oui",'Données relatives aux bénéf.'!L1614="Oui"),"Dossier actif valorisable dans le cadre de la subvention - dont cloturé au cours de l'année de référence",IF(AND(YEAR(I1614)&lt;'Récapitulatif des données RASH'!$B$2,'Données relatives aux bénéf.'!K1614="Non",'Données relatives aux bénéf.'!L1614="Non"),"Dossier actif non-valorisable dans le cadre de la subvention",IF(AND(YEAR(I1614)&lt;'Récapitulatif des données RASH'!$B$2,'Données relatives aux bénéf.'!K1614="Oui",'Données relatives aux bénéf.'!L1614="Non"),"Dossier actif non-valorisable dans le cadre de la subvention - dont cloturé au cours de l'année de référence","")))))))</f>
        <v/>
      </c>
      <c r="P1614" s="16" t="str">
        <f>IF(ISBLANK(F1614),"",'Récapitulatif des données RASH'!$B$2-YEAR('Données relatives aux bénéf.'!F1614))</f>
        <v/>
      </c>
    </row>
    <row r="1615" spans="1:16">
      <c r="A1615" s="18" t="str">
        <f t="shared" si="25"/>
        <v/>
      </c>
      <c r="O1615" s="19" t="str">
        <f>IF(J1615="Non","Demande d'information",IF(AND(YEAR(I1615)='Récapitulatif des données RASH'!$B$2,'Données relatives aux bénéf.'!J1615="Oui",'Données relatives aux bénéf.'!K1615="Non"),"Dossier ouvert au cours de l'année de référence",IF(AND(YEAR(I1615)='Récapitulatif des données RASH'!$B$2,'Données relatives aux bénéf.'!J1615="Oui",'Données relatives aux bénéf.'!K1615="Oui"),"Dossier ouvert au cours de l'année de référence - dont clôturé au cours de l'année de référence",IF(AND(YEAR(I1615)&lt;'Récapitulatif des données RASH'!$B$2,'Données relatives aux bénéf.'!K1615="Non",'Données relatives aux bénéf.'!L1615="Oui"),"Dossier actif valorisable dans le cadre de la subvention",IF(AND(YEAR(I1615)&lt;'Récapitulatif des données RASH'!$B$2,'Données relatives aux bénéf.'!K1615="Oui",'Données relatives aux bénéf.'!L1615="Oui"),"Dossier actif valorisable dans le cadre de la subvention - dont cloturé au cours de l'année de référence",IF(AND(YEAR(I1615)&lt;'Récapitulatif des données RASH'!$B$2,'Données relatives aux bénéf.'!K1615="Non",'Données relatives aux bénéf.'!L1615="Non"),"Dossier actif non-valorisable dans le cadre de la subvention",IF(AND(YEAR(I1615)&lt;'Récapitulatif des données RASH'!$B$2,'Données relatives aux bénéf.'!K1615="Oui",'Données relatives aux bénéf.'!L1615="Non"),"Dossier actif non-valorisable dans le cadre de la subvention - dont cloturé au cours de l'année de référence","")))))))</f>
        <v/>
      </c>
      <c r="P1615" s="16" t="str">
        <f>IF(ISBLANK(F1615),"",'Récapitulatif des données RASH'!$B$2-YEAR('Données relatives aux bénéf.'!F1615))</f>
        <v/>
      </c>
    </row>
    <row r="1616" spans="1:16">
      <c r="A1616" s="18" t="str">
        <f t="shared" si="25"/>
        <v/>
      </c>
      <c r="O1616" s="19" t="str">
        <f>IF(J1616="Non","Demande d'information",IF(AND(YEAR(I1616)='Récapitulatif des données RASH'!$B$2,'Données relatives aux bénéf.'!J1616="Oui",'Données relatives aux bénéf.'!K1616="Non"),"Dossier ouvert au cours de l'année de référence",IF(AND(YEAR(I1616)='Récapitulatif des données RASH'!$B$2,'Données relatives aux bénéf.'!J1616="Oui",'Données relatives aux bénéf.'!K1616="Oui"),"Dossier ouvert au cours de l'année de référence - dont clôturé au cours de l'année de référence",IF(AND(YEAR(I1616)&lt;'Récapitulatif des données RASH'!$B$2,'Données relatives aux bénéf.'!K1616="Non",'Données relatives aux bénéf.'!L1616="Oui"),"Dossier actif valorisable dans le cadre de la subvention",IF(AND(YEAR(I1616)&lt;'Récapitulatif des données RASH'!$B$2,'Données relatives aux bénéf.'!K1616="Oui",'Données relatives aux bénéf.'!L1616="Oui"),"Dossier actif valorisable dans le cadre de la subvention - dont cloturé au cours de l'année de référence",IF(AND(YEAR(I1616)&lt;'Récapitulatif des données RASH'!$B$2,'Données relatives aux bénéf.'!K1616="Non",'Données relatives aux bénéf.'!L1616="Non"),"Dossier actif non-valorisable dans le cadre de la subvention",IF(AND(YEAR(I1616)&lt;'Récapitulatif des données RASH'!$B$2,'Données relatives aux bénéf.'!K1616="Oui",'Données relatives aux bénéf.'!L1616="Non"),"Dossier actif non-valorisable dans le cadre de la subvention - dont cloturé au cours de l'année de référence","")))))))</f>
        <v/>
      </c>
      <c r="P1616" s="16" t="str">
        <f>IF(ISBLANK(F1616),"",'Récapitulatif des données RASH'!$B$2-YEAR('Données relatives aux bénéf.'!F1616))</f>
        <v/>
      </c>
    </row>
    <row r="1617" spans="1:16">
      <c r="A1617" s="18" t="str">
        <f t="shared" si="25"/>
        <v/>
      </c>
      <c r="O1617" s="19" t="str">
        <f>IF(J1617="Non","Demande d'information",IF(AND(YEAR(I1617)='Récapitulatif des données RASH'!$B$2,'Données relatives aux bénéf.'!J1617="Oui",'Données relatives aux bénéf.'!K1617="Non"),"Dossier ouvert au cours de l'année de référence",IF(AND(YEAR(I1617)='Récapitulatif des données RASH'!$B$2,'Données relatives aux bénéf.'!J1617="Oui",'Données relatives aux bénéf.'!K1617="Oui"),"Dossier ouvert au cours de l'année de référence - dont clôturé au cours de l'année de référence",IF(AND(YEAR(I1617)&lt;'Récapitulatif des données RASH'!$B$2,'Données relatives aux bénéf.'!K1617="Non",'Données relatives aux bénéf.'!L1617="Oui"),"Dossier actif valorisable dans le cadre de la subvention",IF(AND(YEAR(I1617)&lt;'Récapitulatif des données RASH'!$B$2,'Données relatives aux bénéf.'!K1617="Oui",'Données relatives aux bénéf.'!L1617="Oui"),"Dossier actif valorisable dans le cadre de la subvention - dont cloturé au cours de l'année de référence",IF(AND(YEAR(I1617)&lt;'Récapitulatif des données RASH'!$B$2,'Données relatives aux bénéf.'!K1617="Non",'Données relatives aux bénéf.'!L1617="Non"),"Dossier actif non-valorisable dans le cadre de la subvention",IF(AND(YEAR(I1617)&lt;'Récapitulatif des données RASH'!$B$2,'Données relatives aux bénéf.'!K1617="Oui",'Données relatives aux bénéf.'!L1617="Non"),"Dossier actif non-valorisable dans le cadre de la subvention - dont cloturé au cours de l'année de référence","")))))))</f>
        <v/>
      </c>
      <c r="P1617" s="16" t="str">
        <f>IF(ISBLANK(F1617),"",'Récapitulatif des données RASH'!$B$2-YEAR('Données relatives aux bénéf.'!F1617))</f>
        <v/>
      </c>
    </row>
    <row r="1618" spans="1:16">
      <c r="A1618" s="18" t="str">
        <f t="shared" si="25"/>
        <v/>
      </c>
      <c r="O1618" s="19" t="str">
        <f>IF(J1618="Non","Demande d'information",IF(AND(YEAR(I1618)='Récapitulatif des données RASH'!$B$2,'Données relatives aux bénéf.'!J1618="Oui",'Données relatives aux bénéf.'!K1618="Non"),"Dossier ouvert au cours de l'année de référence",IF(AND(YEAR(I1618)='Récapitulatif des données RASH'!$B$2,'Données relatives aux bénéf.'!J1618="Oui",'Données relatives aux bénéf.'!K1618="Oui"),"Dossier ouvert au cours de l'année de référence - dont clôturé au cours de l'année de référence",IF(AND(YEAR(I1618)&lt;'Récapitulatif des données RASH'!$B$2,'Données relatives aux bénéf.'!K1618="Non",'Données relatives aux bénéf.'!L1618="Oui"),"Dossier actif valorisable dans le cadre de la subvention",IF(AND(YEAR(I1618)&lt;'Récapitulatif des données RASH'!$B$2,'Données relatives aux bénéf.'!K1618="Oui",'Données relatives aux bénéf.'!L1618="Oui"),"Dossier actif valorisable dans le cadre de la subvention - dont cloturé au cours de l'année de référence",IF(AND(YEAR(I1618)&lt;'Récapitulatif des données RASH'!$B$2,'Données relatives aux bénéf.'!K1618="Non",'Données relatives aux bénéf.'!L1618="Non"),"Dossier actif non-valorisable dans le cadre de la subvention",IF(AND(YEAR(I1618)&lt;'Récapitulatif des données RASH'!$B$2,'Données relatives aux bénéf.'!K1618="Oui",'Données relatives aux bénéf.'!L1618="Non"),"Dossier actif non-valorisable dans le cadre de la subvention - dont cloturé au cours de l'année de référence","")))))))</f>
        <v/>
      </c>
      <c r="P1618" s="16" t="str">
        <f>IF(ISBLANK(F1618),"",'Récapitulatif des données RASH'!$B$2-YEAR('Données relatives aux bénéf.'!F1618))</f>
        <v/>
      </c>
    </row>
    <row r="1619" spans="1:16">
      <c r="A1619" s="18" t="str">
        <f t="shared" si="25"/>
        <v/>
      </c>
      <c r="O1619" s="19" t="str">
        <f>IF(J1619="Non","Demande d'information",IF(AND(YEAR(I1619)='Récapitulatif des données RASH'!$B$2,'Données relatives aux bénéf.'!J1619="Oui",'Données relatives aux bénéf.'!K1619="Non"),"Dossier ouvert au cours de l'année de référence",IF(AND(YEAR(I1619)='Récapitulatif des données RASH'!$B$2,'Données relatives aux bénéf.'!J1619="Oui",'Données relatives aux bénéf.'!K1619="Oui"),"Dossier ouvert au cours de l'année de référence - dont clôturé au cours de l'année de référence",IF(AND(YEAR(I1619)&lt;'Récapitulatif des données RASH'!$B$2,'Données relatives aux bénéf.'!K1619="Non",'Données relatives aux bénéf.'!L1619="Oui"),"Dossier actif valorisable dans le cadre de la subvention",IF(AND(YEAR(I1619)&lt;'Récapitulatif des données RASH'!$B$2,'Données relatives aux bénéf.'!K1619="Oui",'Données relatives aux bénéf.'!L1619="Oui"),"Dossier actif valorisable dans le cadre de la subvention - dont cloturé au cours de l'année de référence",IF(AND(YEAR(I1619)&lt;'Récapitulatif des données RASH'!$B$2,'Données relatives aux bénéf.'!K1619="Non",'Données relatives aux bénéf.'!L1619="Non"),"Dossier actif non-valorisable dans le cadre de la subvention",IF(AND(YEAR(I1619)&lt;'Récapitulatif des données RASH'!$B$2,'Données relatives aux bénéf.'!K1619="Oui",'Données relatives aux bénéf.'!L1619="Non"),"Dossier actif non-valorisable dans le cadre de la subvention - dont cloturé au cours de l'année de référence","")))))))</f>
        <v/>
      </c>
      <c r="P1619" s="16" t="str">
        <f>IF(ISBLANK(F1619),"",'Récapitulatif des données RASH'!$B$2-YEAR('Données relatives aux bénéf.'!F1619))</f>
        <v/>
      </c>
    </row>
    <row r="1620" spans="1:16">
      <c r="A1620" s="18" t="str">
        <f t="shared" si="25"/>
        <v/>
      </c>
      <c r="O1620" s="19" t="str">
        <f>IF(J1620="Non","Demande d'information",IF(AND(YEAR(I1620)='Récapitulatif des données RASH'!$B$2,'Données relatives aux bénéf.'!J1620="Oui",'Données relatives aux bénéf.'!K1620="Non"),"Dossier ouvert au cours de l'année de référence",IF(AND(YEAR(I1620)='Récapitulatif des données RASH'!$B$2,'Données relatives aux bénéf.'!J1620="Oui",'Données relatives aux bénéf.'!K1620="Oui"),"Dossier ouvert au cours de l'année de référence - dont clôturé au cours de l'année de référence",IF(AND(YEAR(I1620)&lt;'Récapitulatif des données RASH'!$B$2,'Données relatives aux bénéf.'!K1620="Non",'Données relatives aux bénéf.'!L1620="Oui"),"Dossier actif valorisable dans le cadre de la subvention",IF(AND(YEAR(I1620)&lt;'Récapitulatif des données RASH'!$B$2,'Données relatives aux bénéf.'!K1620="Oui",'Données relatives aux bénéf.'!L1620="Oui"),"Dossier actif valorisable dans le cadre de la subvention - dont cloturé au cours de l'année de référence",IF(AND(YEAR(I1620)&lt;'Récapitulatif des données RASH'!$B$2,'Données relatives aux bénéf.'!K1620="Non",'Données relatives aux bénéf.'!L1620="Non"),"Dossier actif non-valorisable dans le cadre de la subvention",IF(AND(YEAR(I1620)&lt;'Récapitulatif des données RASH'!$B$2,'Données relatives aux bénéf.'!K1620="Oui",'Données relatives aux bénéf.'!L1620="Non"),"Dossier actif non-valorisable dans le cadre de la subvention - dont cloturé au cours de l'année de référence","")))))))</f>
        <v/>
      </c>
      <c r="P1620" s="16" t="str">
        <f>IF(ISBLANK(F1620),"",'Récapitulatif des données RASH'!$B$2-YEAR('Données relatives aux bénéf.'!F1620))</f>
        <v/>
      </c>
    </row>
    <row r="1621" spans="1:16">
      <c r="A1621" s="18" t="str">
        <f t="shared" si="25"/>
        <v/>
      </c>
      <c r="O1621" s="19" t="str">
        <f>IF(J1621="Non","Demande d'information",IF(AND(YEAR(I1621)='Récapitulatif des données RASH'!$B$2,'Données relatives aux bénéf.'!J1621="Oui",'Données relatives aux bénéf.'!K1621="Non"),"Dossier ouvert au cours de l'année de référence",IF(AND(YEAR(I1621)='Récapitulatif des données RASH'!$B$2,'Données relatives aux bénéf.'!J1621="Oui",'Données relatives aux bénéf.'!K1621="Oui"),"Dossier ouvert au cours de l'année de référence - dont clôturé au cours de l'année de référence",IF(AND(YEAR(I1621)&lt;'Récapitulatif des données RASH'!$B$2,'Données relatives aux bénéf.'!K1621="Non",'Données relatives aux bénéf.'!L1621="Oui"),"Dossier actif valorisable dans le cadre de la subvention",IF(AND(YEAR(I1621)&lt;'Récapitulatif des données RASH'!$B$2,'Données relatives aux bénéf.'!K1621="Oui",'Données relatives aux bénéf.'!L1621="Oui"),"Dossier actif valorisable dans le cadre de la subvention - dont cloturé au cours de l'année de référence",IF(AND(YEAR(I1621)&lt;'Récapitulatif des données RASH'!$B$2,'Données relatives aux bénéf.'!K1621="Non",'Données relatives aux bénéf.'!L1621="Non"),"Dossier actif non-valorisable dans le cadre de la subvention",IF(AND(YEAR(I1621)&lt;'Récapitulatif des données RASH'!$B$2,'Données relatives aux bénéf.'!K1621="Oui",'Données relatives aux bénéf.'!L1621="Non"),"Dossier actif non-valorisable dans le cadre de la subvention - dont cloturé au cours de l'année de référence","")))))))</f>
        <v/>
      </c>
      <c r="P1621" s="16" t="str">
        <f>IF(ISBLANK(F1621),"",'Récapitulatif des données RASH'!$B$2-YEAR('Données relatives aux bénéf.'!F1621))</f>
        <v/>
      </c>
    </row>
    <row r="1622" spans="1:16">
      <c r="A1622" s="18" t="str">
        <f t="shared" si="25"/>
        <v/>
      </c>
      <c r="O1622" s="19" t="str">
        <f>IF(J1622="Non","Demande d'information",IF(AND(YEAR(I1622)='Récapitulatif des données RASH'!$B$2,'Données relatives aux bénéf.'!J1622="Oui",'Données relatives aux bénéf.'!K1622="Non"),"Dossier ouvert au cours de l'année de référence",IF(AND(YEAR(I1622)='Récapitulatif des données RASH'!$B$2,'Données relatives aux bénéf.'!J1622="Oui",'Données relatives aux bénéf.'!K1622="Oui"),"Dossier ouvert au cours de l'année de référence - dont clôturé au cours de l'année de référence",IF(AND(YEAR(I1622)&lt;'Récapitulatif des données RASH'!$B$2,'Données relatives aux bénéf.'!K1622="Non",'Données relatives aux bénéf.'!L1622="Oui"),"Dossier actif valorisable dans le cadre de la subvention",IF(AND(YEAR(I1622)&lt;'Récapitulatif des données RASH'!$B$2,'Données relatives aux bénéf.'!K1622="Oui",'Données relatives aux bénéf.'!L1622="Oui"),"Dossier actif valorisable dans le cadre de la subvention - dont cloturé au cours de l'année de référence",IF(AND(YEAR(I1622)&lt;'Récapitulatif des données RASH'!$B$2,'Données relatives aux bénéf.'!K1622="Non",'Données relatives aux bénéf.'!L1622="Non"),"Dossier actif non-valorisable dans le cadre de la subvention",IF(AND(YEAR(I1622)&lt;'Récapitulatif des données RASH'!$B$2,'Données relatives aux bénéf.'!K1622="Oui",'Données relatives aux bénéf.'!L1622="Non"),"Dossier actif non-valorisable dans le cadre de la subvention - dont cloturé au cours de l'année de référence","")))))))</f>
        <v/>
      </c>
      <c r="P1622" s="16" t="str">
        <f>IF(ISBLANK(F1622),"",'Récapitulatif des données RASH'!$B$2-YEAR('Données relatives aux bénéf.'!F1622))</f>
        <v/>
      </c>
    </row>
    <row r="1623" spans="1:16">
      <c r="A1623" s="18" t="str">
        <f t="shared" si="25"/>
        <v/>
      </c>
      <c r="O1623" s="19" t="str">
        <f>IF(J1623="Non","Demande d'information",IF(AND(YEAR(I1623)='Récapitulatif des données RASH'!$B$2,'Données relatives aux bénéf.'!J1623="Oui",'Données relatives aux bénéf.'!K1623="Non"),"Dossier ouvert au cours de l'année de référence",IF(AND(YEAR(I1623)='Récapitulatif des données RASH'!$B$2,'Données relatives aux bénéf.'!J1623="Oui",'Données relatives aux bénéf.'!K1623="Oui"),"Dossier ouvert au cours de l'année de référence - dont clôturé au cours de l'année de référence",IF(AND(YEAR(I1623)&lt;'Récapitulatif des données RASH'!$B$2,'Données relatives aux bénéf.'!K1623="Non",'Données relatives aux bénéf.'!L1623="Oui"),"Dossier actif valorisable dans le cadre de la subvention",IF(AND(YEAR(I1623)&lt;'Récapitulatif des données RASH'!$B$2,'Données relatives aux bénéf.'!K1623="Oui",'Données relatives aux bénéf.'!L1623="Oui"),"Dossier actif valorisable dans le cadre de la subvention - dont cloturé au cours de l'année de référence",IF(AND(YEAR(I1623)&lt;'Récapitulatif des données RASH'!$B$2,'Données relatives aux bénéf.'!K1623="Non",'Données relatives aux bénéf.'!L1623="Non"),"Dossier actif non-valorisable dans le cadre de la subvention",IF(AND(YEAR(I1623)&lt;'Récapitulatif des données RASH'!$B$2,'Données relatives aux bénéf.'!K1623="Oui",'Données relatives aux bénéf.'!L1623="Non"),"Dossier actif non-valorisable dans le cadre de la subvention - dont cloturé au cours de l'année de référence","")))))))</f>
        <v/>
      </c>
      <c r="P1623" s="16" t="str">
        <f>IF(ISBLANK(F1623),"",'Récapitulatif des données RASH'!$B$2-YEAR('Données relatives aux bénéf.'!F1623))</f>
        <v/>
      </c>
    </row>
    <row r="1624" spans="1:16">
      <c r="A1624" s="18" t="str">
        <f t="shared" si="25"/>
        <v/>
      </c>
      <c r="O1624" s="19" t="str">
        <f>IF(J1624="Non","Demande d'information",IF(AND(YEAR(I1624)='Récapitulatif des données RASH'!$B$2,'Données relatives aux bénéf.'!J1624="Oui",'Données relatives aux bénéf.'!K1624="Non"),"Dossier ouvert au cours de l'année de référence",IF(AND(YEAR(I1624)='Récapitulatif des données RASH'!$B$2,'Données relatives aux bénéf.'!J1624="Oui",'Données relatives aux bénéf.'!K1624="Oui"),"Dossier ouvert au cours de l'année de référence - dont clôturé au cours de l'année de référence",IF(AND(YEAR(I1624)&lt;'Récapitulatif des données RASH'!$B$2,'Données relatives aux bénéf.'!K1624="Non",'Données relatives aux bénéf.'!L1624="Oui"),"Dossier actif valorisable dans le cadre de la subvention",IF(AND(YEAR(I1624)&lt;'Récapitulatif des données RASH'!$B$2,'Données relatives aux bénéf.'!K1624="Oui",'Données relatives aux bénéf.'!L1624="Oui"),"Dossier actif valorisable dans le cadre de la subvention - dont cloturé au cours de l'année de référence",IF(AND(YEAR(I1624)&lt;'Récapitulatif des données RASH'!$B$2,'Données relatives aux bénéf.'!K1624="Non",'Données relatives aux bénéf.'!L1624="Non"),"Dossier actif non-valorisable dans le cadre de la subvention",IF(AND(YEAR(I1624)&lt;'Récapitulatif des données RASH'!$B$2,'Données relatives aux bénéf.'!K1624="Oui",'Données relatives aux bénéf.'!L1624="Non"),"Dossier actif non-valorisable dans le cadre de la subvention - dont cloturé au cours de l'année de référence","")))))))</f>
        <v/>
      </c>
      <c r="P1624" s="16" t="str">
        <f>IF(ISBLANK(F1624),"",'Récapitulatif des données RASH'!$B$2-YEAR('Données relatives aux bénéf.'!F1624))</f>
        <v/>
      </c>
    </row>
    <row r="1625" spans="1:16">
      <c r="A1625" s="18" t="str">
        <f t="shared" si="25"/>
        <v/>
      </c>
      <c r="O1625" s="19" t="str">
        <f>IF(J1625="Non","Demande d'information",IF(AND(YEAR(I1625)='Récapitulatif des données RASH'!$B$2,'Données relatives aux bénéf.'!J1625="Oui",'Données relatives aux bénéf.'!K1625="Non"),"Dossier ouvert au cours de l'année de référence",IF(AND(YEAR(I1625)='Récapitulatif des données RASH'!$B$2,'Données relatives aux bénéf.'!J1625="Oui",'Données relatives aux bénéf.'!K1625="Oui"),"Dossier ouvert au cours de l'année de référence - dont clôturé au cours de l'année de référence",IF(AND(YEAR(I1625)&lt;'Récapitulatif des données RASH'!$B$2,'Données relatives aux bénéf.'!K1625="Non",'Données relatives aux bénéf.'!L1625="Oui"),"Dossier actif valorisable dans le cadre de la subvention",IF(AND(YEAR(I1625)&lt;'Récapitulatif des données RASH'!$B$2,'Données relatives aux bénéf.'!K1625="Oui",'Données relatives aux bénéf.'!L1625="Oui"),"Dossier actif valorisable dans le cadre de la subvention - dont cloturé au cours de l'année de référence",IF(AND(YEAR(I1625)&lt;'Récapitulatif des données RASH'!$B$2,'Données relatives aux bénéf.'!K1625="Non",'Données relatives aux bénéf.'!L1625="Non"),"Dossier actif non-valorisable dans le cadre de la subvention",IF(AND(YEAR(I1625)&lt;'Récapitulatif des données RASH'!$B$2,'Données relatives aux bénéf.'!K1625="Oui",'Données relatives aux bénéf.'!L1625="Non"),"Dossier actif non-valorisable dans le cadre de la subvention - dont cloturé au cours de l'année de référence","")))))))</f>
        <v/>
      </c>
      <c r="P1625" s="16" t="str">
        <f>IF(ISBLANK(F1625),"",'Récapitulatif des données RASH'!$B$2-YEAR('Données relatives aux bénéf.'!F1625))</f>
        <v/>
      </c>
    </row>
    <row r="1626" spans="1:16">
      <c r="A1626" s="18" t="str">
        <f t="shared" si="25"/>
        <v/>
      </c>
      <c r="O1626" s="19" t="str">
        <f>IF(J1626="Non","Demande d'information",IF(AND(YEAR(I1626)='Récapitulatif des données RASH'!$B$2,'Données relatives aux bénéf.'!J1626="Oui",'Données relatives aux bénéf.'!K1626="Non"),"Dossier ouvert au cours de l'année de référence",IF(AND(YEAR(I1626)='Récapitulatif des données RASH'!$B$2,'Données relatives aux bénéf.'!J1626="Oui",'Données relatives aux bénéf.'!K1626="Oui"),"Dossier ouvert au cours de l'année de référence - dont clôturé au cours de l'année de référence",IF(AND(YEAR(I1626)&lt;'Récapitulatif des données RASH'!$B$2,'Données relatives aux bénéf.'!K1626="Non",'Données relatives aux bénéf.'!L1626="Oui"),"Dossier actif valorisable dans le cadre de la subvention",IF(AND(YEAR(I1626)&lt;'Récapitulatif des données RASH'!$B$2,'Données relatives aux bénéf.'!K1626="Oui",'Données relatives aux bénéf.'!L1626="Oui"),"Dossier actif valorisable dans le cadre de la subvention - dont cloturé au cours de l'année de référence",IF(AND(YEAR(I1626)&lt;'Récapitulatif des données RASH'!$B$2,'Données relatives aux bénéf.'!K1626="Non",'Données relatives aux bénéf.'!L1626="Non"),"Dossier actif non-valorisable dans le cadre de la subvention",IF(AND(YEAR(I1626)&lt;'Récapitulatif des données RASH'!$B$2,'Données relatives aux bénéf.'!K1626="Oui",'Données relatives aux bénéf.'!L1626="Non"),"Dossier actif non-valorisable dans le cadre de la subvention - dont cloturé au cours de l'année de référence","")))))))</f>
        <v/>
      </c>
      <c r="P1626" s="16" t="str">
        <f>IF(ISBLANK(F1626),"",'Récapitulatif des données RASH'!$B$2-YEAR('Données relatives aux bénéf.'!F1626))</f>
        <v/>
      </c>
    </row>
    <row r="1627" spans="1:16">
      <c r="A1627" s="18" t="str">
        <f t="shared" si="25"/>
        <v/>
      </c>
      <c r="O1627" s="19" t="str">
        <f>IF(J1627="Non","Demande d'information",IF(AND(YEAR(I1627)='Récapitulatif des données RASH'!$B$2,'Données relatives aux bénéf.'!J1627="Oui",'Données relatives aux bénéf.'!K1627="Non"),"Dossier ouvert au cours de l'année de référence",IF(AND(YEAR(I1627)='Récapitulatif des données RASH'!$B$2,'Données relatives aux bénéf.'!J1627="Oui",'Données relatives aux bénéf.'!K1627="Oui"),"Dossier ouvert au cours de l'année de référence - dont clôturé au cours de l'année de référence",IF(AND(YEAR(I1627)&lt;'Récapitulatif des données RASH'!$B$2,'Données relatives aux bénéf.'!K1627="Non",'Données relatives aux bénéf.'!L1627="Oui"),"Dossier actif valorisable dans le cadre de la subvention",IF(AND(YEAR(I1627)&lt;'Récapitulatif des données RASH'!$B$2,'Données relatives aux bénéf.'!K1627="Oui",'Données relatives aux bénéf.'!L1627="Oui"),"Dossier actif valorisable dans le cadre de la subvention - dont cloturé au cours de l'année de référence",IF(AND(YEAR(I1627)&lt;'Récapitulatif des données RASH'!$B$2,'Données relatives aux bénéf.'!K1627="Non",'Données relatives aux bénéf.'!L1627="Non"),"Dossier actif non-valorisable dans le cadre de la subvention",IF(AND(YEAR(I1627)&lt;'Récapitulatif des données RASH'!$B$2,'Données relatives aux bénéf.'!K1627="Oui",'Données relatives aux bénéf.'!L1627="Non"),"Dossier actif non-valorisable dans le cadre de la subvention - dont cloturé au cours de l'année de référence","")))))))</f>
        <v/>
      </c>
      <c r="P1627" s="16" t="str">
        <f>IF(ISBLANK(F1627),"",'Récapitulatif des données RASH'!$B$2-YEAR('Données relatives aux bénéf.'!F1627))</f>
        <v/>
      </c>
    </row>
    <row r="1628" spans="1:16">
      <c r="A1628" s="18" t="str">
        <f t="shared" si="25"/>
        <v/>
      </c>
      <c r="O1628" s="19" t="str">
        <f>IF(J1628="Non","Demande d'information",IF(AND(YEAR(I1628)='Récapitulatif des données RASH'!$B$2,'Données relatives aux bénéf.'!J1628="Oui",'Données relatives aux bénéf.'!K1628="Non"),"Dossier ouvert au cours de l'année de référence",IF(AND(YEAR(I1628)='Récapitulatif des données RASH'!$B$2,'Données relatives aux bénéf.'!J1628="Oui",'Données relatives aux bénéf.'!K1628="Oui"),"Dossier ouvert au cours de l'année de référence - dont clôturé au cours de l'année de référence",IF(AND(YEAR(I1628)&lt;'Récapitulatif des données RASH'!$B$2,'Données relatives aux bénéf.'!K1628="Non",'Données relatives aux bénéf.'!L1628="Oui"),"Dossier actif valorisable dans le cadre de la subvention",IF(AND(YEAR(I1628)&lt;'Récapitulatif des données RASH'!$B$2,'Données relatives aux bénéf.'!K1628="Oui",'Données relatives aux bénéf.'!L1628="Oui"),"Dossier actif valorisable dans le cadre de la subvention - dont cloturé au cours de l'année de référence",IF(AND(YEAR(I1628)&lt;'Récapitulatif des données RASH'!$B$2,'Données relatives aux bénéf.'!K1628="Non",'Données relatives aux bénéf.'!L1628="Non"),"Dossier actif non-valorisable dans le cadre de la subvention",IF(AND(YEAR(I1628)&lt;'Récapitulatif des données RASH'!$B$2,'Données relatives aux bénéf.'!K1628="Oui",'Données relatives aux bénéf.'!L1628="Non"),"Dossier actif non-valorisable dans le cadre de la subvention - dont cloturé au cours de l'année de référence","")))))))</f>
        <v/>
      </c>
      <c r="P1628" s="16" t="str">
        <f>IF(ISBLANK(F1628),"",'Récapitulatif des données RASH'!$B$2-YEAR('Données relatives aux bénéf.'!F1628))</f>
        <v/>
      </c>
    </row>
    <row r="1629" spans="1:16">
      <c r="A1629" s="18" t="str">
        <f t="shared" si="25"/>
        <v/>
      </c>
      <c r="O1629" s="19" t="str">
        <f>IF(J1629="Non","Demande d'information",IF(AND(YEAR(I1629)='Récapitulatif des données RASH'!$B$2,'Données relatives aux bénéf.'!J1629="Oui",'Données relatives aux bénéf.'!K1629="Non"),"Dossier ouvert au cours de l'année de référence",IF(AND(YEAR(I1629)='Récapitulatif des données RASH'!$B$2,'Données relatives aux bénéf.'!J1629="Oui",'Données relatives aux bénéf.'!K1629="Oui"),"Dossier ouvert au cours de l'année de référence - dont clôturé au cours de l'année de référence",IF(AND(YEAR(I1629)&lt;'Récapitulatif des données RASH'!$B$2,'Données relatives aux bénéf.'!K1629="Non",'Données relatives aux bénéf.'!L1629="Oui"),"Dossier actif valorisable dans le cadre de la subvention",IF(AND(YEAR(I1629)&lt;'Récapitulatif des données RASH'!$B$2,'Données relatives aux bénéf.'!K1629="Oui",'Données relatives aux bénéf.'!L1629="Oui"),"Dossier actif valorisable dans le cadre de la subvention - dont cloturé au cours de l'année de référence",IF(AND(YEAR(I1629)&lt;'Récapitulatif des données RASH'!$B$2,'Données relatives aux bénéf.'!K1629="Non",'Données relatives aux bénéf.'!L1629="Non"),"Dossier actif non-valorisable dans le cadre de la subvention",IF(AND(YEAR(I1629)&lt;'Récapitulatif des données RASH'!$B$2,'Données relatives aux bénéf.'!K1629="Oui",'Données relatives aux bénéf.'!L1629="Non"),"Dossier actif non-valorisable dans le cadre de la subvention - dont cloturé au cours de l'année de référence","")))))))</f>
        <v/>
      </c>
      <c r="P1629" s="16" t="str">
        <f>IF(ISBLANK(F1629),"",'Récapitulatif des données RASH'!$B$2-YEAR('Données relatives aux bénéf.'!F1629))</f>
        <v/>
      </c>
    </row>
    <row r="1630" spans="1:16">
      <c r="A1630" s="18" t="str">
        <f t="shared" si="25"/>
        <v/>
      </c>
      <c r="O1630" s="19" t="str">
        <f>IF(J1630="Non","Demande d'information",IF(AND(YEAR(I1630)='Récapitulatif des données RASH'!$B$2,'Données relatives aux bénéf.'!J1630="Oui",'Données relatives aux bénéf.'!K1630="Non"),"Dossier ouvert au cours de l'année de référence",IF(AND(YEAR(I1630)='Récapitulatif des données RASH'!$B$2,'Données relatives aux bénéf.'!J1630="Oui",'Données relatives aux bénéf.'!K1630="Oui"),"Dossier ouvert au cours de l'année de référence - dont clôturé au cours de l'année de référence",IF(AND(YEAR(I1630)&lt;'Récapitulatif des données RASH'!$B$2,'Données relatives aux bénéf.'!K1630="Non",'Données relatives aux bénéf.'!L1630="Oui"),"Dossier actif valorisable dans le cadre de la subvention",IF(AND(YEAR(I1630)&lt;'Récapitulatif des données RASH'!$B$2,'Données relatives aux bénéf.'!K1630="Oui",'Données relatives aux bénéf.'!L1630="Oui"),"Dossier actif valorisable dans le cadre de la subvention - dont cloturé au cours de l'année de référence",IF(AND(YEAR(I1630)&lt;'Récapitulatif des données RASH'!$B$2,'Données relatives aux bénéf.'!K1630="Non",'Données relatives aux bénéf.'!L1630="Non"),"Dossier actif non-valorisable dans le cadre de la subvention",IF(AND(YEAR(I1630)&lt;'Récapitulatif des données RASH'!$B$2,'Données relatives aux bénéf.'!K1630="Oui",'Données relatives aux bénéf.'!L1630="Non"),"Dossier actif non-valorisable dans le cadre de la subvention - dont cloturé au cours de l'année de référence","")))))))</f>
        <v/>
      </c>
      <c r="P1630" s="16" t="str">
        <f>IF(ISBLANK(F1630),"",'Récapitulatif des données RASH'!$B$2-YEAR('Données relatives aux bénéf.'!F1630))</f>
        <v/>
      </c>
    </row>
    <row r="1631" spans="1:16">
      <c r="A1631" s="18" t="str">
        <f t="shared" si="25"/>
        <v/>
      </c>
      <c r="O1631" s="19" t="str">
        <f>IF(J1631="Non","Demande d'information",IF(AND(YEAR(I1631)='Récapitulatif des données RASH'!$B$2,'Données relatives aux bénéf.'!J1631="Oui",'Données relatives aux bénéf.'!K1631="Non"),"Dossier ouvert au cours de l'année de référence",IF(AND(YEAR(I1631)='Récapitulatif des données RASH'!$B$2,'Données relatives aux bénéf.'!J1631="Oui",'Données relatives aux bénéf.'!K1631="Oui"),"Dossier ouvert au cours de l'année de référence - dont clôturé au cours de l'année de référence",IF(AND(YEAR(I1631)&lt;'Récapitulatif des données RASH'!$B$2,'Données relatives aux bénéf.'!K1631="Non",'Données relatives aux bénéf.'!L1631="Oui"),"Dossier actif valorisable dans le cadre de la subvention",IF(AND(YEAR(I1631)&lt;'Récapitulatif des données RASH'!$B$2,'Données relatives aux bénéf.'!K1631="Oui",'Données relatives aux bénéf.'!L1631="Oui"),"Dossier actif valorisable dans le cadre de la subvention - dont cloturé au cours de l'année de référence",IF(AND(YEAR(I1631)&lt;'Récapitulatif des données RASH'!$B$2,'Données relatives aux bénéf.'!K1631="Non",'Données relatives aux bénéf.'!L1631="Non"),"Dossier actif non-valorisable dans le cadre de la subvention",IF(AND(YEAR(I1631)&lt;'Récapitulatif des données RASH'!$B$2,'Données relatives aux bénéf.'!K1631="Oui",'Données relatives aux bénéf.'!L1631="Non"),"Dossier actif non-valorisable dans le cadre de la subvention - dont cloturé au cours de l'année de référence","")))))))</f>
        <v/>
      </c>
      <c r="P1631" s="16" t="str">
        <f>IF(ISBLANK(F1631),"",'Récapitulatif des données RASH'!$B$2-YEAR('Données relatives aux bénéf.'!F1631))</f>
        <v/>
      </c>
    </row>
    <row r="1632" spans="1:16">
      <c r="A1632" s="18" t="str">
        <f t="shared" si="25"/>
        <v/>
      </c>
      <c r="O1632" s="19" t="str">
        <f>IF(J1632="Non","Demande d'information",IF(AND(YEAR(I1632)='Récapitulatif des données RASH'!$B$2,'Données relatives aux bénéf.'!J1632="Oui",'Données relatives aux bénéf.'!K1632="Non"),"Dossier ouvert au cours de l'année de référence",IF(AND(YEAR(I1632)='Récapitulatif des données RASH'!$B$2,'Données relatives aux bénéf.'!J1632="Oui",'Données relatives aux bénéf.'!K1632="Oui"),"Dossier ouvert au cours de l'année de référence - dont clôturé au cours de l'année de référence",IF(AND(YEAR(I1632)&lt;'Récapitulatif des données RASH'!$B$2,'Données relatives aux bénéf.'!K1632="Non",'Données relatives aux bénéf.'!L1632="Oui"),"Dossier actif valorisable dans le cadre de la subvention",IF(AND(YEAR(I1632)&lt;'Récapitulatif des données RASH'!$B$2,'Données relatives aux bénéf.'!K1632="Oui",'Données relatives aux bénéf.'!L1632="Oui"),"Dossier actif valorisable dans le cadre de la subvention - dont cloturé au cours de l'année de référence",IF(AND(YEAR(I1632)&lt;'Récapitulatif des données RASH'!$B$2,'Données relatives aux bénéf.'!K1632="Non",'Données relatives aux bénéf.'!L1632="Non"),"Dossier actif non-valorisable dans le cadre de la subvention",IF(AND(YEAR(I1632)&lt;'Récapitulatif des données RASH'!$B$2,'Données relatives aux bénéf.'!K1632="Oui",'Données relatives aux bénéf.'!L1632="Non"),"Dossier actif non-valorisable dans le cadre de la subvention - dont cloturé au cours de l'année de référence","")))))))</f>
        <v/>
      </c>
      <c r="P1632" s="16" t="str">
        <f>IF(ISBLANK(F1632),"",'Récapitulatif des données RASH'!$B$2-YEAR('Données relatives aux bénéf.'!F1632))</f>
        <v/>
      </c>
    </row>
    <row r="1633" spans="1:16">
      <c r="A1633" s="18" t="str">
        <f t="shared" si="25"/>
        <v/>
      </c>
      <c r="O1633" s="19" t="str">
        <f>IF(J1633="Non","Demande d'information",IF(AND(YEAR(I1633)='Récapitulatif des données RASH'!$B$2,'Données relatives aux bénéf.'!J1633="Oui",'Données relatives aux bénéf.'!K1633="Non"),"Dossier ouvert au cours de l'année de référence",IF(AND(YEAR(I1633)='Récapitulatif des données RASH'!$B$2,'Données relatives aux bénéf.'!J1633="Oui",'Données relatives aux bénéf.'!K1633="Oui"),"Dossier ouvert au cours de l'année de référence - dont clôturé au cours de l'année de référence",IF(AND(YEAR(I1633)&lt;'Récapitulatif des données RASH'!$B$2,'Données relatives aux bénéf.'!K1633="Non",'Données relatives aux bénéf.'!L1633="Oui"),"Dossier actif valorisable dans le cadre de la subvention",IF(AND(YEAR(I1633)&lt;'Récapitulatif des données RASH'!$B$2,'Données relatives aux bénéf.'!K1633="Oui",'Données relatives aux bénéf.'!L1633="Oui"),"Dossier actif valorisable dans le cadre de la subvention - dont cloturé au cours de l'année de référence",IF(AND(YEAR(I1633)&lt;'Récapitulatif des données RASH'!$B$2,'Données relatives aux bénéf.'!K1633="Non",'Données relatives aux bénéf.'!L1633="Non"),"Dossier actif non-valorisable dans le cadre de la subvention",IF(AND(YEAR(I1633)&lt;'Récapitulatif des données RASH'!$B$2,'Données relatives aux bénéf.'!K1633="Oui",'Données relatives aux bénéf.'!L1633="Non"),"Dossier actif non-valorisable dans le cadre de la subvention - dont cloturé au cours de l'année de référence","")))))))</f>
        <v/>
      </c>
      <c r="P1633" s="16" t="str">
        <f>IF(ISBLANK(F1633),"",'Récapitulatif des données RASH'!$B$2-YEAR('Données relatives aux bénéf.'!F1633))</f>
        <v/>
      </c>
    </row>
    <row r="1634" spans="1:16">
      <c r="A1634" s="18" t="str">
        <f t="shared" si="25"/>
        <v/>
      </c>
      <c r="O1634" s="19" t="str">
        <f>IF(J1634="Non","Demande d'information",IF(AND(YEAR(I1634)='Récapitulatif des données RASH'!$B$2,'Données relatives aux bénéf.'!J1634="Oui",'Données relatives aux bénéf.'!K1634="Non"),"Dossier ouvert au cours de l'année de référence",IF(AND(YEAR(I1634)='Récapitulatif des données RASH'!$B$2,'Données relatives aux bénéf.'!J1634="Oui",'Données relatives aux bénéf.'!K1634="Oui"),"Dossier ouvert au cours de l'année de référence - dont clôturé au cours de l'année de référence",IF(AND(YEAR(I1634)&lt;'Récapitulatif des données RASH'!$B$2,'Données relatives aux bénéf.'!K1634="Non",'Données relatives aux bénéf.'!L1634="Oui"),"Dossier actif valorisable dans le cadre de la subvention",IF(AND(YEAR(I1634)&lt;'Récapitulatif des données RASH'!$B$2,'Données relatives aux bénéf.'!K1634="Oui",'Données relatives aux bénéf.'!L1634="Oui"),"Dossier actif valorisable dans le cadre de la subvention - dont cloturé au cours de l'année de référence",IF(AND(YEAR(I1634)&lt;'Récapitulatif des données RASH'!$B$2,'Données relatives aux bénéf.'!K1634="Non",'Données relatives aux bénéf.'!L1634="Non"),"Dossier actif non-valorisable dans le cadre de la subvention",IF(AND(YEAR(I1634)&lt;'Récapitulatif des données RASH'!$B$2,'Données relatives aux bénéf.'!K1634="Oui",'Données relatives aux bénéf.'!L1634="Non"),"Dossier actif non-valorisable dans le cadre de la subvention - dont cloturé au cours de l'année de référence","")))))))</f>
        <v/>
      </c>
      <c r="P1634" s="16" t="str">
        <f>IF(ISBLANK(F1634),"",'Récapitulatif des données RASH'!$B$2-YEAR('Données relatives aux bénéf.'!F1634))</f>
        <v/>
      </c>
    </row>
    <row r="1635" spans="1:16">
      <c r="A1635" s="18" t="str">
        <f t="shared" si="25"/>
        <v/>
      </c>
      <c r="O1635" s="19" t="str">
        <f>IF(J1635="Non","Demande d'information",IF(AND(YEAR(I1635)='Récapitulatif des données RASH'!$B$2,'Données relatives aux bénéf.'!J1635="Oui",'Données relatives aux bénéf.'!K1635="Non"),"Dossier ouvert au cours de l'année de référence",IF(AND(YEAR(I1635)='Récapitulatif des données RASH'!$B$2,'Données relatives aux bénéf.'!J1635="Oui",'Données relatives aux bénéf.'!K1635="Oui"),"Dossier ouvert au cours de l'année de référence - dont clôturé au cours de l'année de référence",IF(AND(YEAR(I1635)&lt;'Récapitulatif des données RASH'!$B$2,'Données relatives aux bénéf.'!K1635="Non",'Données relatives aux bénéf.'!L1635="Oui"),"Dossier actif valorisable dans le cadre de la subvention",IF(AND(YEAR(I1635)&lt;'Récapitulatif des données RASH'!$B$2,'Données relatives aux bénéf.'!K1635="Oui",'Données relatives aux bénéf.'!L1635="Oui"),"Dossier actif valorisable dans le cadre de la subvention - dont cloturé au cours de l'année de référence",IF(AND(YEAR(I1635)&lt;'Récapitulatif des données RASH'!$B$2,'Données relatives aux bénéf.'!K1635="Non",'Données relatives aux bénéf.'!L1635="Non"),"Dossier actif non-valorisable dans le cadre de la subvention",IF(AND(YEAR(I1635)&lt;'Récapitulatif des données RASH'!$B$2,'Données relatives aux bénéf.'!K1635="Oui",'Données relatives aux bénéf.'!L1635="Non"),"Dossier actif non-valorisable dans le cadre de la subvention - dont cloturé au cours de l'année de référence","")))))))</f>
        <v/>
      </c>
      <c r="P1635" s="16" t="str">
        <f>IF(ISBLANK(F1635),"",'Récapitulatif des données RASH'!$B$2-YEAR('Données relatives aux bénéf.'!F1635))</f>
        <v/>
      </c>
    </row>
    <row r="1636" spans="1:16">
      <c r="A1636" s="18" t="str">
        <f t="shared" si="25"/>
        <v/>
      </c>
      <c r="O1636" s="19" t="str">
        <f>IF(J1636="Non","Demande d'information",IF(AND(YEAR(I1636)='Récapitulatif des données RASH'!$B$2,'Données relatives aux bénéf.'!J1636="Oui",'Données relatives aux bénéf.'!K1636="Non"),"Dossier ouvert au cours de l'année de référence",IF(AND(YEAR(I1636)='Récapitulatif des données RASH'!$B$2,'Données relatives aux bénéf.'!J1636="Oui",'Données relatives aux bénéf.'!K1636="Oui"),"Dossier ouvert au cours de l'année de référence - dont clôturé au cours de l'année de référence",IF(AND(YEAR(I1636)&lt;'Récapitulatif des données RASH'!$B$2,'Données relatives aux bénéf.'!K1636="Non",'Données relatives aux bénéf.'!L1636="Oui"),"Dossier actif valorisable dans le cadre de la subvention",IF(AND(YEAR(I1636)&lt;'Récapitulatif des données RASH'!$B$2,'Données relatives aux bénéf.'!K1636="Oui",'Données relatives aux bénéf.'!L1636="Oui"),"Dossier actif valorisable dans le cadre de la subvention - dont cloturé au cours de l'année de référence",IF(AND(YEAR(I1636)&lt;'Récapitulatif des données RASH'!$B$2,'Données relatives aux bénéf.'!K1636="Non",'Données relatives aux bénéf.'!L1636="Non"),"Dossier actif non-valorisable dans le cadre de la subvention",IF(AND(YEAR(I1636)&lt;'Récapitulatif des données RASH'!$B$2,'Données relatives aux bénéf.'!K1636="Oui",'Données relatives aux bénéf.'!L1636="Non"),"Dossier actif non-valorisable dans le cadre de la subvention - dont cloturé au cours de l'année de référence","")))))))</f>
        <v/>
      </c>
      <c r="P1636" s="16" t="str">
        <f>IF(ISBLANK(F1636),"",'Récapitulatif des données RASH'!$B$2-YEAR('Données relatives aux bénéf.'!F1636))</f>
        <v/>
      </c>
    </row>
    <row r="1637" spans="1:16">
      <c r="A1637" s="18" t="str">
        <f t="shared" si="25"/>
        <v/>
      </c>
      <c r="O1637" s="19" t="str">
        <f>IF(J1637="Non","Demande d'information",IF(AND(YEAR(I1637)='Récapitulatif des données RASH'!$B$2,'Données relatives aux bénéf.'!J1637="Oui",'Données relatives aux bénéf.'!K1637="Non"),"Dossier ouvert au cours de l'année de référence",IF(AND(YEAR(I1637)='Récapitulatif des données RASH'!$B$2,'Données relatives aux bénéf.'!J1637="Oui",'Données relatives aux bénéf.'!K1637="Oui"),"Dossier ouvert au cours de l'année de référence - dont clôturé au cours de l'année de référence",IF(AND(YEAR(I1637)&lt;'Récapitulatif des données RASH'!$B$2,'Données relatives aux bénéf.'!K1637="Non",'Données relatives aux bénéf.'!L1637="Oui"),"Dossier actif valorisable dans le cadre de la subvention",IF(AND(YEAR(I1637)&lt;'Récapitulatif des données RASH'!$B$2,'Données relatives aux bénéf.'!K1637="Oui",'Données relatives aux bénéf.'!L1637="Oui"),"Dossier actif valorisable dans le cadre de la subvention - dont cloturé au cours de l'année de référence",IF(AND(YEAR(I1637)&lt;'Récapitulatif des données RASH'!$B$2,'Données relatives aux bénéf.'!K1637="Non",'Données relatives aux bénéf.'!L1637="Non"),"Dossier actif non-valorisable dans le cadre de la subvention",IF(AND(YEAR(I1637)&lt;'Récapitulatif des données RASH'!$B$2,'Données relatives aux bénéf.'!K1637="Oui",'Données relatives aux bénéf.'!L1637="Non"),"Dossier actif non-valorisable dans le cadre de la subvention - dont cloturé au cours de l'année de référence","")))))))</f>
        <v/>
      </c>
      <c r="P1637" s="16" t="str">
        <f>IF(ISBLANK(F1637),"",'Récapitulatif des données RASH'!$B$2-YEAR('Données relatives aux bénéf.'!F1637))</f>
        <v/>
      </c>
    </row>
    <row r="1638" spans="1:16">
      <c r="A1638" s="18" t="str">
        <f t="shared" si="25"/>
        <v/>
      </c>
      <c r="O1638" s="19" t="str">
        <f>IF(J1638="Non","Demande d'information",IF(AND(YEAR(I1638)='Récapitulatif des données RASH'!$B$2,'Données relatives aux bénéf.'!J1638="Oui",'Données relatives aux bénéf.'!K1638="Non"),"Dossier ouvert au cours de l'année de référence",IF(AND(YEAR(I1638)='Récapitulatif des données RASH'!$B$2,'Données relatives aux bénéf.'!J1638="Oui",'Données relatives aux bénéf.'!K1638="Oui"),"Dossier ouvert au cours de l'année de référence - dont clôturé au cours de l'année de référence",IF(AND(YEAR(I1638)&lt;'Récapitulatif des données RASH'!$B$2,'Données relatives aux bénéf.'!K1638="Non",'Données relatives aux bénéf.'!L1638="Oui"),"Dossier actif valorisable dans le cadre de la subvention",IF(AND(YEAR(I1638)&lt;'Récapitulatif des données RASH'!$B$2,'Données relatives aux bénéf.'!K1638="Oui",'Données relatives aux bénéf.'!L1638="Oui"),"Dossier actif valorisable dans le cadre de la subvention - dont cloturé au cours de l'année de référence",IF(AND(YEAR(I1638)&lt;'Récapitulatif des données RASH'!$B$2,'Données relatives aux bénéf.'!K1638="Non",'Données relatives aux bénéf.'!L1638="Non"),"Dossier actif non-valorisable dans le cadre de la subvention",IF(AND(YEAR(I1638)&lt;'Récapitulatif des données RASH'!$B$2,'Données relatives aux bénéf.'!K1638="Oui",'Données relatives aux bénéf.'!L1638="Non"),"Dossier actif non-valorisable dans le cadre de la subvention - dont cloturé au cours de l'année de référence","")))))))</f>
        <v/>
      </c>
      <c r="P1638" s="16" t="str">
        <f>IF(ISBLANK(F1638),"",'Récapitulatif des données RASH'!$B$2-YEAR('Données relatives aux bénéf.'!F1638))</f>
        <v/>
      </c>
    </row>
    <row r="1639" spans="1:16">
      <c r="A1639" s="18" t="str">
        <f t="shared" si="25"/>
        <v/>
      </c>
      <c r="O1639" s="19" t="str">
        <f>IF(J1639="Non","Demande d'information",IF(AND(YEAR(I1639)='Récapitulatif des données RASH'!$B$2,'Données relatives aux bénéf.'!J1639="Oui",'Données relatives aux bénéf.'!K1639="Non"),"Dossier ouvert au cours de l'année de référence",IF(AND(YEAR(I1639)='Récapitulatif des données RASH'!$B$2,'Données relatives aux bénéf.'!J1639="Oui",'Données relatives aux bénéf.'!K1639="Oui"),"Dossier ouvert au cours de l'année de référence - dont clôturé au cours de l'année de référence",IF(AND(YEAR(I1639)&lt;'Récapitulatif des données RASH'!$B$2,'Données relatives aux bénéf.'!K1639="Non",'Données relatives aux bénéf.'!L1639="Oui"),"Dossier actif valorisable dans le cadre de la subvention",IF(AND(YEAR(I1639)&lt;'Récapitulatif des données RASH'!$B$2,'Données relatives aux bénéf.'!K1639="Oui",'Données relatives aux bénéf.'!L1639="Oui"),"Dossier actif valorisable dans le cadre de la subvention - dont cloturé au cours de l'année de référence",IF(AND(YEAR(I1639)&lt;'Récapitulatif des données RASH'!$B$2,'Données relatives aux bénéf.'!K1639="Non",'Données relatives aux bénéf.'!L1639="Non"),"Dossier actif non-valorisable dans le cadre de la subvention",IF(AND(YEAR(I1639)&lt;'Récapitulatif des données RASH'!$B$2,'Données relatives aux bénéf.'!K1639="Oui",'Données relatives aux bénéf.'!L1639="Non"),"Dossier actif non-valorisable dans le cadre de la subvention - dont cloturé au cours de l'année de référence","")))))))</f>
        <v/>
      </c>
      <c r="P1639" s="16" t="str">
        <f>IF(ISBLANK(F1639),"",'Récapitulatif des données RASH'!$B$2-YEAR('Données relatives aux bénéf.'!F1639))</f>
        <v/>
      </c>
    </row>
    <row r="1640" spans="1:16">
      <c r="A1640" s="18" t="str">
        <f t="shared" si="25"/>
        <v/>
      </c>
      <c r="O1640" s="19" t="str">
        <f>IF(J1640="Non","Demande d'information",IF(AND(YEAR(I1640)='Récapitulatif des données RASH'!$B$2,'Données relatives aux bénéf.'!J1640="Oui",'Données relatives aux bénéf.'!K1640="Non"),"Dossier ouvert au cours de l'année de référence",IF(AND(YEAR(I1640)='Récapitulatif des données RASH'!$B$2,'Données relatives aux bénéf.'!J1640="Oui",'Données relatives aux bénéf.'!K1640="Oui"),"Dossier ouvert au cours de l'année de référence - dont clôturé au cours de l'année de référence",IF(AND(YEAR(I1640)&lt;'Récapitulatif des données RASH'!$B$2,'Données relatives aux bénéf.'!K1640="Non",'Données relatives aux bénéf.'!L1640="Oui"),"Dossier actif valorisable dans le cadre de la subvention",IF(AND(YEAR(I1640)&lt;'Récapitulatif des données RASH'!$B$2,'Données relatives aux bénéf.'!K1640="Oui",'Données relatives aux bénéf.'!L1640="Oui"),"Dossier actif valorisable dans le cadre de la subvention - dont cloturé au cours de l'année de référence",IF(AND(YEAR(I1640)&lt;'Récapitulatif des données RASH'!$B$2,'Données relatives aux bénéf.'!K1640="Non",'Données relatives aux bénéf.'!L1640="Non"),"Dossier actif non-valorisable dans le cadre de la subvention",IF(AND(YEAR(I1640)&lt;'Récapitulatif des données RASH'!$B$2,'Données relatives aux bénéf.'!K1640="Oui",'Données relatives aux bénéf.'!L1640="Non"),"Dossier actif non-valorisable dans le cadre de la subvention - dont cloturé au cours de l'année de référence","")))))))</f>
        <v/>
      </c>
      <c r="P1640" s="16" t="str">
        <f>IF(ISBLANK(F1640),"",'Récapitulatif des données RASH'!$B$2-YEAR('Données relatives aux bénéf.'!F1640))</f>
        <v/>
      </c>
    </row>
    <row r="1641" spans="1:16">
      <c r="A1641" s="18" t="str">
        <f t="shared" ref="A1641:A1704" si="26">IF(ISBLANK(C1641),"",A1640+1)</f>
        <v/>
      </c>
      <c r="O1641" s="19" t="str">
        <f>IF(J1641="Non","Demande d'information",IF(AND(YEAR(I1641)='Récapitulatif des données RASH'!$B$2,'Données relatives aux bénéf.'!J1641="Oui",'Données relatives aux bénéf.'!K1641="Non"),"Dossier ouvert au cours de l'année de référence",IF(AND(YEAR(I1641)='Récapitulatif des données RASH'!$B$2,'Données relatives aux bénéf.'!J1641="Oui",'Données relatives aux bénéf.'!K1641="Oui"),"Dossier ouvert au cours de l'année de référence - dont clôturé au cours de l'année de référence",IF(AND(YEAR(I1641)&lt;'Récapitulatif des données RASH'!$B$2,'Données relatives aux bénéf.'!K1641="Non",'Données relatives aux bénéf.'!L1641="Oui"),"Dossier actif valorisable dans le cadre de la subvention",IF(AND(YEAR(I1641)&lt;'Récapitulatif des données RASH'!$B$2,'Données relatives aux bénéf.'!K1641="Oui",'Données relatives aux bénéf.'!L1641="Oui"),"Dossier actif valorisable dans le cadre de la subvention - dont cloturé au cours de l'année de référence",IF(AND(YEAR(I1641)&lt;'Récapitulatif des données RASH'!$B$2,'Données relatives aux bénéf.'!K1641="Non",'Données relatives aux bénéf.'!L1641="Non"),"Dossier actif non-valorisable dans le cadre de la subvention",IF(AND(YEAR(I1641)&lt;'Récapitulatif des données RASH'!$B$2,'Données relatives aux bénéf.'!K1641="Oui",'Données relatives aux bénéf.'!L1641="Non"),"Dossier actif non-valorisable dans le cadre de la subvention - dont cloturé au cours de l'année de référence","")))))))</f>
        <v/>
      </c>
      <c r="P1641" s="16" t="str">
        <f>IF(ISBLANK(F1641),"",'Récapitulatif des données RASH'!$B$2-YEAR('Données relatives aux bénéf.'!F1641))</f>
        <v/>
      </c>
    </row>
    <row r="1642" spans="1:16">
      <c r="A1642" s="18" t="str">
        <f t="shared" si="26"/>
        <v/>
      </c>
      <c r="O1642" s="19" t="str">
        <f>IF(J1642="Non","Demande d'information",IF(AND(YEAR(I1642)='Récapitulatif des données RASH'!$B$2,'Données relatives aux bénéf.'!J1642="Oui",'Données relatives aux bénéf.'!K1642="Non"),"Dossier ouvert au cours de l'année de référence",IF(AND(YEAR(I1642)='Récapitulatif des données RASH'!$B$2,'Données relatives aux bénéf.'!J1642="Oui",'Données relatives aux bénéf.'!K1642="Oui"),"Dossier ouvert au cours de l'année de référence - dont clôturé au cours de l'année de référence",IF(AND(YEAR(I1642)&lt;'Récapitulatif des données RASH'!$B$2,'Données relatives aux bénéf.'!K1642="Non",'Données relatives aux bénéf.'!L1642="Oui"),"Dossier actif valorisable dans le cadre de la subvention",IF(AND(YEAR(I1642)&lt;'Récapitulatif des données RASH'!$B$2,'Données relatives aux bénéf.'!K1642="Oui",'Données relatives aux bénéf.'!L1642="Oui"),"Dossier actif valorisable dans le cadre de la subvention - dont cloturé au cours de l'année de référence",IF(AND(YEAR(I1642)&lt;'Récapitulatif des données RASH'!$B$2,'Données relatives aux bénéf.'!K1642="Non",'Données relatives aux bénéf.'!L1642="Non"),"Dossier actif non-valorisable dans le cadre de la subvention",IF(AND(YEAR(I1642)&lt;'Récapitulatif des données RASH'!$B$2,'Données relatives aux bénéf.'!K1642="Oui",'Données relatives aux bénéf.'!L1642="Non"),"Dossier actif non-valorisable dans le cadre de la subvention - dont cloturé au cours de l'année de référence","")))))))</f>
        <v/>
      </c>
      <c r="P1642" s="16" t="str">
        <f>IF(ISBLANK(F1642),"",'Récapitulatif des données RASH'!$B$2-YEAR('Données relatives aux bénéf.'!F1642))</f>
        <v/>
      </c>
    </row>
    <row r="1643" spans="1:16">
      <c r="A1643" s="18" t="str">
        <f t="shared" si="26"/>
        <v/>
      </c>
      <c r="O1643" s="19" t="str">
        <f>IF(J1643="Non","Demande d'information",IF(AND(YEAR(I1643)='Récapitulatif des données RASH'!$B$2,'Données relatives aux bénéf.'!J1643="Oui",'Données relatives aux bénéf.'!K1643="Non"),"Dossier ouvert au cours de l'année de référence",IF(AND(YEAR(I1643)='Récapitulatif des données RASH'!$B$2,'Données relatives aux bénéf.'!J1643="Oui",'Données relatives aux bénéf.'!K1643="Oui"),"Dossier ouvert au cours de l'année de référence - dont clôturé au cours de l'année de référence",IF(AND(YEAR(I1643)&lt;'Récapitulatif des données RASH'!$B$2,'Données relatives aux bénéf.'!K1643="Non",'Données relatives aux bénéf.'!L1643="Oui"),"Dossier actif valorisable dans le cadre de la subvention",IF(AND(YEAR(I1643)&lt;'Récapitulatif des données RASH'!$B$2,'Données relatives aux bénéf.'!K1643="Oui",'Données relatives aux bénéf.'!L1643="Oui"),"Dossier actif valorisable dans le cadre de la subvention - dont cloturé au cours de l'année de référence",IF(AND(YEAR(I1643)&lt;'Récapitulatif des données RASH'!$B$2,'Données relatives aux bénéf.'!K1643="Non",'Données relatives aux bénéf.'!L1643="Non"),"Dossier actif non-valorisable dans le cadre de la subvention",IF(AND(YEAR(I1643)&lt;'Récapitulatif des données RASH'!$B$2,'Données relatives aux bénéf.'!K1643="Oui",'Données relatives aux bénéf.'!L1643="Non"),"Dossier actif non-valorisable dans le cadre de la subvention - dont cloturé au cours de l'année de référence","")))))))</f>
        <v/>
      </c>
      <c r="P1643" s="16" t="str">
        <f>IF(ISBLANK(F1643),"",'Récapitulatif des données RASH'!$B$2-YEAR('Données relatives aux bénéf.'!F1643))</f>
        <v/>
      </c>
    </row>
    <row r="1644" spans="1:16">
      <c r="A1644" s="18" t="str">
        <f t="shared" si="26"/>
        <v/>
      </c>
      <c r="O1644" s="19" t="str">
        <f>IF(J1644="Non","Demande d'information",IF(AND(YEAR(I1644)='Récapitulatif des données RASH'!$B$2,'Données relatives aux bénéf.'!J1644="Oui",'Données relatives aux bénéf.'!K1644="Non"),"Dossier ouvert au cours de l'année de référence",IF(AND(YEAR(I1644)='Récapitulatif des données RASH'!$B$2,'Données relatives aux bénéf.'!J1644="Oui",'Données relatives aux bénéf.'!K1644="Oui"),"Dossier ouvert au cours de l'année de référence - dont clôturé au cours de l'année de référence",IF(AND(YEAR(I1644)&lt;'Récapitulatif des données RASH'!$B$2,'Données relatives aux bénéf.'!K1644="Non",'Données relatives aux bénéf.'!L1644="Oui"),"Dossier actif valorisable dans le cadre de la subvention",IF(AND(YEAR(I1644)&lt;'Récapitulatif des données RASH'!$B$2,'Données relatives aux bénéf.'!K1644="Oui",'Données relatives aux bénéf.'!L1644="Oui"),"Dossier actif valorisable dans le cadre de la subvention - dont cloturé au cours de l'année de référence",IF(AND(YEAR(I1644)&lt;'Récapitulatif des données RASH'!$B$2,'Données relatives aux bénéf.'!K1644="Non",'Données relatives aux bénéf.'!L1644="Non"),"Dossier actif non-valorisable dans le cadre de la subvention",IF(AND(YEAR(I1644)&lt;'Récapitulatif des données RASH'!$B$2,'Données relatives aux bénéf.'!K1644="Oui",'Données relatives aux bénéf.'!L1644="Non"),"Dossier actif non-valorisable dans le cadre de la subvention - dont cloturé au cours de l'année de référence","")))))))</f>
        <v/>
      </c>
      <c r="P1644" s="16" t="str">
        <f>IF(ISBLANK(F1644),"",'Récapitulatif des données RASH'!$B$2-YEAR('Données relatives aux bénéf.'!F1644))</f>
        <v/>
      </c>
    </row>
    <row r="1645" spans="1:16">
      <c r="A1645" s="18" t="str">
        <f t="shared" si="26"/>
        <v/>
      </c>
      <c r="O1645" s="19" t="str">
        <f>IF(J1645="Non","Demande d'information",IF(AND(YEAR(I1645)='Récapitulatif des données RASH'!$B$2,'Données relatives aux bénéf.'!J1645="Oui",'Données relatives aux bénéf.'!K1645="Non"),"Dossier ouvert au cours de l'année de référence",IF(AND(YEAR(I1645)='Récapitulatif des données RASH'!$B$2,'Données relatives aux bénéf.'!J1645="Oui",'Données relatives aux bénéf.'!K1645="Oui"),"Dossier ouvert au cours de l'année de référence - dont clôturé au cours de l'année de référence",IF(AND(YEAR(I1645)&lt;'Récapitulatif des données RASH'!$B$2,'Données relatives aux bénéf.'!K1645="Non",'Données relatives aux bénéf.'!L1645="Oui"),"Dossier actif valorisable dans le cadre de la subvention",IF(AND(YEAR(I1645)&lt;'Récapitulatif des données RASH'!$B$2,'Données relatives aux bénéf.'!K1645="Oui",'Données relatives aux bénéf.'!L1645="Oui"),"Dossier actif valorisable dans le cadre de la subvention - dont cloturé au cours de l'année de référence",IF(AND(YEAR(I1645)&lt;'Récapitulatif des données RASH'!$B$2,'Données relatives aux bénéf.'!K1645="Non",'Données relatives aux bénéf.'!L1645="Non"),"Dossier actif non-valorisable dans le cadre de la subvention",IF(AND(YEAR(I1645)&lt;'Récapitulatif des données RASH'!$B$2,'Données relatives aux bénéf.'!K1645="Oui",'Données relatives aux bénéf.'!L1645="Non"),"Dossier actif non-valorisable dans le cadre de la subvention - dont cloturé au cours de l'année de référence","")))))))</f>
        <v/>
      </c>
      <c r="P1645" s="16" t="str">
        <f>IF(ISBLANK(F1645),"",'Récapitulatif des données RASH'!$B$2-YEAR('Données relatives aux bénéf.'!F1645))</f>
        <v/>
      </c>
    </row>
    <row r="1646" spans="1:16">
      <c r="A1646" s="18" t="str">
        <f t="shared" si="26"/>
        <v/>
      </c>
      <c r="O1646" s="19" t="str">
        <f>IF(J1646="Non","Demande d'information",IF(AND(YEAR(I1646)='Récapitulatif des données RASH'!$B$2,'Données relatives aux bénéf.'!J1646="Oui",'Données relatives aux bénéf.'!K1646="Non"),"Dossier ouvert au cours de l'année de référence",IF(AND(YEAR(I1646)='Récapitulatif des données RASH'!$B$2,'Données relatives aux bénéf.'!J1646="Oui",'Données relatives aux bénéf.'!K1646="Oui"),"Dossier ouvert au cours de l'année de référence - dont clôturé au cours de l'année de référence",IF(AND(YEAR(I1646)&lt;'Récapitulatif des données RASH'!$B$2,'Données relatives aux bénéf.'!K1646="Non",'Données relatives aux bénéf.'!L1646="Oui"),"Dossier actif valorisable dans le cadre de la subvention",IF(AND(YEAR(I1646)&lt;'Récapitulatif des données RASH'!$B$2,'Données relatives aux bénéf.'!K1646="Oui",'Données relatives aux bénéf.'!L1646="Oui"),"Dossier actif valorisable dans le cadre de la subvention - dont cloturé au cours de l'année de référence",IF(AND(YEAR(I1646)&lt;'Récapitulatif des données RASH'!$B$2,'Données relatives aux bénéf.'!K1646="Non",'Données relatives aux bénéf.'!L1646="Non"),"Dossier actif non-valorisable dans le cadre de la subvention",IF(AND(YEAR(I1646)&lt;'Récapitulatif des données RASH'!$B$2,'Données relatives aux bénéf.'!K1646="Oui",'Données relatives aux bénéf.'!L1646="Non"),"Dossier actif non-valorisable dans le cadre de la subvention - dont cloturé au cours de l'année de référence","")))))))</f>
        <v/>
      </c>
      <c r="P1646" s="16" t="str">
        <f>IF(ISBLANK(F1646),"",'Récapitulatif des données RASH'!$B$2-YEAR('Données relatives aux bénéf.'!F1646))</f>
        <v/>
      </c>
    </row>
    <row r="1647" spans="1:16">
      <c r="A1647" s="18" t="str">
        <f t="shared" si="26"/>
        <v/>
      </c>
      <c r="O1647" s="19" t="str">
        <f>IF(J1647="Non","Demande d'information",IF(AND(YEAR(I1647)='Récapitulatif des données RASH'!$B$2,'Données relatives aux bénéf.'!J1647="Oui",'Données relatives aux bénéf.'!K1647="Non"),"Dossier ouvert au cours de l'année de référence",IF(AND(YEAR(I1647)='Récapitulatif des données RASH'!$B$2,'Données relatives aux bénéf.'!J1647="Oui",'Données relatives aux bénéf.'!K1647="Oui"),"Dossier ouvert au cours de l'année de référence - dont clôturé au cours de l'année de référence",IF(AND(YEAR(I1647)&lt;'Récapitulatif des données RASH'!$B$2,'Données relatives aux bénéf.'!K1647="Non",'Données relatives aux bénéf.'!L1647="Oui"),"Dossier actif valorisable dans le cadre de la subvention",IF(AND(YEAR(I1647)&lt;'Récapitulatif des données RASH'!$B$2,'Données relatives aux bénéf.'!K1647="Oui",'Données relatives aux bénéf.'!L1647="Oui"),"Dossier actif valorisable dans le cadre de la subvention - dont cloturé au cours de l'année de référence",IF(AND(YEAR(I1647)&lt;'Récapitulatif des données RASH'!$B$2,'Données relatives aux bénéf.'!K1647="Non",'Données relatives aux bénéf.'!L1647="Non"),"Dossier actif non-valorisable dans le cadre de la subvention",IF(AND(YEAR(I1647)&lt;'Récapitulatif des données RASH'!$B$2,'Données relatives aux bénéf.'!K1647="Oui",'Données relatives aux bénéf.'!L1647="Non"),"Dossier actif non-valorisable dans le cadre de la subvention - dont cloturé au cours de l'année de référence","")))))))</f>
        <v/>
      </c>
      <c r="P1647" s="16" t="str">
        <f>IF(ISBLANK(F1647),"",'Récapitulatif des données RASH'!$B$2-YEAR('Données relatives aux bénéf.'!F1647))</f>
        <v/>
      </c>
    </row>
    <row r="1648" spans="1:16">
      <c r="A1648" s="18" t="str">
        <f t="shared" si="26"/>
        <v/>
      </c>
      <c r="O1648" s="19" t="str">
        <f>IF(J1648="Non","Demande d'information",IF(AND(YEAR(I1648)='Récapitulatif des données RASH'!$B$2,'Données relatives aux bénéf.'!J1648="Oui",'Données relatives aux bénéf.'!K1648="Non"),"Dossier ouvert au cours de l'année de référence",IF(AND(YEAR(I1648)='Récapitulatif des données RASH'!$B$2,'Données relatives aux bénéf.'!J1648="Oui",'Données relatives aux bénéf.'!K1648="Oui"),"Dossier ouvert au cours de l'année de référence - dont clôturé au cours de l'année de référence",IF(AND(YEAR(I1648)&lt;'Récapitulatif des données RASH'!$B$2,'Données relatives aux bénéf.'!K1648="Non",'Données relatives aux bénéf.'!L1648="Oui"),"Dossier actif valorisable dans le cadre de la subvention",IF(AND(YEAR(I1648)&lt;'Récapitulatif des données RASH'!$B$2,'Données relatives aux bénéf.'!K1648="Oui",'Données relatives aux bénéf.'!L1648="Oui"),"Dossier actif valorisable dans le cadre de la subvention - dont cloturé au cours de l'année de référence",IF(AND(YEAR(I1648)&lt;'Récapitulatif des données RASH'!$B$2,'Données relatives aux bénéf.'!K1648="Non",'Données relatives aux bénéf.'!L1648="Non"),"Dossier actif non-valorisable dans le cadre de la subvention",IF(AND(YEAR(I1648)&lt;'Récapitulatif des données RASH'!$B$2,'Données relatives aux bénéf.'!K1648="Oui",'Données relatives aux bénéf.'!L1648="Non"),"Dossier actif non-valorisable dans le cadre de la subvention - dont cloturé au cours de l'année de référence","")))))))</f>
        <v/>
      </c>
      <c r="P1648" s="16" t="str">
        <f>IF(ISBLANK(F1648),"",'Récapitulatif des données RASH'!$B$2-YEAR('Données relatives aux bénéf.'!F1648))</f>
        <v/>
      </c>
    </row>
    <row r="1649" spans="1:16">
      <c r="A1649" s="18" t="str">
        <f t="shared" si="26"/>
        <v/>
      </c>
      <c r="O1649" s="19" t="str">
        <f>IF(J1649="Non","Demande d'information",IF(AND(YEAR(I1649)='Récapitulatif des données RASH'!$B$2,'Données relatives aux bénéf.'!J1649="Oui",'Données relatives aux bénéf.'!K1649="Non"),"Dossier ouvert au cours de l'année de référence",IF(AND(YEAR(I1649)='Récapitulatif des données RASH'!$B$2,'Données relatives aux bénéf.'!J1649="Oui",'Données relatives aux bénéf.'!K1649="Oui"),"Dossier ouvert au cours de l'année de référence - dont clôturé au cours de l'année de référence",IF(AND(YEAR(I1649)&lt;'Récapitulatif des données RASH'!$B$2,'Données relatives aux bénéf.'!K1649="Non",'Données relatives aux bénéf.'!L1649="Oui"),"Dossier actif valorisable dans le cadre de la subvention",IF(AND(YEAR(I1649)&lt;'Récapitulatif des données RASH'!$B$2,'Données relatives aux bénéf.'!K1649="Oui",'Données relatives aux bénéf.'!L1649="Oui"),"Dossier actif valorisable dans le cadre de la subvention - dont cloturé au cours de l'année de référence",IF(AND(YEAR(I1649)&lt;'Récapitulatif des données RASH'!$B$2,'Données relatives aux bénéf.'!K1649="Non",'Données relatives aux bénéf.'!L1649="Non"),"Dossier actif non-valorisable dans le cadre de la subvention",IF(AND(YEAR(I1649)&lt;'Récapitulatif des données RASH'!$B$2,'Données relatives aux bénéf.'!K1649="Oui",'Données relatives aux bénéf.'!L1649="Non"),"Dossier actif non-valorisable dans le cadre de la subvention - dont cloturé au cours de l'année de référence","")))))))</f>
        <v/>
      </c>
      <c r="P1649" s="16" t="str">
        <f>IF(ISBLANK(F1649),"",'Récapitulatif des données RASH'!$B$2-YEAR('Données relatives aux bénéf.'!F1649))</f>
        <v/>
      </c>
    </row>
    <row r="1650" spans="1:16">
      <c r="A1650" s="18" t="str">
        <f t="shared" si="26"/>
        <v/>
      </c>
      <c r="O1650" s="19" t="str">
        <f>IF(J1650="Non","Demande d'information",IF(AND(YEAR(I1650)='Récapitulatif des données RASH'!$B$2,'Données relatives aux bénéf.'!J1650="Oui",'Données relatives aux bénéf.'!K1650="Non"),"Dossier ouvert au cours de l'année de référence",IF(AND(YEAR(I1650)='Récapitulatif des données RASH'!$B$2,'Données relatives aux bénéf.'!J1650="Oui",'Données relatives aux bénéf.'!K1650="Oui"),"Dossier ouvert au cours de l'année de référence - dont clôturé au cours de l'année de référence",IF(AND(YEAR(I1650)&lt;'Récapitulatif des données RASH'!$B$2,'Données relatives aux bénéf.'!K1650="Non",'Données relatives aux bénéf.'!L1650="Oui"),"Dossier actif valorisable dans le cadre de la subvention",IF(AND(YEAR(I1650)&lt;'Récapitulatif des données RASH'!$B$2,'Données relatives aux bénéf.'!K1650="Oui",'Données relatives aux bénéf.'!L1650="Oui"),"Dossier actif valorisable dans le cadre de la subvention - dont cloturé au cours de l'année de référence",IF(AND(YEAR(I1650)&lt;'Récapitulatif des données RASH'!$B$2,'Données relatives aux bénéf.'!K1650="Non",'Données relatives aux bénéf.'!L1650="Non"),"Dossier actif non-valorisable dans le cadre de la subvention",IF(AND(YEAR(I1650)&lt;'Récapitulatif des données RASH'!$B$2,'Données relatives aux bénéf.'!K1650="Oui",'Données relatives aux bénéf.'!L1650="Non"),"Dossier actif non-valorisable dans le cadre de la subvention - dont cloturé au cours de l'année de référence","")))))))</f>
        <v/>
      </c>
      <c r="P1650" s="16" t="str">
        <f>IF(ISBLANK(F1650),"",'Récapitulatif des données RASH'!$B$2-YEAR('Données relatives aux bénéf.'!F1650))</f>
        <v/>
      </c>
    </row>
    <row r="1651" spans="1:16">
      <c r="A1651" s="18" t="str">
        <f t="shared" si="26"/>
        <v/>
      </c>
      <c r="O1651" s="19" t="str">
        <f>IF(J1651="Non","Demande d'information",IF(AND(YEAR(I1651)='Récapitulatif des données RASH'!$B$2,'Données relatives aux bénéf.'!J1651="Oui",'Données relatives aux bénéf.'!K1651="Non"),"Dossier ouvert au cours de l'année de référence",IF(AND(YEAR(I1651)='Récapitulatif des données RASH'!$B$2,'Données relatives aux bénéf.'!J1651="Oui",'Données relatives aux bénéf.'!K1651="Oui"),"Dossier ouvert au cours de l'année de référence - dont clôturé au cours de l'année de référence",IF(AND(YEAR(I1651)&lt;'Récapitulatif des données RASH'!$B$2,'Données relatives aux bénéf.'!K1651="Non",'Données relatives aux bénéf.'!L1651="Oui"),"Dossier actif valorisable dans le cadre de la subvention",IF(AND(YEAR(I1651)&lt;'Récapitulatif des données RASH'!$B$2,'Données relatives aux bénéf.'!K1651="Oui",'Données relatives aux bénéf.'!L1651="Oui"),"Dossier actif valorisable dans le cadre de la subvention - dont cloturé au cours de l'année de référence",IF(AND(YEAR(I1651)&lt;'Récapitulatif des données RASH'!$B$2,'Données relatives aux bénéf.'!K1651="Non",'Données relatives aux bénéf.'!L1651="Non"),"Dossier actif non-valorisable dans le cadre de la subvention",IF(AND(YEAR(I1651)&lt;'Récapitulatif des données RASH'!$B$2,'Données relatives aux bénéf.'!K1651="Oui",'Données relatives aux bénéf.'!L1651="Non"),"Dossier actif non-valorisable dans le cadre de la subvention - dont cloturé au cours de l'année de référence","")))))))</f>
        <v/>
      </c>
      <c r="P1651" s="16" t="str">
        <f>IF(ISBLANK(F1651),"",'Récapitulatif des données RASH'!$B$2-YEAR('Données relatives aux bénéf.'!F1651))</f>
        <v/>
      </c>
    </row>
    <row r="1652" spans="1:16">
      <c r="A1652" s="18" t="str">
        <f t="shared" si="26"/>
        <v/>
      </c>
      <c r="O1652" s="19" t="str">
        <f>IF(J1652="Non","Demande d'information",IF(AND(YEAR(I1652)='Récapitulatif des données RASH'!$B$2,'Données relatives aux bénéf.'!J1652="Oui",'Données relatives aux bénéf.'!K1652="Non"),"Dossier ouvert au cours de l'année de référence",IF(AND(YEAR(I1652)='Récapitulatif des données RASH'!$B$2,'Données relatives aux bénéf.'!J1652="Oui",'Données relatives aux bénéf.'!K1652="Oui"),"Dossier ouvert au cours de l'année de référence - dont clôturé au cours de l'année de référence",IF(AND(YEAR(I1652)&lt;'Récapitulatif des données RASH'!$B$2,'Données relatives aux bénéf.'!K1652="Non",'Données relatives aux bénéf.'!L1652="Oui"),"Dossier actif valorisable dans le cadre de la subvention",IF(AND(YEAR(I1652)&lt;'Récapitulatif des données RASH'!$B$2,'Données relatives aux bénéf.'!K1652="Oui",'Données relatives aux bénéf.'!L1652="Oui"),"Dossier actif valorisable dans le cadre de la subvention - dont cloturé au cours de l'année de référence",IF(AND(YEAR(I1652)&lt;'Récapitulatif des données RASH'!$B$2,'Données relatives aux bénéf.'!K1652="Non",'Données relatives aux bénéf.'!L1652="Non"),"Dossier actif non-valorisable dans le cadre de la subvention",IF(AND(YEAR(I1652)&lt;'Récapitulatif des données RASH'!$B$2,'Données relatives aux bénéf.'!K1652="Oui",'Données relatives aux bénéf.'!L1652="Non"),"Dossier actif non-valorisable dans le cadre de la subvention - dont cloturé au cours de l'année de référence","")))))))</f>
        <v/>
      </c>
      <c r="P1652" s="16" t="str">
        <f>IF(ISBLANK(F1652),"",'Récapitulatif des données RASH'!$B$2-YEAR('Données relatives aux bénéf.'!F1652))</f>
        <v/>
      </c>
    </row>
    <row r="1653" spans="1:16">
      <c r="A1653" s="18" t="str">
        <f t="shared" si="26"/>
        <v/>
      </c>
      <c r="O1653" s="19" t="str">
        <f>IF(J1653="Non","Demande d'information",IF(AND(YEAR(I1653)='Récapitulatif des données RASH'!$B$2,'Données relatives aux bénéf.'!J1653="Oui",'Données relatives aux bénéf.'!K1653="Non"),"Dossier ouvert au cours de l'année de référence",IF(AND(YEAR(I1653)='Récapitulatif des données RASH'!$B$2,'Données relatives aux bénéf.'!J1653="Oui",'Données relatives aux bénéf.'!K1653="Oui"),"Dossier ouvert au cours de l'année de référence - dont clôturé au cours de l'année de référence",IF(AND(YEAR(I1653)&lt;'Récapitulatif des données RASH'!$B$2,'Données relatives aux bénéf.'!K1653="Non",'Données relatives aux bénéf.'!L1653="Oui"),"Dossier actif valorisable dans le cadre de la subvention",IF(AND(YEAR(I1653)&lt;'Récapitulatif des données RASH'!$B$2,'Données relatives aux bénéf.'!K1653="Oui",'Données relatives aux bénéf.'!L1653="Oui"),"Dossier actif valorisable dans le cadre de la subvention - dont cloturé au cours de l'année de référence",IF(AND(YEAR(I1653)&lt;'Récapitulatif des données RASH'!$B$2,'Données relatives aux bénéf.'!K1653="Non",'Données relatives aux bénéf.'!L1653="Non"),"Dossier actif non-valorisable dans le cadre de la subvention",IF(AND(YEAR(I1653)&lt;'Récapitulatif des données RASH'!$B$2,'Données relatives aux bénéf.'!K1653="Oui",'Données relatives aux bénéf.'!L1653="Non"),"Dossier actif non-valorisable dans le cadre de la subvention - dont cloturé au cours de l'année de référence","")))))))</f>
        <v/>
      </c>
      <c r="P1653" s="16" t="str">
        <f>IF(ISBLANK(F1653),"",'Récapitulatif des données RASH'!$B$2-YEAR('Données relatives aux bénéf.'!F1653))</f>
        <v/>
      </c>
    </row>
    <row r="1654" spans="1:16">
      <c r="A1654" s="18" t="str">
        <f t="shared" si="26"/>
        <v/>
      </c>
      <c r="O1654" s="19" t="str">
        <f>IF(J1654="Non","Demande d'information",IF(AND(YEAR(I1654)='Récapitulatif des données RASH'!$B$2,'Données relatives aux bénéf.'!J1654="Oui",'Données relatives aux bénéf.'!K1654="Non"),"Dossier ouvert au cours de l'année de référence",IF(AND(YEAR(I1654)='Récapitulatif des données RASH'!$B$2,'Données relatives aux bénéf.'!J1654="Oui",'Données relatives aux bénéf.'!K1654="Oui"),"Dossier ouvert au cours de l'année de référence - dont clôturé au cours de l'année de référence",IF(AND(YEAR(I1654)&lt;'Récapitulatif des données RASH'!$B$2,'Données relatives aux bénéf.'!K1654="Non",'Données relatives aux bénéf.'!L1654="Oui"),"Dossier actif valorisable dans le cadre de la subvention",IF(AND(YEAR(I1654)&lt;'Récapitulatif des données RASH'!$B$2,'Données relatives aux bénéf.'!K1654="Oui",'Données relatives aux bénéf.'!L1654="Oui"),"Dossier actif valorisable dans le cadre de la subvention - dont cloturé au cours de l'année de référence",IF(AND(YEAR(I1654)&lt;'Récapitulatif des données RASH'!$B$2,'Données relatives aux bénéf.'!K1654="Non",'Données relatives aux bénéf.'!L1654="Non"),"Dossier actif non-valorisable dans le cadre de la subvention",IF(AND(YEAR(I1654)&lt;'Récapitulatif des données RASH'!$B$2,'Données relatives aux bénéf.'!K1654="Oui",'Données relatives aux bénéf.'!L1654="Non"),"Dossier actif non-valorisable dans le cadre de la subvention - dont cloturé au cours de l'année de référence","")))))))</f>
        <v/>
      </c>
      <c r="P1654" s="16" t="str">
        <f>IF(ISBLANK(F1654),"",'Récapitulatif des données RASH'!$B$2-YEAR('Données relatives aux bénéf.'!F1654))</f>
        <v/>
      </c>
    </row>
    <row r="1655" spans="1:16">
      <c r="A1655" s="18" t="str">
        <f t="shared" si="26"/>
        <v/>
      </c>
      <c r="O1655" s="19" t="str">
        <f>IF(J1655="Non","Demande d'information",IF(AND(YEAR(I1655)='Récapitulatif des données RASH'!$B$2,'Données relatives aux bénéf.'!J1655="Oui",'Données relatives aux bénéf.'!K1655="Non"),"Dossier ouvert au cours de l'année de référence",IF(AND(YEAR(I1655)='Récapitulatif des données RASH'!$B$2,'Données relatives aux bénéf.'!J1655="Oui",'Données relatives aux bénéf.'!K1655="Oui"),"Dossier ouvert au cours de l'année de référence - dont clôturé au cours de l'année de référence",IF(AND(YEAR(I1655)&lt;'Récapitulatif des données RASH'!$B$2,'Données relatives aux bénéf.'!K1655="Non",'Données relatives aux bénéf.'!L1655="Oui"),"Dossier actif valorisable dans le cadre de la subvention",IF(AND(YEAR(I1655)&lt;'Récapitulatif des données RASH'!$B$2,'Données relatives aux bénéf.'!K1655="Oui",'Données relatives aux bénéf.'!L1655="Oui"),"Dossier actif valorisable dans le cadre de la subvention - dont cloturé au cours de l'année de référence",IF(AND(YEAR(I1655)&lt;'Récapitulatif des données RASH'!$B$2,'Données relatives aux bénéf.'!K1655="Non",'Données relatives aux bénéf.'!L1655="Non"),"Dossier actif non-valorisable dans le cadre de la subvention",IF(AND(YEAR(I1655)&lt;'Récapitulatif des données RASH'!$B$2,'Données relatives aux bénéf.'!K1655="Oui",'Données relatives aux bénéf.'!L1655="Non"),"Dossier actif non-valorisable dans le cadre de la subvention - dont cloturé au cours de l'année de référence","")))))))</f>
        <v/>
      </c>
      <c r="P1655" s="16" t="str">
        <f>IF(ISBLANK(F1655),"",'Récapitulatif des données RASH'!$B$2-YEAR('Données relatives aux bénéf.'!F1655))</f>
        <v/>
      </c>
    </row>
    <row r="1656" spans="1:16">
      <c r="A1656" s="18" t="str">
        <f t="shared" si="26"/>
        <v/>
      </c>
      <c r="O1656" s="19" t="str">
        <f>IF(J1656="Non","Demande d'information",IF(AND(YEAR(I1656)='Récapitulatif des données RASH'!$B$2,'Données relatives aux bénéf.'!J1656="Oui",'Données relatives aux bénéf.'!K1656="Non"),"Dossier ouvert au cours de l'année de référence",IF(AND(YEAR(I1656)='Récapitulatif des données RASH'!$B$2,'Données relatives aux bénéf.'!J1656="Oui",'Données relatives aux bénéf.'!K1656="Oui"),"Dossier ouvert au cours de l'année de référence - dont clôturé au cours de l'année de référence",IF(AND(YEAR(I1656)&lt;'Récapitulatif des données RASH'!$B$2,'Données relatives aux bénéf.'!K1656="Non",'Données relatives aux bénéf.'!L1656="Oui"),"Dossier actif valorisable dans le cadre de la subvention",IF(AND(YEAR(I1656)&lt;'Récapitulatif des données RASH'!$B$2,'Données relatives aux bénéf.'!K1656="Oui",'Données relatives aux bénéf.'!L1656="Oui"),"Dossier actif valorisable dans le cadre de la subvention - dont cloturé au cours de l'année de référence",IF(AND(YEAR(I1656)&lt;'Récapitulatif des données RASH'!$B$2,'Données relatives aux bénéf.'!K1656="Non",'Données relatives aux bénéf.'!L1656="Non"),"Dossier actif non-valorisable dans le cadre de la subvention",IF(AND(YEAR(I1656)&lt;'Récapitulatif des données RASH'!$B$2,'Données relatives aux bénéf.'!K1656="Oui",'Données relatives aux bénéf.'!L1656="Non"),"Dossier actif non-valorisable dans le cadre de la subvention - dont cloturé au cours de l'année de référence","")))))))</f>
        <v/>
      </c>
      <c r="P1656" s="16" t="str">
        <f>IF(ISBLANK(F1656),"",'Récapitulatif des données RASH'!$B$2-YEAR('Données relatives aux bénéf.'!F1656))</f>
        <v/>
      </c>
    </row>
    <row r="1657" spans="1:16">
      <c r="A1657" s="18" t="str">
        <f t="shared" si="26"/>
        <v/>
      </c>
      <c r="O1657" s="19" t="str">
        <f>IF(J1657="Non","Demande d'information",IF(AND(YEAR(I1657)='Récapitulatif des données RASH'!$B$2,'Données relatives aux bénéf.'!J1657="Oui",'Données relatives aux bénéf.'!K1657="Non"),"Dossier ouvert au cours de l'année de référence",IF(AND(YEAR(I1657)='Récapitulatif des données RASH'!$B$2,'Données relatives aux bénéf.'!J1657="Oui",'Données relatives aux bénéf.'!K1657="Oui"),"Dossier ouvert au cours de l'année de référence - dont clôturé au cours de l'année de référence",IF(AND(YEAR(I1657)&lt;'Récapitulatif des données RASH'!$B$2,'Données relatives aux bénéf.'!K1657="Non",'Données relatives aux bénéf.'!L1657="Oui"),"Dossier actif valorisable dans le cadre de la subvention",IF(AND(YEAR(I1657)&lt;'Récapitulatif des données RASH'!$B$2,'Données relatives aux bénéf.'!K1657="Oui",'Données relatives aux bénéf.'!L1657="Oui"),"Dossier actif valorisable dans le cadre de la subvention - dont cloturé au cours de l'année de référence",IF(AND(YEAR(I1657)&lt;'Récapitulatif des données RASH'!$B$2,'Données relatives aux bénéf.'!K1657="Non",'Données relatives aux bénéf.'!L1657="Non"),"Dossier actif non-valorisable dans le cadre de la subvention",IF(AND(YEAR(I1657)&lt;'Récapitulatif des données RASH'!$B$2,'Données relatives aux bénéf.'!K1657="Oui",'Données relatives aux bénéf.'!L1657="Non"),"Dossier actif non-valorisable dans le cadre de la subvention - dont cloturé au cours de l'année de référence","")))))))</f>
        <v/>
      </c>
      <c r="P1657" s="16" t="str">
        <f>IF(ISBLANK(F1657),"",'Récapitulatif des données RASH'!$B$2-YEAR('Données relatives aux bénéf.'!F1657))</f>
        <v/>
      </c>
    </row>
    <row r="1658" spans="1:16">
      <c r="A1658" s="18" t="str">
        <f t="shared" si="26"/>
        <v/>
      </c>
      <c r="O1658" s="19" t="str">
        <f>IF(J1658="Non","Demande d'information",IF(AND(YEAR(I1658)='Récapitulatif des données RASH'!$B$2,'Données relatives aux bénéf.'!J1658="Oui",'Données relatives aux bénéf.'!K1658="Non"),"Dossier ouvert au cours de l'année de référence",IF(AND(YEAR(I1658)='Récapitulatif des données RASH'!$B$2,'Données relatives aux bénéf.'!J1658="Oui",'Données relatives aux bénéf.'!K1658="Oui"),"Dossier ouvert au cours de l'année de référence - dont clôturé au cours de l'année de référence",IF(AND(YEAR(I1658)&lt;'Récapitulatif des données RASH'!$B$2,'Données relatives aux bénéf.'!K1658="Non",'Données relatives aux bénéf.'!L1658="Oui"),"Dossier actif valorisable dans le cadre de la subvention",IF(AND(YEAR(I1658)&lt;'Récapitulatif des données RASH'!$B$2,'Données relatives aux bénéf.'!K1658="Oui",'Données relatives aux bénéf.'!L1658="Oui"),"Dossier actif valorisable dans le cadre de la subvention - dont cloturé au cours de l'année de référence",IF(AND(YEAR(I1658)&lt;'Récapitulatif des données RASH'!$B$2,'Données relatives aux bénéf.'!K1658="Non",'Données relatives aux bénéf.'!L1658="Non"),"Dossier actif non-valorisable dans le cadre de la subvention",IF(AND(YEAR(I1658)&lt;'Récapitulatif des données RASH'!$B$2,'Données relatives aux bénéf.'!K1658="Oui",'Données relatives aux bénéf.'!L1658="Non"),"Dossier actif non-valorisable dans le cadre de la subvention - dont cloturé au cours de l'année de référence","")))))))</f>
        <v/>
      </c>
      <c r="P1658" s="16" t="str">
        <f>IF(ISBLANK(F1658),"",'Récapitulatif des données RASH'!$B$2-YEAR('Données relatives aux bénéf.'!F1658))</f>
        <v/>
      </c>
    </row>
    <row r="1659" spans="1:16">
      <c r="A1659" s="18" t="str">
        <f t="shared" si="26"/>
        <v/>
      </c>
      <c r="O1659" s="19" t="str">
        <f>IF(J1659="Non","Demande d'information",IF(AND(YEAR(I1659)='Récapitulatif des données RASH'!$B$2,'Données relatives aux bénéf.'!J1659="Oui",'Données relatives aux bénéf.'!K1659="Non"),"Dossier ouvert au cours de l'année de référence",IF(AND(YEAR(I1659)='Récapitulatif des données RASH'!$B$2,'Données relatives aux bénéf.'!J1659="Oui",'Données relatives aux bénéf.'!K1659="Oui"),"Dossier ouvert au cours de l'année de référence - dont clôturé au cours de l'année de référence",IF(AND(YEAR(I1659)&lt;'Récapitulatif des données RASH'!$B$2,'Données relatives aux bénéf.'!K1659="Non",'Données relatives aux bénéf.'!L1659="Oui"),"Dossier actif valorisable dans le cadre de la subvention",IF(AND(YEAR(I1659)&lt;'Récapitulatif des données RASH'!$B$2,'Données relatives aux bénéf.'!K1659="Oui",'Données relatives aux bénéf.'!L1659="Oui"),"Dossier actif valorisable dans le cadre de la subvention - dont cloturé au cours de l'année de référence",IF(AND(YEAR(I1659)&lt;'Récapitulatif des données RASH'!$B$2,'Données relatives aux bénéf.'!K1659="Non",'Données relatives aux bénéf.'!L1659="Non"),"Dossier actif non-valorisable dans le cadre de la subvention",IF(AND(YEAR(I1659)&lt;'Récapitulatif des données RASH'!$B$2,'Données relatives aux bénéf.'!K1659="Oui",'Données relatives aux bénéf.'!L1659="Non"),"Dossier actif non-valorisable dans le cadre de la subvention - dont cloturé au cours de l'année de référence","")))))))</f>
        <v/>
      </c>
      <c r="P1659" s="16" t="str">
        <f>IF(ISBLANK(F1659),"",'Récapitulatif des données RASH'!$B$2-YEAR('Données relatives aux bénéf.'!F1659))</f>
        <v/>
      </c>
    </row>
    <row r="1660" spans="1:16">
      <c r="A1660" s="18" t="str">
        <f t="shared" si="26"/>
        <v/>
      </c>
      <c r="O1660" s="19" t="str">
        <f>IF(J1660="Non","Demande d'information",IF(AND(YEAR(I1660)='Récapitulatif des données RASH'!$B$2,'Données relatives aux bénéf.'!J1660="Oui",'Données relatives aux bénéf.'!K1660="Non"),"Dossier ouvert au cours de l'année de référence",IF(AND(YEAR(I1660)='Récapitulatif des données RASH'!$B$2,'Données relatives aux bénéf.'!J1660="Oui",'Données relatives aux bénéf.'!K1660="Oui"),"Dossier ouvert au cours de l'année de référence - dont clôturé au cours de l'année de référence",IF(AND(YEAR(I1660)&lt;'Récapitulatif des données RASH'!$B$2,'Données relatives aux bénéf.'!K1660="Non",'Données relatives aux bénéf.'!L1660="Oui"),"Dossier actif valorisable dans le cadre de la subvention",IF(AND(YEAR(I1660)&lt;'Récapitulatif des données RASH'!$B$2,'Données relatives aux bénéf.'!K1660="Oui",'Données relatives aux bénéf.'!L1660="Oui"),"Dossier actif valorisable dans le cadre de la subvention - dont cloturé au cours de l'année de référence",IF(AND(YEAR(I1660)&lt;'Récapitulatif des données RASH'!$B$2,'Données relatives aux bénéf.'!K1660="Non",'Données relatives aux bénéf.'!L1660="Non"),"Dossier actif non-valorisable dans le cadre de la subvention",IF(AND(YEAR(I1660)&lt;'Récapitulatif des données RASH'!$B$2,'Données relatives aux bénéf.'!K1660="Oui",'Données relatives aux bénéf.'!L1660="Non"),"Dossier actif non-valorisable dans le cadre de la subvention - dont cloturé au cours de l'année de référence","")))))))</f>
        <v/>
      </c>
      <c r="P1660" s="16" t="str">
        <f>IF(ISBLANK(F1660),"",'Récapitulatif des données RASH'!$B$2-YEAR('Données relatives aux bénéf.'!F1660))</f>
        <v/>
      </c>
    </row>
    <row r="1661" spans="1:16">
      <c r="A1661" s="18" t="str">
        <f t="shared" si="26"/>
        <v/>
      </c>
      <c r="O1661" s="19" t="str">
        <f>IF(J1661="Non","Demande d'information",IF(AND(YEAR(I1661)='Récapitulatif des données RASH'!$B$2,'Données relatives aux bénéf.'!J1661="Oui",'Données relatives aux bénéf.'!K1661="Non"),"Dossier ouvert au cours de l'année de référence",IF(AND(YEAR(I1661)='Récapitulatif des données RASH'!$B$2,'Données relatives aux bénéf.'!J1661="Oui",'Données relatives aux bénéf.'!K1661="Oui"),"Dossier ouvert au cours de l'année de référence - dont clôturé au cours de l'année de référence",IF(AND(YEAR(I1661)&lt;'Récapitulatif des données RASH'!$B$2,'Données relatives aux bénéf.'!K1661="Non",'Données relatives aux bénéf.'!L1661="Oui"),"Dossier actif valorisable dans le cadre de la subvention",IF(AND(YEAR(I1661)&lt;'Récapitulatif des données RASH'!$B$2,'Données relatives aux bénéf.'!K1661="Oui",'Données relatives aux bénéf.'!L1661="Oui"),"Dossier actif valorisable dans le cadre de la subvention - dont cloturé au cours de l'année de référence",IF(AND(YEAR(I1661)&lt;'Récapitulatif des données RASH'!$B$2,'Données relatives aux bénéf.'!K1661="Non",'Données relatives aux bénéf.'!L1661="Non"),"Dossier actif non-valorisable dans le cadre de la subvention",IF(AND(YEAR(I1661)&lt;'Récapitulatif des données RASH'!$B$2,'Données relatives aux bénéf.'!K1661="Oui",'Données relatives aux bénéf.'!L1661="Non"),"Dossier actif non-valorisable dans le cadre de la subvention - dont cloturé au cours de l'année de référence","")))))))</f>
        <v/>
      </c>
      <c r="P1661" s="16" t="str">
        <f>IF(ISBLANK(F1661),"",'Récapitulatif des données RASH'!$B$2-YEAR('Données relatives aux bénéf.'!F1661))</f>
        <v/>
      </c>
    </row>
    <row r="1662" spans="1:16">
      <c r="A1662" s="18" t="str">
        <f t="shared" si="26"/>
        <v/>
      </c>
      <c r="O1662" s="19" t="str">
        <f>IF(J1662="Non","Demande d'information",IF(AND(YEAR(I1662)='Récapitulatif des données RASH'!$B$2,'Données relatives aux bénéf.'!J1662="Oui",'Données relatives aux bénéf.'!K1662="Non"),"Dossier ouvert au cours de l'année de référence",IF(AND(YEAR(I1662)='Récapitulatif des données RASH'!$B$2,'Données relatives aux bénéf.'!J1662="Oui",'Données relatives aux bénéf.'!K1662="Oui"),"Dossier ouvert au cours de l'année de référence - dont clôturé au cours de l'année de référence",IF(AND(YEAR(I1662)&lt;'Récapitulatif des données RASH'!$B$2,'Données relatives aux bénéf.'!K1662="Non",'Données relatives aux bénéf.'!L1662="Oui"),"Dossier actif valorisable dans le cadre de la subvention",IF(AND(YEAR(I1662)&lt;'Récapitulatif des données RASH'!$B$2,'Données relatives aux bénéf.'!K1662="Oui",'Données relatives aux bénéf.'!L1662="Oui"),"Dossier actif valorisable dans le cadre de la subvention - dont cloturé au cours de l'année de référence",IF(AND(YEAR(I1662)&lt;'Récapitulatif des données RASH'!$B$2,'Données relatives aux bénéf.'!K1662="Non",'Données relatives aux bénéf.'!L1662="Non"),"Dossier actif non-valorisable dans le cadre de la subvention",IF(AND(YEAR(I1662)&lt;'Récapitulatif des données RASH'!$B$2,'Données relatives aux bénéf.'!K1662="Oui",'Données relatives aux bénéf.'!L1662="Non"),"Dossier actif non-valorisable dans le cadre de la subvention - dont cloturé au cours de l'année de référence","")))))))</f>
        <v/>
      </c>
      <c r="P1662" s="16" t="str">
        <f>IF(ISBLANK(F1662),"",'Récapitulatif des données RASH'!$B$2-YEAR('Données relatives aux bénéf.'!F1662))</f>
        <v/>
      </c>
    </row>
    <row r="1663" spans="1:16">
      <c r="A1663" s="18" t="str">
        <f t="shared" si="26"/>
        <v/>
      </c>
      <c r="O1663" s="19" t="str">
        <f>IF(J1663="Non","Demande d'information",IF(AND(YEAR(I1663)='Récapitulatif des données RASH'!$B$2,'Données relatives aux bénéf.'!J1663="Oui",'Données relatives aux bénéf.'!K1663="Non"),"Dossier ouvert au cours de l'année de référence",IF(AND(YEAR(I1663)='Récapitulatif des données RASH'!$B$2,'Données relatives aux bénéf.'!J1663="Oui",'Données relatives aux bénéf.'!K1663="Oui"),"Dossier ouvert au cours de l'année de référence - dont clôturé au cours de l'année de référence",IF(AND(YEAR(I1663)&lt;'Récapitulatif des données RASH'!$B$2,'Données relatives aux bénéf.'!K1663="Non",'Données relatives aux bénéf.'!L1663="Oui"),"Dossier actif valorisable dans le cadre de la subvention",IF(AND(YEAR(I1663)&lt;'Récapitulatif des données RASH'!$B$2,'Données relatives aux bénéf.'!K1663="Oui",'Données relatives aux bénéf.'!L1663="Oui"),"Dossier actif valorisable dans le cadre de la subvention - dont cloturé au cours de l'année de référence",IF(AND(YEAR(I1663)&lt;'Récapitulatif des données RASH'!$B$2,'Données relatives aux bénéf.'!K1663="Non",'Données relatives aux bénéf.'!L1663="Non"),"Dossier actif non-valorisable dans le cadre de la subvention",IF(AND(YEAR(I1663)&lt;'Récapitulatif des données RASH'!$B$2,'Données relatives aux bénéf.'!K1663="Oui",'Données relatives aux bénéf.'!L1663="Non"),"Dossier actif non-valorisable dans le cadre de la subvention - dont cloturé au cours de l'année de référence","")))))))</f>
        <v/>
      </c>
      <c r="P1663" s="16" t="str">
        <f>IF(ISBLANK(F1663),"",'Récapitulatif des données RASH'!$B$2-YEAR('Données relatives aux bénéf.'!F1663))</f>
        <v/>
      </c>
    </row>
    <row r="1664" spans="1:16">
      <c r="A1664" s="18" t="str">
        <f t="shared" si="26"/>
        <v/>
      </c>
      <c r="O1664" s="19" t="str">
        <f>IF(J1664="Non","Demande d'information",IF(AND(YEAR(I1664)='Récapitulatif des données RASH'!$B$2,'Données relatives aux bénéf.'!J1664="Oui",'Données relatives aux bénéf.'!K1664="Non"),"Dossier ouvert au cours de l'année de référence",IF(AND(YEAR(I1664)='Récapitulatif des données RASH'!$B$2,'Données relatives aux bénéf.'!J1664="Oui",'Données relatives aux bénéf.'!K1664="Oui"),"Dossier ouvert au cours de l'année de référence - dont clôturé au cours de l'année de référence",IF(AND(YEAR(I1664)&lt;'Récapitulatif des données RASH'!$B$2,'Données relatives aux bénéf.'!K1664="Non",'Données relatives aux bénéf.'!L1664="Oui"),"Dossier actif valorisable dans le cadre de la subvention",IF(AND(YEAR(I1664)&lt;'Récapitulatif des données RASH'!$B$2,'Données relatives aux bénéf.'!K1664="Oui",'Données relatives aux bénéf.'!L1664="Oui"),"Dossier actif valorisable dans le cadre de la subvention - dont cloturé au cours de l'année de référence",IF(AND(YEAR(I1664)&lt;'Récapitulatif des données RASH'!$B$2,'Données relatives aux bénéf.'!K1664="Non",'Données relatives aux bénéf.'!L1664="Non"),"Dossier actif non-valorisable dans le cadre de la subvention",IF(AND(YEAR(I1664)&lt;'Récapitulatif des données RASH'!$B$2,'Données relatives aux bénéf.'!K1664="Oui",'Données relatives aux bénéf.'!L1664="Non"),"Dossier actif non-valorisable dans le cadre de la subvention - dont cloturé au cours de l'année de référence","")))))))</f>
        <v/>
      </c>
      <c r="P1664" s="16" t="str">
        <f>IF(ISBLANK(F1664),"",'Récapitulatif des données RASH'!$B$2-YEAR('Données relatives aux bénéf.'!F1664))</f>
        <v/>
      </c>
    </row>
    <row r="1665" spans="1:16">
      <c r="A1665" s="18" t="str">
        <f t="shared" si="26"/>
        <v/>
      </c>
      <c r="O1665" s="19" t="str">
        <f>IF(J1665="Non","Demande d'information",IF(AND(YEAR(I1665)='Récapitulatif des données RASH'!$B$2,'Données relatives aux bénéf.'!J1665="Oui",'Données relatives aux bénéf.'!K1665="Non"),"Dossier ouvert au cours de l'année de référence",IF(AND(YEAR(I1665)='Récapitulatif des données RASH'!$B$2,'Données relatives aux bénéf.'!J1665="Oui",'Données relatives aux bénéf.'!K1665="Oui"),"Dossier ouvert au cours de l'année de référence - dont clôturé au cours de l'année de référence",IF(AND(YEAR(I1665)&lt;'Récapitulatif des données RASH'!$B$2,'Données relatives aux bénéf.'!K1665="Non",'Données relatives aux bénéf.'!L1665="Oui"),"Dossier actif valorisable dans le cadre de la subvention",IF(AND(YEAR(I1665)&lt;'Récapitulatif des données RASH'!$B$2,'Données relatives aux bénéf.'!K1665="Oui",'Données relatives aux bénéf.'!L1665="Oui"),"Dossier actif valorisable dans le cadre de la subvention - dont cloturé au cours de l'année de référence",IF(AND(YEAR(I1665)&lt;'Récapitulatif des données RASH'!$B$2,'Données relatives aux bénéf.'!K1665="Non",'Données relatives aux bénéf.'!L1665="Non"),"Dossier actif non-valorisable dans le cadre de la subvention",IF(AND(YEAR(I1665)&lt;'Récapitulatif des données RASH'!$B$2,'Données relatives aux bénéf.'!K1665="Oui",'Données relatives aux bénéf.'!L1665="Non"),"Dossier actif non-valorisable dans le cadre de la subvention - dont cloturé au cours de l'année de référence","")))))))</f>
        <v/>
      </c>
      <c r="P1665" s="16" t="str">
        <f>IF(ISBLANK(F1665),"",'Récapitulatif des données RASH'!$B$2-YEAR('Données relatives aux bénéf.'!F1665))</f>
        <v/>
      </c>
    </row>
    <row r="1666" spans="1:16">
      <c r="A1666" s="18" t="str">
        <f t="shared" si="26"/>
        <v/>
      </c>
      <c r="O1666" s="19" t="str">
        <f>IF(J1666="Non","Demande d'information",IF(AND(YEAR(I1666)='Récapitulatif des données RASH'!$B$2,'Données relatives aux bénéf.'!J1666="Oui",'Données relatives aux bénéf.'!K1666="Non"),"Dossier ouvert au cours de l'année de référence",IF(AND(YEAR(I1666)='Récapitulatif des données RASH'!$B$2,'Données relatives aux bénéf.'!J1666="Oui",'Données relatives aux bénéf.'!K1666="Oui"),"Dossier ouvert au cours de l'année de référence - dont clôturé au cours de l'année de référence",IF(AND(YEAR(I1666)&lt;'Récapitulatif des données RASH'!$B$2,'Données relatives aux bénéf.'!K1666="Non",'Données relatives aux bénéf.'!L1666="Oui"),"Dossier actif valorisable dans le cadre de la subvention",IF(AND(YEAR(I1666)&lt;'Récapitulatif des données RASH'!$B$2,'Données relatives aux bénéf.'!K1666="Oui",'Données relatives aux bénéf.'!L1666="Oui"),"Dossier actif valorisable dans le cadre de la subvention - dont cloturé au cours de l'année de référence",IF(AND(YEAR(I1666)&lt;'Récapitulatif des données RASH'!$B$2,'Données relatives aux bénéf.'!K1666="Non",'Données relatives aux bénéf.'!L1666="Non"),"Dossier actif non-valorisable dans le cadre de la subvention",IF(AND(YEAR(I1666)&lt;'Récapitulatif des données RASH'!$B$2,'Données relatives aux bénéf.'!K1666="Oui",'Données relatives aux bénéf.'!L1666="Non"),"Dossier actif non-valorisable dans le cadre de la subvention - dont cloturé au cours de l'année de référence","")))))))</f>
        <v/>
      </c>
      <c r="P1666" s="16" t="str">
        <f>IF(ISBLANK(F1666),"",'Récapitulatif des données RASH'!$B$2-YEAR('Données relatives aux bénéf.'!F1666))</f>
        <v/>
      </c>
    </row>
    <row r="1667" spans="1:16">
      <c r="A1667" s="18" t="str">
        <f t="shared" si="26"/>
        <v/>
      </c>
      <c r="O1667" s="19" t="str">
        <f>IF(J1667="Non","Demande d'information",IF(AND(YEAR(I1667)='Récapitulatif des données RASH'!$B$2,'Données relatives aux bénéf.'!J1667="Oui",'Données relatives aux bénéf.'!K1667="Non"),"Dossier ouvert au cours de l'année de référence",IF(AND(YEAR(I1667)='Récapitulatif des données RASH'!$B$2,'Données relatives aux bénéf.'!J1667="Oui",'Données relatives aux bénéf.'!K1667="Oui"),"Dossier ouvert au cours de l'année de référence - dont clôturé au cours de l'année de référence",IF(AND(YEAR(I1667)&lt;'Récapitulatif des données RASH'!$B$2,'Données relatives aux bénéf.'!K1667="Non",'Données relatives aux bénéf.'!L1667="Oui"),"Dossier actif valorisable dans le cadre de la subvention",IF(AND(YEAR(I1667)&lt;'Récapitulatif des données RASH'!$B$2,'Données relatives aux bénéf.'!K1667="Oui",'Données relatives aux bénéf.'!L1667="Oui"),"Dossier actif valorisable dans le cadre de la subvention - dont cloturé au cours de l'année de référence",IF(AND(YEAR(I1667)&lt;'Récapitulatif des données RASH'!$B$2,'Données relatives aux bénéf.'!K1667="Non",'Données relatives aux bénéf.'!L1667="Non"),"Dossier actif non-valorisable dans le cadre de la subvention",IF(AND(YEAR(I1667)&lt;'Récapitulatif des données RASH'!$B$2,'Données relatives aux bénéf.'!K1667="Oui",'Données relatives aux bénéf.'!L1667="Non"),"Dossier actif non-valorisable dans le cadre de la subvention - dont cloturé au cours de l'année de référence","")))))))</f>
        <v/>
      </c>
      <c r="P1667" s="16" t="str">
        <f>IF(ISBLANK(F1667),"",'Récapitulatif des données RASH'!$B$2-YEAR('Données relatives aux bénéf.'!F1667))</f>
        <v/>
      </c>
    </row>
    <row r="1668" spans="1:16">
      <c r="A1668" s="18" t="str">
        <f t="shared" si="26"/>
        <v/>
      </c>
      <c r="O1668" s="19" t="str">
        <f>IF(J1668="Non","Demande d'information",IF(AND(YEAR(I1668)='Récapitulatif des données RASH'!$B$2,'Données relatives aux bénéf.'!J1668="Oui",'Données relatives aux bénéf.'!K1668="Non"),"Dossier ouvert au cours de l'année de référence",IF(AND(YEAR(I1668)='Récapitulatif des données RASH'!$B$2,'Données relatives aux bénéf.'!J1668="Oui",'Données relatives aux bénéf.'!K1668="Oui"),"Dossier ouvert au cours de l'année de référence - dont clôturé au cours de l'année de référence",IF(AND(YEAR(I1668)&lt;'Récapitulatif des données RASH'!$B$2,'Données relatives aux bénéf.'!K1668="Non",'Données relatives aux bénéf.'!L1668="Oui"),"Dossier actif valorisable dans le cadre de la subvention",IF(AND(YEAR(I1668)&lt;'Récapitulatif des données RASH'!$B$2,'Données relatives aux bénéf.'!K1668="Oui",'Données relatives aux bénéf.'!L1668="Oui"),"Dossier actif valorisable dans le cadre de la subvention - dont cloturé au cours de l'année de référence",IF(AND(YEAR(I1668)&lt;'Récapitulatif des données RASH'!$B$2,'Données relatives aux bénéf.'!K1668="Non",'Données relatives aux bénéf.'!L1668="Non"),"Dossier actif non-valorisable dans le cadre de la subvention",IF(AND(YEAR(I1668)&lt;'Récapitulatif des données RASH'!$B$2,'Données relatives aux bénéf.'!K1668="Oui",'Données relatives aux bénéf.'!L1668="Non"),"Dossier actif non-valorisable dans le cadre de la subvention - dont cloturé au cours de l'année de référence","")))))))</f>
        <v/>
      </c>
      <c r="P1668" s="16" t="str">
        <f>IF(ISBLANK(F1668),"",'Récapitulatif des données RASH'!$B$2-YEAR('Données relatives aux bénéf.'!F1668))</f>
        <v/>
      </c>
    </row>
    <row r="1669" spans="1:16">
      <c r="A1669" s="18" t="str">
        <f t="shared" si="26"/>
        <v/>
      </c>
      <c r="O1669" s="19" t="str">
        <f>IF(J1669="Non","Demande d'information",IF(AND(YEAR(I1669)='Récapitulatif des données RASH'!$B$2,'Données relatives aux bénéf.'!J1669="Oui",'Données relatives aux bénéf.'!K1669="Non"),"Dossier ouvert au cours de l'année de référence",IF(AND(YEAR(I1669)='Récapitulatif des données RASH'!$B$2,'Données relatives aux bénéf.'!J1669="Oui",'Données relatives aux bénéf.'!K1669="Oui"),"Dossier ouvert au cours de l'année de référence - dont clôturé au cours de l'année de référence",IF(AND(YEAR(I1669)&lt;'Récapitulatif des données RASH'!$B$2,'Données relatives aux bénéf.'!K1669="Non",'Données relatives aux bénéf.'!L1669="Oui"),"Dossier actif valorisable dans le cadre de la subvention",IF(AND(YEAR(I1669)&lt;'Récapitulatif des données RASH'!$B$2,'Données relatives aux bénéf.'!K1669="Oui",'Données relatives aux bénéf.'!L1669="Oui"),"Dossier actif valorisable dans le cadre de la subvention - dont cloturé au cours de l'année de référence",IF(AND(YEAR(I1669)&lt;'Récapitulatif des données RASH'!$B$2,'Données relatives aux bénéf.'!K1669="Non",'Données relatives aux bénéf.'!L1669="Non"),"Dossier actif non-valorisable dans le cadre de la subvention",IF(AND(YEAR(I1669)&lt;'Récapitulatif des données RASH'!$B$2,'Données relatives aux bénéf.'!K1669="Oui",'Données relatives aux bénéf.'!L1669="Non"),"Dossier actif non-valorisable dans le cadre de la subvention - dont cloturé au cours de l'année de référence","")))))))</f>
        <v/>
      </c>
      <c r="P1669" s="16" t="str">
        <f>IF(ISBLANK(F1669),"",'Récapitulatif des données RASH'!$B$2-YEAR('Données relatives aux bénéf.'!F1669))</f>
        <v/>
      </c>
    </row>
    <row r="1670" spans="1:16">
      <c r="A1670" s="18" t="str">
        <f t="shared" si="26"/>
        <v/>
      </c>
      <c r="O1670" s="19" t="str">
        <f>IF(J1670="Non","Demande d'information",IF(AND(YEAR(I1670)='Récapitulatif des données RASH'!$B$2,'Données relatives aux bénéf.'!J1670="Oui",'Données relatives aux bénéf.'!K1670="Non"),"Dossier ouvert au cours de l'année de référence",IF(AND(YEAR(I1670)='Récapitulatif des données RASH'!$B$2,'Données relatives aux bénéf.'!J1670="Oui",'Données relatives aux bénéf.'!K1670="Oui"),"Dossier ouvert au cours de l'année de référence - dont clôturé au cours de l'année de référence",IF(AND(YEAR(I1670)&lt;'Récapitulatif des données RASH'!$B$2,'Données relatives aux bénéf.'!K1670="Non",'Données relatives aux bénéf.'!L1670="Oui"),"Dossier actif valorisable dans le cadre de la subvention",IF(AND(YEAR(I1670)&lt;'Récapitulatif des données RASH'!$B$2,'Données relatives aux bénéf.'!K1670="Oui",'Données relatives aux bénéf.'!L1670="Oui"),"Dossier actif valorisable dans le cadre de la subvention - dont cloturé au cours de l'année de référence",IF(AND(YEAR(I1670)&lt;'Récapitulatif des données RASH'!$B$2,'Données relatives aux bénéf.'!K1670="Non",'Données relatives aux bénéf.'!L1670="Non"),"Dossier actif non-valorisable dans le cadre de la subvention",IF(AND(YEAR(I1670)&lt;'Récapitulatif des données RASH'!$B$2,'Données relatives aux bénéf.'!K1670="Oui",'Données relatives aux bénéf.'!L1670="Non"),"Dossier actif non-valorisable dans le cadre de la subvention - dont cloturé au cours de l'année de référence","")))))))</f>
        <v/>
      </c>
      <c r="P1670" s="16" t="str">
        <f>IF(ISBLANK(F1670),"",'Récapitulatif des données RASH'!$B$2-YEAR('Données relatives aux bénéf.'!F1670))</f>
        <v/>
      </c>
    </row>
    <row r="1671" spans="1:16">
      <c r="A1671" s="18" t="str">
        <f t="shared" si="26"/>
        <v/>
      </c>
      <c r="O1671" s="19" t="str">
        <f>IF(J1671="Non","Demande d'information",IF(AND(YEAR(I1671)='Récapitulatif des données RASH'!$B$2,'Données relatives aux bénéf.'!J1671="Oui",'Données relatives aux bénéf.'!K1671="Non"),"Dossier ouvert au cours de l'année de référence",IF(AND(YEAR(I1671)='Récapitulatif des données RASH'!$B$2,'Données relatives aux bénéf.'!J1671="Oui",'Données relatives aux bénéf.'!K1671="Oui"),"Dossier ouvert au cours de l'année de référence - dont clôturé au cours de l'année de référence",IF(AND(YEAR(I1671)&lt;'Récapitulatif des données RASH'!$B$2,'Données relatives aux bénéf.'!K1671="Non",'Données relatives aux bénéf.'!L1671="Oui"),"Dossier actif valorisable dans le cadre de la subvention",IF(AND(YEAR(I1671)&lt;'Récapitulatif des données RASH'!$B$2,'Données relatives aux bénéf.'!K1671="Oui",'Données relatives aux bénéf.'!L1671="Oui"),"Dossier actif valorisable dans le cadre de la subvention - dont cloturé au cours de l'année de référence",IF(AND(YEAR(I1671)&lt;'Récapitulatif des données RASH'!$B$2,'Données relatives aux bénéf.'!K1671="Non",'Données relatives aux bénéf.'!L1671="Non"),"Dossier actif non-valorisable dans le cadre de la subvention",IF(AND(YEAR(I1671)&lt;'Récapitulatif des données RASH'!$B$2,'Données relatives aux bénéf.'!K1671="Oui",'Données relatives aux bénéf.'!L1671="Non"),"Dossier actif non-valorisable dans le cadre de la subvention - dont cloturé au cours de l'année de référence","")))))))</f>
        <v/>
      </c>
      <c r="P1671" s="16" t="str">
        <f>IF(ISBLANK(F1671),"",'Récapitulatif des données RASH'!$B$2-YEAR('Données relatives aux bénéf.'!F1671))</f>
        <v/>
      </c>
    </row>
    <row r="1672" spans="1:16">
      <c r="A1672" s="18" t="str">
        <f t="shared" si="26"/>
        <v/>
      </c>
      <c r="O1672" s="19" t="str">
        <f>IF(J1672="Non","Demande d'information",IF(AND(YEAR(I1672)='Récapitulatif des données RASH'!$B$2,'Données relatives aux bénéf.'!J1672="Oui",'Données relatives aux bénéf.'!K1672="Non"),"Dossier ouvert au cours de l'année de référence",IF(AND(YEAR(I1672)='Récapitulatif des données RASH'!$B$2,'Données relatives aux bénéf.'!J1672="Oui",'Données relatives aux bénéf.'!K1672="Oui"),"Dossier ouvert au cours de l'année de référence - dont clôturé au cours de l'année de référence",IF(AND(YEAR(I1672)&lt;'Récapitulatif des données RASH'!$B$2,'Données relatives aux bénéf.'!K1672="Non",'Données relatives aux bénéf.'!L1672="Oui"),"Dossier actif valorisable dans le cadre de la subvention",IF(AND(YEAR(I1672)&lt;'Récapitulatif des données RASH'!$B$2,'Données relatives aux bénéf.'!K1672="Oui",'Données relatives aux bénéf.'!L1672="Oui"),"Dossier actif valorisable dans le cadre de la subvention - dont cloturé au cours de l'année de référence",IF(AND(YEAR(I1672)&lt;'Récapitulatif des données RASH'!$B$2,'Données relatives aux bénéf.'!K1672="Non",'Données relatives aux bénéf.'!L1672="Non"),"Dossier actif non-valorisable dans le cadre de la subvention",IF(AND(YEAR(I1672)&lt;'Récapitulatif des données RASH'!$B$2,'Données relatives aux bénéf.'!K1672="Oui",'Données relatives aux bénéf.'!L1672="Non"),"Dossier actif non-valorisable dans le cadre de la subvention - dont cloturé au cours de l'année de référence","")))))))</f>
        <v/>
      </c>
      <c r="P1672" s="16" t="str">
        <f>IF(ISBLANK(F1672),"",'Récapitulatif des données RASH'!$B$2-YEAR('Données relatives aux bénéf.'!F1672))</f>
        <v/>
      </c>
    </row>
    <row r="1673" spans="1:16">
      <c r="A1673" s="18" t="str">
        <f t="shared" si="26"/>
        <v/>
      </c>
      <c r="O1673" s="19" t="str">
        <f>IF(J1673="Non","Demande d'information",IF(AND(YEAR(I1673)='Récapitulatif des données RASH'!$B$2,'Données relatives aux bénéf.'!J1673="Oui",'Données relatives aux bénéf.'!K1673="Non"),"Dossier ouvert au cours de l'année de référence",IF(AND(YEAR(I1673)='Récapitulatif des données RASH'!$B$2,'Données relatives aux bénéf.'!J1673="Oui",'Données relatives aux bénéf.'!K1673="Oui"),"Dossier ouvert au cours de l'année de référence - dont clôturé au cours de l'année de référence",IF(AND(YEAR(I1673)&lt;'Récapitulatif des données RASH'!$B$2,'Données relatives aux bénéf.'!K1673="Non",'Données relatives aux bénéf.'!L1673="Oui"),"Dossier actif valorisable dans le cadre de la subvention",IF(AND(YEAR(I1673)&lt;'Récapitulatif des données RASH'!$B$2,'Données relatives aux bénéf.'!K1673="Oui",'Données relatives aux bénéf.'!L1673="Oui"),"Dossier actif valorisable dans le cadre de la subvention - dont cloturé au cours de l'année de référence",IF(AND(YEAR(I1673)&lt;'Récapitulatif des données RASH'!$B$2,'Données relatives aux bénéf.'!K1673="Non",'Données relatives aux bénéf.'!L1673="Non"),"Dossier actif non-valorisable dans le cadre de la subvention",IF(AND(YEAR(I1673)&lt;'Récapitulatif des données RASH'!$B$2,'Données relatives aux bénéf.'!K1673="Oui",'Données relatives aux bénéf.'!L1673="Non"),"Dossier actif non-valorisable dans le cadre de la subvention - dont cloturé au cours de l'année de référence","")))))))</f>
        <v/>
      </c>
      <c r="P1673" s="16" t="str">
        <f>IF(ISBLANK(F1673),"",'Récapitulatif des données RASH'!$B$2-YEAR('Données relatives aux bénéf.'!F1673))</f>
        <v/>
      </c>
    </row>
    <row r="1674" spans="1:16">
      <c r="A1674" s="18" t="str">
        <f t="shared" si="26"/>
        <v/>
      </c>
      <c r="O1674" s="19" t="str">
        <f>IF(J1674="Non","Demande d'information",IF(AND(YEAR(I1674)='Récapitulatif des données RASH'!$B$2,'Données relatives aux bénéf.'!J1674="Oui",'Données relatives aux bénéf.'!K1674="Non"),"Dossier ouvert au cours de l'année de référence",IF(AND(YEAR(I1674)='Récapitulatif des données RASH'!$B$2,'Données relatives aux bénéf.'!J1674="Oui",'Données relatives aux bénéf.'!K1674="Oui"),"Dossier ouvert au cours de l'année de référence - dont clôturé au cours de l'année de référence",IF(AND(YEAR(I1674)&lt;'Récapitulatif des données RASH'!$B$2,'Données relatives aux bénéf.'!K1674="Non",'Données relatives aux bénéf.'!L1674="Oui"),"Dossier actif valorisable dans le cadre de la subvention",IF(AND(YEAR(I1674)&lt;'Récapitulatif des données RASH'!$B$2,'Données relatives aux bénéf.'!K1674="Oui",'Données relatives aux bénéf.'!L1674="Oui"),"Dossier actif valorisable dans le cadre de la subvention - dont cloturé au cours de l'année de référence",IF(AND(YEAR(I1674)&lt;'Récapitulatif des données RASH'!$B$2,'Données relatives aux bénéf.'!K1674="Non",'Données relatives aux bénéf.'!L1674="Non"),"Dossier actif non-valorisable dans le cadre de la subvention",IF(AND(YEAR(I1674)&lt;'Récapitulatif des données RASH'!$B$2,'Données relatives aux bénéf.'!K1674="Oui",'Données relatives aux bénéf.'!L1674="Non"),"Dossier actif non-valorisable dans le cadre de la subvention - dont cloturé au cours de l'année de référence","")))))))</f>
        <v/>
      </c>
      <c r="P1674" s="16" t="str">
        <f>IF(ISBLANK(F1674),"",'Récapitulatif des données RASH'!$B$2-YEAR('Données relatives aux bénéf.'!F1674))</f>
        <v/>
      </c>
    </row>
    <row r="1675" spans="1:16">
      <c r="A1675" s="18" t="str">
        <f t="shared" si="26"/>
        <v/>
      </c>
      <c r="O1675" s="19" t="str">
        <f>IF(J1675="Non","Demande d'information",IF(AND(YEAR(I1675)='Récapitulatif des données RASH'!$B$2,'Données relatives aux bénéf.'!J1675="Oui",'Données relatives aux bénéf.'!K1675="Non"),"Dossier ouvert au cours de l'année de référence",IF(AND(YEAR(I1675)='Récapitulatif des données RASH'!$B$2,'Données relatives aux bénéf.'!J1675="Oui",'Données relatives aux bénéf.'!K1675="Oui"),"Dossier ouvert au cours de l'année de référence - dont clôturé au cours de l'année de référence",IF(AND(YEAR(I1675)&lt;'Récapitulatif des données RASH'!$B$2,'Données relatives aux bénéf.'!K1675="Non",'Données relatives aux bénéf.'!L1675="Oui"),"Dossier actif valorisable dans le cadre de la subvention",IF(AND(YEAR(I1675)&lt;'Récapitulatif des données RASH'!$B$2,'Données relatives aux bénéf.'!K1675="Oui",'Données relatives aux bénéf.'!L1675="Oui"),"Dossier actif valorisable dans le cadre de la subvention - dont cloturé au cours de l'année de référence",IF(AND(YEAR(I1675)&lt;'Récapitulatif des données RASH'!$B$2,'Données relatives aux bénéf.'!K1675="Non",'Données relatives aux bénéf.'!L1675="Non"),"Dossier actif non-valorisable dans le cadre de la subvention",IF(AND(YEAR(I1675)&lt;'Récapitulatif des données RASH'!$B$2,'Données relatives aux bénéf.'!K1675="Oui",'Données relatives aux bénéf.'!L1675="Non"),"Dossier actif non-valorisable dans le cadre de la subvention - dont cloturé au cours de l'année de référence","")))))))</f>
        <v/>
      </c>
      <c r="P1675" s="16" t="str">
        <f>IF(ISBLANK(F1675),"",'Récapitulatif des données RASH'!$B$2-YEAR('Données relatives aux bénéf.'!F1675))</f>
        <v/>
      </c>
    </row>
    <row r="1676" spans="1:16">
      <c r="A1676" s="18" t="str">
        <f t="shared" si="26"/>
        <v/>
      </c>
      <c r="O1676" s="19" t="str">
        <f>IF(J1676="Non","Demande d'information",IF(AND(YEAR(I1676)='Récapitulatif des données RASH'!$B$2,'Données relatives aux bénéf.'!J1676="Oui",'Données relatives aux bénéf.'!K1676="Non"),"Dossier ouvert au cours de l'année de référence",IF(AND(YEAR(I1676)='Récapitulatif des données RASH'!$B$2,'Données relatives aux bénéf.'!J1676="Oui",'Données relatives aux bénéf.'!K1676="Oui"),"Dossier ouvert au cours de l'année de référence - dont clôturé au cours de l'année de référence",IF(AND(YEAR(I1676)&lt;'Récapitulatif des données RASH'!$B$2,'Données relatives aux bénéf.'!K1676="Non",'Données relatives aux bénéf.'!L1676="Oui"),"Dossier actif valorisable dans le cadre de la subvention",IF(AND(YEAR(I1676)&lt;'Récapitulatif des données RASH'!$B$2,'Données relatives aux bénéf.'!K1676="Oui",'Données relatives aux bénéf.'!L1676="Oui"),"Dossier actif valorisable dans le cadre de la subvention - dont cloturé au cours de l'année de référence",IF(AND(YEAR(I1676)&lt;'Récapitulatif des données RASH'!$B$2,'Données relatives aux bénéf.'!K1676="Non",'Données relatives aux bénéf.'!L1676="Non"),"Dossier actif non-valorisable dans le cadre de la subvention",IF(AND(YEAR(I1676)&lt;'Récapitulatif des données RASH'!$B$2,'Données relatives aux bénéf.'!K1676="Oui",'Données relatives aux bénéf.'!L1676="Non"),"Dossier actif non-valorisable dans le cadre de la subvention - dont cloturé au cours de l'année de référence","")))))))</f>
        <v/>
      </c>
      <c r="P1676" s="16" t="str">
        <f>IF(ISBLANK(F1676),"",'Récapitulatif des données RASH'!$B$2-YEAR('Données relatives aux bénéf.'!F1676))</f>
        <v/>
      </c>
    </row>
    <row r="1677" spans="1:16">
      <c r="A1677" s="18" t="str">
        <f t="shared" si="26"/>
        <v/>
      </c>
      <c r="O1677" s="19" t="str">
        <f>IF(J1677="Non","Demande d'information",IF(AND(YEAR(I1677)='Récapitulatif des données RASH'!$B$2,'Données relatives aux bénéf.'!J1677="Oui",'Données relatives aux bénéf.'!K1677="Non"),"Dossier ouvert au cours de l'année de référence",IF(AND(YEAR(I1677)='Récapitulatif des données RASH'!$B$2,'Données relatives aux bénéf.'!J1677="Oui",'Données relatives aux bénéf.'!K1677="Oui"),"Dossier ouvert au cours de l'année de référence - dont clôturé au cours de l'année de référence",IF(AND(YEAR(I1677)&lt;'Récapitulatif des données RASH'!$B$2,'Données relatives aux bénéf.'!K1677="Non",'Données relatives aux bénéf.'!L1677="Oui"),"Dossier actif valorisable dans le cadre de la subvention",IF(AND(YEAR(I1677)&lt;'Récapitulatif des données RASH'!$B$2,'Données relatives aux bénéf.'!K1677="Oui",'Données relatives aux bénéf.'!L1677="Oui"),"Dossier actif valorisable dans le cadre de la subvention - dont cloturé au cours de l'année de référence",IF(AND(YEAR(I1677)&lt;'Récapitulatif des données RASH'!$B$2,'Données relatives aux bénéf.'!K1677="Non",'Données relatives aux bénéf.'!L1677="Non"),"Dossier actif non-valorisable dans le cadre de la subvention",IF(AND(YEAR(I1677)&lt;'Récapitulatif des données RASH'!$B$2,'Données relatives aux bénéf.'!K1677="Oui",'Données relatives aux bénéf.'!L1677="Non"),"Dossier actif non-valorisable dans le cadre de la subvention - dont cloturé au cours de l'année de référence","")))))))</f>
        <v/>
      </c>
      <c r="P1677" s="16" t="str">
        <f>IF(ISBLANK(F1677),"",'Récapitulatif des données RASH'!$B$2-YEAR('Données relatives aux bénéf.'!F1677))</f>
        <v/>
      </c>
    </row>
    <row r="1678" spans="1:16">
      <c r="A1678" s="18" t="str">
        <f t="shared" si="26"/>
        <v/>
      </c>
      <c r="O1678" s="19" t="str">
        <f>IF(J1678="Non","Demande d'information",IF(AND(YEAR(I1678)='Récapitulatif des données RASH'!$B$2,'Données relatives aux bénéf.'!J1678="Oui",'Données relatives aux bénéf.'!K1678="Non"),"Dossier ouvert au cours de l'année de référence",IF(AND(YEAR(I1678)='Récapitulatif des données RASH'!$B$2,'Données relatives aux bénéf.'!J1678="Oui",'Données relatives aux bénéf.'!K1678="Oui"),"Dossier ouvert au cours de l'année de référence - dont clôturé au cours de l'année de référence",IF(AND(YEAR(I1678)&lt;'Récapitulatif des données RASH'!$B$2,'Données relatives aux bénéf.'!K1678="Non",'Données relatives aux bénéf.'!L1678="Oui"),"Dossier actif valorisable dans le cadre de la subvention",IF(AND(YEAR(I1678)&lt;'Récapitulatif des données RASH'!$B$2,'Données relatives aux bénéf.'!K1678="Oui",'Données relatives aux bénéf.'!L1678="Oui"),"Dossier actif valorisable dans le cadre de la subvention - dont cloturé au cours de l'année de référence",IF(AND(YEAR(I1678)&lt;'Récapitulatif des données RASH'!$B$2,'Données relatives aux bénéf.'!K1678="Non",'Données relatives aux bénéf.'!L1678="Non"),"Dossier actif non-valorisable dans le cadre de la subvention",IF(AND(YEAR(I1678)&lt;'Récapitulatif des données RASH'!$B$2,'Données relatives aux bénéf.'!K1678="Oui",'Données relatives aux bénéf.'!L1678="Non"),"Dossier actif non-valorisable dans le cadre de la subvention - dont cloturé au cours de l'année de référence","")))))))</f>
        <v/>
      </c>
      <c r="P1678" s="16" t="str">
        <f>IF(ISBLANK(F1678),"",'Récapitulatif des données RASH'!$B$2-YEAR('Données relatives aux bénéf.'!F1678))</f>
        <v/>
      </c>
    </row>
    <row r="1679" spans="1:16">
      <c r="A1679" s="18" t="str">
        <f t="shared" si="26"/>
        <v/>
      </c>
      <c r="O1679" s="19" t="str">
        <f>IF(J1679="Non","Demande d'information",IF(AND(YEAR(I1679)='Récapitulatif des données RASH'!$B$2,'Données relatives aux bénéf.'!J1679="Oui",'Données relatives aux bénéf.'!K1679="Non"),"Dossier ouvert au cours de l'année de référence",IF(AND(YEAR(I1679)='Récapitulatif des données RASH'!$B$2,'Données relatives aux bénéf.'!J1679="Oui",'Données relatives aux bénéf.'!K1679="Oui"),"Dossier ouvert au cours de l'année de référence - dont clôturé au cours de l'année de référence",IF(AND(YEAR(I1679)&lt;'Récapitulatif des données RASH'!$B$2,'Données relatives aux bénéf.'!K1679="Non",'Données relatives aux bénéf.'!L1679="Oui"),"Dossier actif valorisable dans le cadre de la subvention",IF(AND(YEAR(I1679)&lt;'Récapitulatif des données RASH'!$B$2,'Données relatives aux bénéf.'!K1679="Oui",'Données relatives aux bénéf.'!L1679="Oui"),"Dossier actif valorisable dans le cadre de la subvention - dont cloturé au cours de l'année de référence",IF(AND(YEAR(I1679)&lt;'Récapitulatif des données RASH'!$B$2,'Données relatives aux bénéf.'!K1679="Non",'Données relatives aux bénéf.'!L1679="Non"),"Dossier actif non-valorisable dans le cadre de la subvention",IF(AND(YEAR(I1679)&lt;'Récapitulatif des données RASH'!$B$2,'Données relatives aux bénéf.'!K1679="Oui",'Données relatives aux bénéf.'!L1679="Non"),"Dossier actif non-valorisable dans le cadre de la subvention - dont cloturé au cours de l'année de référence","")))))))</f>
        <v/>
      </c>
      <c r="P1679" s="16" t="str">
        <f>IF(ISBLANK(F1679),"",'Récapitulatif des données RASH'!$B$2-YEAR('Données relatives aux bénéf.'!F1679))</f>
        <v/>
      </c>
    </row>
    <row r="1680" spans="1:16">
      <c r="A1680" s="18" t="str">
        <f t="shared" si="26"/>
        <v/>
      </c>
      <c r="O1680" s="19" t="str">
        <f>IF(J1680="Non","Demande d'information",IF(AND(YEAR(I1680)='Récapitulatif des données RASH'!$B$2,'Données relatives aux bénéf.'!J1680="Oui",'Données relatives aux bénéf.'!K1680="Non"),"Dossier ouvert au cours de l'année de référence",IF(AND(YEAR(I1680)='Récapitulatif des données RASH'!$B$2,'Données relatives aux bénéf.'!J1680="Oui",'Données relatives aux bénéf.'!K1680="Oui"),"Dossier ouvert au cours de l'année de référence - dont clôturé au cours de l'année de référence",IF(AND(YEAR(I1680)&lt;'Récapitulatif des données RASH'!$B$2,'Données relatives aux bénéf.'!K1680="Non",'Données relatives aux bénéf.'!L1680="Oui"),"Dossier actif valorisable dans le cadre de la subvention",IF(AND(YEAR(I1680)&lt;'Récapitulatif des données RASH'!$B$2,'Données relatives aux bénéf.'!K1680="Oui",'Données relatives aux bénéf.'!L1680="Oui"),"Dossier actif valorisable dans le cadre de la subvention - dont cloturé au cours de l'année de référence",IF(AND(YEAR(I1680)&lt;'Récapitulatif des données RASH'!$B$2,'Données relatives aux bénéf.'!K1680="Non",'Données relatives aux bénéf.'!L1680="Non"),"Dossier actif non-valorisable dans le cadre de la subvention",IF(AND(YEAR(I1680)&lt;'Récapitulatif des données RASH'!$B$2,'Données relatives aux bénéf.'!K1680="Oui",'Données relatives aux bénéf.'!L1680="Non"),"Dossier actif non-valorisable dans le cadre de la subvention - dont cloturé au cours de l'année de référence","")))))))</f>
        <v/>
      </c>
      <c r="P1680" s="16" t="str">
        <f>IF(ISBLANK(F1680),"",'Récapitulatif des données RASH'!$B$2-YEAR('Données relatives aux bénéf.'!F1680))</f>
        <v/>
      </c>
    </row>
    <row r="1681" spans="1:16">
      <c r="A1681" s="18" t="str">
        <f t="shared" si="26"/>
        <v/>
      </c>
      <c r="O1681" s="19" t="str">
        <f>IF(J1681="Non","Demande d'information",IF(AND(YEAR(I1681)='Récapitulatif des données RASH'!$B$2,'Données relatives aux bénéf.'!J1681="Oui",'Données relatives aux bénéf.'!K1681="Non"),"Dossier ouvert au cours de l'année de référence",IF(AND(YEAR(I1681)='Récapitulatif des données RASH'!$B$2,'Données relatives aux bénéf.'!J1681="Oui",'Données relatives aux bénéf.'!K1681="Oui"),"Dossier ouvert au cours de l'année de référence - dont clôturé au cours de l'année de référence",IF(AND(YEAR(I1681)&lt;'Récapitulatif des données RASH'!$B$2,'Données relatives aux bénéf.'!K1681="Non",'Données relatives aux bénéf.'!L1681="Oui"),"Dossier actif valorisable dans le cadre de la subvention",IF(AND(YEAR(I1681)&lt;'Récapitulatif des données RASH'!$B$2,'Données relatives aux bénéf.'!K1681="Oui",'Données relatives aux bénéf.'!L1681="Oui"),"Dossier actif valorisable dans le cadre de la subvention - dont cloturé au cours de l'année de référence",IF(AND(YEAR(I1681)&lt;'Récapitulatif des données RASH'!$B$2,'Données relatives aux bénéf.'!K1681="Non",'Données relatives aux bénéf.'!L1681="Non"),"Dossier actif non-valorisable dans le cadre de la subvention",IF(AND(YEAR(I1681)&lt;'Récapitulatif des données RASH'!$B$2,'Données relatives aux bénéf.'!K1681="Oui",'Données relatives aux bénéf.'!L1681="Non"),"Dossier actif non-valorisable dans le cadre de la subvention - dont cloturé au cours de l'année de référence","")))))))</f>
        <v/>
      </c>
      <c r="P1681" s="16" t="str">
        <f>IF(ISBLANK(F1681),"",'Récapitulatif des données RASH'!$B$2-YEAR('Données relatives aux bénéf.'!F1681))</f>
        <v/>
      </c>
    </row>
    <row r="1682" spans="1:16">
      <c r="A1682" s="18" t="str">
        <f t="shared" si="26"/>
        <v/>
      </c>
      <c r="O1682" s="19" t="str">
        <f>IF(J1682="Non","Demande d'information",IF(AND(YEAR(I1682)='Récapitulatif des données RASH'!$B$2,'Données relatives aux bénéf.'!J1682="Oui",'Données relatives aux bénéf.'!K1682="Non"),"Dossier ouvert au cours de l'année de référence",IF(AND(YEAR(I1682)='Récapitulatif des données RASH'!$B$2,'Données relatives aux bénéf.'!J1682="Oui",'Données relatives aux bénéf.'!K1682="Oui"),"Dossier ouvert au cours de l'année de référence - dont clôturé au cours de l'année de référence",IF(AND(YEAR(I1682)&lt;'Récapitulatif des données RASH'!$B$2,'Données relatives aux bénéf.'!K1682="Non",'Données relatives aux bénéf.'!L1682="Oui"),"Dossier actif valorisable dans le cadre de la subvention",IF(AND(YEAR(I1682)&lt;'Récapitulatif des données RASH'!$B$2,'Données relatives aux bénéf.'!K1682="Oui",'Données relatives aux bénéf.'!L1682="Oui"),"Dossier actif valorisable dans le cadre de la subvention - dont cloturé au cours de l'année de référence",IF(AND(YEAR(I1682)&lt;'Récapitulatif des données RASH'!$B$2,'Données relatives aux bénéf.'!K1682="Non",'Données relatives aux bénéf.'!L1682="Non"),"Dossier actif non-valorisable dans le cadre de la subvention",IF(AND(YEAR(I1682)&lt;'Récapitulatif des données RASH'!$B$2,'Données relatives aux bénéf.'!K1682="Oui",'Données relatives aux bénéf.'!L1682="Non"),"Dossier actif non-valorisable dans le cadre de la subvention - dont cloturé au cours de l'année de référence","")))))))</f>
        <v/>
      </c>
      <c r="P1682" s="16" t="str">
        <f>IF(ISBLANK(F1682),"",'Récapitulatif des données RASH'!$B$2-YEAR('Données relatives aux bénéf.'!F1682))</f>
        <v/>
      </c>
    </row>
    <row r="1683" spans="1:16">
      <c r="A1683" s="18" t="str">
        <f t="shared" si="26"/>
        <v/>
      </c>
      <c r="O1683" s="19" t="str">
        <f>IF(J1683="Non","Demande d'information",IF(AND(YEAR(I1683)='Récapitulatif des données RASH'!$B$2,'Données relatives aux bénéf.'!J1683="Oui",'Données relatives aux bénéf.'!K1683="Non"),"Dossier ouvert au cours de l'année de référence",IF(AND(YEAR(I1683)='Récapitulatif des données RASH'!$B$2,'Données relatives aux bénéf.'!J1683="Oui",'Données relatives aux bénéf.'!K1683="Oui"),"Dossier ouvert au cours de l'année de référence - dont clôturé au cours de l'année de référence",IF(AND(YEAR(I1683)&lt;'Récapitulatif des données RASH'!$B$2,'Données relatives aux bénéf.'!K1683="Non",'Données relatives aux bénéf.'!L1683="Oui"),"Dossier actif valorisable dans le cadre de la subvention",IF(AND(YEAR(I1683)&lt;'Récapitulatif des données RASH'!$B$2,'Données relatives aux bénéf.'!K1683="Oui",'Données relatives aux bénéf.'!L1683="Oui"),"Dossier actif valorisable dans le cadre de la subvention - dont cloturé au cours de l'année de référence",IF(AND(YEAR(I1683)&lt;'Récapitulatif des données RASH'!$B$2,'Données relatives aux bénéf.'!K1683="Non",'Données relatives aux bénéf.'!L1683="Non"),"Dossier actif non-valorisable dans le cadre de la subvention",IF(AND(YEAR(I1683)&lt;'Récapitulatif des données RASH'!$B$2,'Données relatives aux bénéf.'!K1683="Oui",'Données relatives aux bénéf.'!L1683="Non"),"Dossier actif non-valorisable dans le cadre de la subvention - dont cloturé au cours de l'année de référence","")))))))</f>
        <v/>
      </c>
      <c r="P1683" s="16" t="str">
        <f>IF(ISBLANK(F1683),"",'Récapitulatif des données RASH'!$B$2-YEAR('Données relatives aux bénéf.'!F1683))</f>
        <v/>
      </c>
    </row>
    <row r="1684" spans="1:16">
      <c r="A1684" s="18" t="str">
        <f t="shared" si="26"/>
        <v/>
      </c>
      <c r="O1684" s="19" t="str">
        <f>IF(J1684="Non","Demande d'information",IF(AND(YEAR(I1684)='Récapitulatif des données RASH'!$B$2,'Données relatives aux bénéf.'!J1684="Oui",'Données relatives aux bénéf.'!K1684="Non"),"Dossier ouvert au cours de l'année de référence",IF(AND(YEAR(I1684)='Récapitulatif des données RASH'!$B$2,'Données relatives aux bénéf.'!J1684="Oui",'Données relatives aux bénéf.'!K1684="Oui"),"Dossier ouvert au cours de l'année de référence - dont clôturé au cours de l'année de référence",IF(AND(YEAR(I1684)&lt;'Récapitulatif des données RASH'!$B$2,'Données relatives aux bénéf.'!K1684="Non",'Données relatives aux bénéf.'!L1684="Oui"),"Dossier actif valorisable dans le cadre de la subvention",IF(AND(YEAR(I1684)&lt;'Récapitulatif des données RASH'!$B$2,'Données relatives aux bénéf.'!K1684="Oui",'Données relatives aux bénéf.'!L1684="Oui"),"Dossier actif valorisable dans le cadre de la subvention - dont cloturé au cours de l'année de référence",IF(AND(YEAR(I1684)&lt;'Récapitulatif des données RASH'!$B$2,'Données relatives aux bénéf.'!K1684="Non",'Données relatives aux bénéf.'!L1684="Non"),"Dossier actif non-valorisable dans le cadre de la subvention",IF(AND(YEAR(I1684)&lt;'Récapitulatif des données RASH'!$B$2,'Données relatives aux bénéf.'!K1684="Oui",'Données relatives aux bénéf.'!L1684="Non"),"Dossier actif non-valorisable dans le cadre de la subvention - dont cloturé au cours de l'année de référence","")))))))</f>
        <v/>
      </c>
      <c r="P1684" s="16" t="str">
        <f>IF(ISBLANK(F1684),"",'Récapitulatif des données RASH'!$B$2-YEAR('Données relatives aux bénéf.'!F1684))</f>
        <v/>
      </c>
    </row>
    <row r="1685" spans="1:16">
      <c r="A1685" s="18" t="str">
        <f t="shared" si="26"/>
        <v/>
      </c>
      <c r="O1685" s="19" t="str">
        <f>IF(J1685="Non","Demande d'information",IF(AND(YEAR(I1685)='Récapitulatif des données RASH'!$B$2,'Données relatives aux bénéf.'!J1685="Oui",'Données relatives aux bénéf.'!K1685="Non"),"Dossier ouvert au cours de l'année de référence",IF(AND(YEAR(I1685)='Récapitulatif des données RASH'!$B$2,'Données relatives aux bénéf.'!J1685="Oui",'Données relatives aux bénéf.'!K1685="Oui"),"Dossier ouvert au cours de l'année de référence - dont clôturé au cours de l'année de référence",IF(AND(YEAR(I1685)&lt;'Récapitulatif des données RASH'!$B$2,'Données relatives aux bénéf.'!K1685="Non",'Données relatives aux bénéf.'!L1685="Oui"),"Dossier actif valorisable dans le cadre de la subvention",IF(AND(YEAR(I1685)&lt;'Récapitulatif des données RASH'!$B$2,'Données relatives aux bénéf.'!K1685="Oui",'Données relatives aux bénéf.'!L1685="Oui"),"Dossier actif valorisable dans le cadre de la subvention - dont cloturé au cours de l'année de référence",IF(AND(YEAR(I1685)&lt;'Récapitulatif des données RASH'!$B$2,'Données relatives aux bénéf.'!K1685="Non",'Données relatives aux bénéf.'!L1685="Non"),"Dossier actif non-valorisable dans le cadre de la subvention",IF(AND(YEAR(I1685)&lt;'Récapitulatif des données RASH'!$B$2,'Données relatives aux bénéf.'!K1685="Oui",'Données relatives aux bénéf.'!L1685="Non"),"Dossier actif non-valorisable dans le cadre de la subvention - dont cloturé au cours de l'année de référence","")))))))</f>
        <v/>
      </c>
      <c r="P1685" s="16" t="str">
        <f>IF(ISBLANK(F1685),"",'Récapitulatif des données RASH'!$B$2-YEAR('Données relatives aux bénéf.'!F1685))</f>
        <v/>
      </c>
    </row>
    <row r="1686" spans="1:16">
      <c r="A1686" s="18" t="str">
        <f t="shared" si="26"/>
        <v/>
      </c>
      <c r="O1686" s="19" t="str">
        <f>IF(J1686="Non","Demande d'information",IF(AND(YEAR(I1686)='Récapitulatif des données RASH'!$B$2,'Données relatives aux bénéf.'!J1686="Oui",'Données relatives aux bénéf.'!K1686="Non"),"Dossier ouvert au cours de l'année de référence",IF(AND(YEAR(I1686)='Récapitulatif des données RASH'!$B$2,'Données relatives aux bénéf.'!J1686="Oui",'Données relatives aux bénéf.'!K1686="Oui"),"Dossier ouvert au cours de l'année de référence - dont clôturé au cours de l'année de référence",IF(AND(YEAR(I1686)&lt;'Récapitulatif des données RASH'!$B$2,'Données relatives aux bénéf.'!K1686="Non",'Données relatives aux bénéf.'!L1686="Oui"),"Dossier actif valorisable dans le cadre de la subvention",IF(AND(YEAR(I1686)&lt;'Récapitulatif des données RASH'!$B$2,'Données relatives aux bénéf.'!K1686="Oui",'Données relatives aux bénéf.'!L1686="Oui"),"Dossier actif valorisable dans le cadre de la subvention - dont cloturé au cours de l'année de référence",IF(AND(YEAR(I1686)&lt;'Récapitulatif des données RASH'!$B$2,'Données relatives aux bénéf.'!K1686="Non",'Données relatives aux bénéf.'!L1686="Non"),"Dossier actif non-valorisable dans le cadre de la subvention",IF(AND(YEAR(I1686)&lt;'Récapitulatif des données RASH'!$B$2,'Données relatives aux bénéf.'!K1686="Oui",'Données relatives aux bénéf.'!L1686="Non"),"Dossier actif non-valorisable dans le cadre de la subvention - dont cloturé au cours de l'année de référence","")))))))</f>
        <v/>
      </c>
      <c r="P1686" s="16" t="str">
        <f>IF(ISBLANK(F1686),"",'Récapitulatif des données RASH'!$B$2-YEAR('Données relatives aux bénéf.'!F1686))</f>
        <v/>
      </c>
    </row>
    <row r="1687" spans="1:16">
      <c r="A1687" s="18" t="str">
        <f t="shared" si="26"/>
        <v/>
      </c>
      <c r="O1687" s="19" t="str">
        <f>IF(J1687="Non","Demande d'information",IF(AND(YEAR(I1687)='Récapitulatif des données RASH'!$B$2,'Données relatives aux bénéf.'!J1687="Oui",'Données relatives aux bénéf.'!K1687="Non"),"Dossier ouvert au cours de l'année de référence",IF(AND(YEAR(I1687)='Récapitulatif des données RASH'!$B$2,'Données relatives aux bénéf.'!J1687="Oui",'Données relatives aux bénéf.'!K1687="Oui"),"Dossier ouvert au cours de l'année de référence - dont clôturé au cours de l'année de référence",IF(AND(YEAR(I1687)&lt;'Récapitulatif des données RASH'!$B$2,'Données relatives aux bénéf.'!K1687="Non",'Données relatives aux bénéf.'!L1687="Oui"),"Dossier actif valorisable dans le cadre de la subvention",IF(AND(YEAR(I1687)&lt;'Récapitulatif des données RASH'!$B$2,'Données relatives aux bénéf.'!K1687="Oui",'Données relatives aux bénéf.'!L1687="Oui"),"Dossier actif valorisable dans le cadre de la subvention - dont cloturé au cours de l'année de référence",IF(AND(YEAR(I1687)&lt;'Récapitulatif des données RASH'!$B$2,'Données relatives aux bénéf.'!K1687="Non",'Données relatives aux bénéf.'!L1687="Non"),"Dossier actif non-valorisable dans le cadre de la subvention",IF(AND(YEAR(I1687)&lt;'Récapitulatif des données RASH'!$B$2,'Données relatives aux bénéf.'!K1687="Oui",'Données relatives aux bénéf.'!L1687="Non"),"Dossier actif non-valorisable dans le cadre de la subvention - dont cloturé au cours de l'année de référence","")))))))</f>
        <v/>
      </c>
      <c r="P1687" s="16" t="str">
        <f>IF(ISBLANK(F1687),"",'Récapitulatif des données RASH'!$B$2-YEAR('Données relatives aux bénéf.'!F1687))</f>
        <v/>
      </c>
    </row>
    <row r="1688" spans="1:16">
      <c r="A1688" s="18" t="str">
        <f t="shared" si="26"/>
        <v/>
      </c>
      <c r="O1688" s="19" t="str">
        <f>IF(J1688="Non","Demande d'information",IF(AND(YEAR(I1688)='Récapitulatif des données RASH'!$B$2,'Données relatives aux bénéf.'!J1688="Oui",'Données relatives aux bénéf.'!K1688="Non"),"Dossier ouvert au cours de l'année de référence",IF(AND(YEAR(I1688)='Récapitulatif des données RASH'!$B$2,'Données relatives aux bénéf.'!J1688="Oui",'Données relatives aux bénéf.'!K1688="Oui"),"Dossier ouvert au cours de l'année de référence - dont clôturé au cours de l'année de référence",IF(AND(YEAR(I1688)&lt;'Récapitulatif des données RASH'!$B$2,'Données relatives aux bénéf.'!K1688="Non",'Données relatives aux bénéf.'!L1688="Oui"),"Dossier actif valorisable dans le cadre de la subvention",IF(AND(YEAR(I1688)&lt;'Récapitulatif des données RASH'!$B$2,'Données relatives aux bénéf.'!K1688="Oui",'Données relatives aux bénéf.'!L1688="Oui"),"Dossier actif valorisable dans le cadre de la subvention - dont cloturé au cours de l'année de référence",IF(AND(YEAR(I1688)&lt;'Récapitulatif des données RASH'!$B$2,'Données relatives aux bénéf.'!K1688="Non",'Données relatives aux bénéf.'!L1688="Non"),"Dossier actif non-valorisable dans le cadre de la subvention",IF(AND(YEAR(I1688)&lt;'Récapitulatif des données RASH'!$B$2,'Données relatives aux bénéf.'!K1688="Oui",'Données relatives aux bénéf.'!L1688="Non"),"Dossier actif non-valorisable dans le cadre de la subvention - dont cloturé au cours de l'année de référence","")))))))</f>
        <v/>
      </c>
      <c r="P1688" s="16" t="str">
        <f>IF(ISBLANK(F1688),"",'Récapitulatif des données RASH'!$B$2-YEAR('Données relatives aux bénéf.'!F1688))</f>
        <v/>
      </c>
    </row>
    <row r="1689" spans="1:16">
      <c r="A1689" s="18" t="str">
        <f t="shared" si="26"/>
        <v/>
      </c>
      <c r="O1689" s="19" t="str">
        <f>IF(J1689="Non","Demande d'information",IF(AND(YEAR(I1689)='Récapitulatif des données RASH'!$B$2,'Données relatives aux bénéf.'!J1689="Oui",'Données relatives aux bénéf.'!K1689="Non"),"Dossier ouvert au cours de l'année de référence",IF(AND(YEAR(I1689)='Récapitulatif des données RASH'!$B$2,'Données relatives aux bénéf.'!J1689="Oui",'Données relatives aux bénéf.'!K1689="Oui"),"Dossier ouvert au cours de l'année de référence - dont clôturé au cours de l'année de référence",IF(AND(YEAR(I1689)&lt;'Récapitulatif des données RASH'!$B$2,'Données relatives aux bénéf.'!K1689="Non",'Données relatives aux bénéf.'!L1689="Oui"),"Dossier actif valorisable dans le cadre de la subvention",IF(AND(YEAR(I1689)&lt;'Récapitulatif des données RASH'!$B$2,'Données relatives aux bénéf.'!K1689="Oui",'Données relatives aux bénéf.'!L1689="Oui"),"Dossier actif valorisable dans le cadre de la subvention - dont cloturé au cours de l'année de référence",IF(AND(YEAR(I1689)&lt;'Récapitulatif des données RASH'!$B$2,'Données relatives aux bénéf.'!K1689="Non",'Données relatives aux bénéf.'!L1689="Non"),"Dossier actif non-valorisable dans le cadre de la subvention",IF(AND(YEAR(I1689)&lt;'Récapitulatif des données RASH'!$B$2,'Données relatives aux bénéf.'!K1689="Oui",'Données relatives aux bénéf.'!L1689="Non"),"Dossier actif non-valorisable dans le cadre de la subvention - dont cloturé au cours de l'année de référence","")))))))</f>
        <v/>
      </c>
      <c r="P1689" s="16" t="str">
        <f>IF(ISBLANK(F1689),"",'Récapitulatif des données RASH'!$B$2-YEAR('Données relatives aux bénéf.'!F1689))</f>
        <v/>
      </c>
    </row>
    <row r="1690" spans="1:16">
      <c r="A1690" s="18" t="str">
        <f t="shared" si="26"/>
        <v/>
      </c>
      <c r="O1690" s="19" t="str">
        <f>IF(J1690="Non","Demande d'information",IF(AND(YEAR(I1690)='Récapitulatif des données RASH'!$B$2,'Données relatives aux bénéf.'!J1690="Oui",'Données relatives aux bénéf.'!K1690="Non"),"Dossier ouvert au cours de l'année de référence",IF(AND(YEAR(I1690)='Récapitulatif des données RASH'!$B$2,'Données relatives aux bénéf.'!J1690="Oui",'Données relatives aux bénéf.'!K1690="Oui"),"Dossier ouvert au cours de l'année de référence - dont clôturé au cours de l'année de référence",IF(AND(YEAR(I1690)&lt;'Récapitulatif des données RASH'!$B$2,'Données relatives aux bénéf.'!K1690="Non",'Données relatives aux bénéf.'!L1690="Oui"),"Dossier actif valorisable dans le cadre de la subvention",IF(AND(YEAR(I1690)&lt;'Récapitulatif des données RASH'!$B$2,'Données relatives aux bénéf.'!K1690="Oui",'Données relatives aux bénéf.'!L1690="Oui"),"Dossier actif valorisable dans le cadre de la subvention - dont cloturé au cours de l'année de référence",IF(AND(YEAR(I1690)&lt;'Récapitulatif des données RASH'!$B$2,'Données relatives aux bénéf.'!K1690="Non",'Données relatives aux bénéf.'!L1690="Non"),"Dossier actif non-valorisable dans le cadre de la subvention",IF(AND(YEAR(I1690)&lt;'Récapitulatif des données RASH'!$B$2,'Données relatives aux bénéf.'!K1690="Oui",'Données relatives aux bénéf.'!L1690="Non"),"Dossier actif non-valorisable dans le cadre de la subvention - dont cloturé au cours de l'année de référence","")))))))</f>
        <v/>
      </c>
      <c r="P1690" s="16" t="str">
        <f>IF(ISBLANK(F1690),"",'Récapitulatif des données RASH'!$B$2-YEAR('Données relatives aux bénéf.'!F1690))</f>
        <v/>
      </c>
    </row>
    <row r="1691" spans="1:16">
      <c r="A1691" s="18" t="str">
        <f t="shared" si="26"/>
        <v/>
      </c>
      <c r="O1691" s="19" t="str">
        <f>IF(J1691="Non","Demande d'information",IF(AND(YEAR(I1691)='Récapitulatif des données RASH'!$B$2,'Données relatives aux bénéf.'!J1691="Oui",'Données relatives aux bénéf.'!K1691="Non"),"Dossier ouvert au cours de l'année de référence",IF(AND(YEAR(I1691)='Récapitulatif des données RASH'!$B$2,'Données relatives aux bénéf.'!J1691="Oui",'Données relatives aux bénéf.'!K1691="Oui"),"Dossier ouvert au cours de l'année de référence - dont clôturé au cours de l'année de référence",IF(AND(YEAR(I1691)&lt;'Récapitulatif des données RASH'!$B$2,'Données relatives aux bénéf.'!K1691="Non",'Données relatives aux bénéf.'!L1691="Oui"),"Dossier actif valorisable dans le cadre de la subvention",IF(AND(YEAR(I1691)&lt;'Récapitulatif des données RASH'!$B$2,'Données relatives aux bénéf.'!K1691="Oui",'Données relatives aux bénéf.'!L1691="Oui"),"Dossier actif valorisable dans le cadre de la subvention - dont cloturé au cours de l'année de référence",IF(AND(YEAR(I1691)&lt;'Récapitulatif des données RASH'!$B$2,'Données relatives aux bénéf.'!K1691="Non",'Données relatives aux bénéf.'!L1691="Non"),"Dossier actif non-valorisable dans le cadre de la subvention",IF(AND(YEAR(I1691)&lt;'Récapitulatif des données RASH'!$B$2,'Données relatives aux bénéf.'!K1691="Oui",'Données relatives aux bénéf.'!L1691="Non"),"Dossier actif non-valorisable dans le cadre de la subvention - dont cloturé au cours de l'année de référence","")))))))</f>
        <v/>
      </c>
      <c r="P1691" s="16" t="str">
        <f>IF(ISBLANK(F1691),"",'Récapitulatif des données RASH'!$B$2-YEAR('Données relatives aux bénéf.'!F1691))</f>
        <v/>
      </c>
    </row>
    <row r="1692" spans="1:16">
      <c r="A1692" s="18" t="str">
        <f t="shared" si="26"/>
        <v/>
      </c>
      <c r="O1692" s="19" t="str">
        <f>IF(J1692="Non","Demande d'information",IF(AND(YEAR(I1692)='Récapitulatif des données RASH'!$B$2,'Données relatives aux bénéf.'!J1692="Oui",'Données relatives aux bénéf.'!K1692="Non"),"Dossier ouvert au cours de l'année de référence",IF(AND(YEAR(I1692)='Récapitulatif des données RASH'!$B$2,'Données relatives aux bénéf.'!J1692="Oui",'Données relatives aux bénéf.'!K1692="Oui"),"Dossier ouvert au cours de l'année de référence - dont clôturé au cours de l'année de référence",IF(AND(YEAR(I1692)&lt;'Récapitulatif des données RASH'!$B$2,'Données relatives aux bénéf.'!K1692="Non",'Données relatives aux bénéf.'!L1692="Oui"),"Dossier actif valorisable dans le cadre de la subvention",IF(AND(YEAR(I1692)&lt;'Récapitulatif des données RASH'!$B$2,'Données relatives aux bénéf.'!K1692="Oui",'Données relatives aux bénéf.'!L1692="Oui"),"Dossier actif valorisable dans le cadre de la subvention - dont cloturé au cours de l'année de référence",IF(AND(YEAR(I1692)&lt;'Récapitulatif des données RASH'!$B$2,'Données relatives aux bénéf.'!K1692="Non",'Données relatives aux bénéf.'!L1692="Non"),"Dossier actif non-valorisable dans le cadre de la subvention",IF(AND(YEAR(I1692)&lt;'Récapitulatif des données RASH'!$B$2,'Données relatives aux bénéf.'!K1692="Oui",'Données relatives aux bénéf.'!L1692="Non"),"Dossier actif non-valorisable dans le cadre de la subvention - dont cloturé au cours de l'année de référence","")))))))</f>
        <v/>
      </c>
      <c r="P1692" s="16" t="str">
        <f>IF(ISBLANK(F1692),"",'Récapitulatif des données RASH'!$B$2-YEAR('Données relatives aux bénéf.'!F1692))</f>
        <v/>
      </c>
    </row>
    <row r="1693" spans="1:16">
      <c r="A1693" s="18" t="str">
        <f t="shared" si="26"/>
        <v/>
      </c>
      <c r="O1693" s="19" t="str">
        <f>IF(J1693="Non","Demande d'information",IF(AND(YEAR(I1693)='Récapitulatif des données RASH'!$B$2,'Données relatives aux bénéf.'!J1693="Oui",'Données relatives aux bénéf.'!K1693="Non"),"Dossier ouvert au cours de l'année de référence",IF(AND(YEAR(I1693)='Récapitulatif des données RASH'!$B$2,'Données relatives aux bénéf.'!J1693="Oui",'Données relatives aux bénéf.'!K1693="Oui"),"Dossier ouvert au cours de l'année de référence - dont clôturé au cours de l'année de référence",IF(AND(YEAR(I1693)&lt;'Récapitulatif des données RASH'!$B$2,'Données relatives aux bénéf.'!K1693="Non",'Données relatives aux bénéf.'!L1693="Oui"),"Dossier actif valorisable dans le cadre de la subvention",IF(AND(YEAR(I1693)&lt;'Récapitulatif des données RASH'!$B$2,'Données relatives aux bénéf.'!K1693="Oui",'Données relatives aux bénéf.'!L1693="Oui"),"Dossier actif valorisable dans le cadre de la subvention - dont cloturé au cours de l'année de référence",IF(AND(YEAR(I1693)&lt;'Récapitulatif des données RASH'!$B$2,'Données relatives aux bénéf.'!K1693="Non",'Données relatives aux bénéf.'!L1693="Non"),"Dossier actif non-valorisable dans le cadre de la subvention",IF(AND(YEAR(I1693)&lt;'Récapitulatif des données RASH'!$B$2,'Données relatives aux bénéf.'!K1693="Oui",'Données relatives aux bénéf.'!L1693="Non"),"Dossier actif non-valorisable dans le cadre de la subvention - dont cloturé au cours de l'année de référence","")))))))</f>
        <v/>
      </c>
      <c r="P1693" s="16" t="str">
        <f>IF(ISBLANK(F1693),"",'Récapitulatif des données RASH'!$B$2-YEAR('Données relatives aux bénéf.'!F1693))</f>
        <v/>
      </c>
    </row>
    <row r="1694" spans="1:16">
      <c r="A1694" s="18" t="str">
        <f t="shared" si="26"/>
        <v/>
      </c>
      <c r="O1694" s="19" t="str">
        <f>IF(J1694="Non","Demande d'information",IF(AND(YEAR(I1694)='Récapitulatif des données RASH'!$B$2,'Données relatives aux bénéf.'!J1694="Oui",'Données relatives aux bénéf.'!K1694="Non"),"Dossier ouvert au cours de l'année de référence",IF(AND(YEAR(I1694)='Récapitulatif des données RASH'!$B$2,'Données relatives aux bénéf.'!J1694="Oui",'Données relatives aux bénéf.'!K1694="Oui"),"Dossier ouvert au cours de l'année de référence - dont clôturé au cours de l'année de référence",IF(AND(YEAR(I1694)&lt;'Récapitulatif des données RASH'!$B$2,'Données relatives aux bénéf.'!K1694="Non",'Données relatives aux bénéf.'!L1694="Oui"),"Dossier actif valorisable dans le cadre de la subvention",IF(AND(YEAR(I1694)&lt;'Récapitulatif des données RASH'!$B$2,'Données relatives aux bénéf.'!K1694="Oui",'Données relatives aux bénéf.'!L1694="Oui"),"Dossier actif valorisable dans le cadre de la subvention - dont cloturé au cours de l'année de référence",IF(AND(YEAR(I1694)&lt;'Récapitulatif des données RASH'!$B$2,'Données relatives aux bénéf.'!K1694="Non",'Données relatives aux bénéf.'!L1694="Non"),"Dossier actif non-valorisable dans le cadre de la subvention",IF(AND(YEAR(I1694)&lt;'Récapitulatif des données RASH'!$B$2,'Données relatives aux bénéf.'!K1694="Oui",'Données relatives aux bénéf.'!L1694="Non"),"Dossier actif non-valorisable dans le cadre de la subvention - dont cloturé au cours de l'année de référence","")))))))</f>
        <v/>
      </c>
      <c r="P1694" s="16" t="str">
        <f>IF(ISBLANK(F1694),"",'Récapitulatif des données RASH'!$B$2-YEAR('Données relatives aux bénéf.'!F1694))</f>
        <v/>
      </c>
    </row>
    <row r="1695" spans="1:16">
      <c r="A1695" s="18" t="str">
        <f t="shared" si="26"/>
        <v/>
      </c>
      <c r="O1695" s="19" t="str">
        <f>IF(J1695="Non","Demande d'information",IF(AND(YEAR(I1695)='Récapitulatif des données RASH'!$B$2,'Données relatives aux bénéf.'!J1695="Oui",'Données relatives aux bénéf.'!K1695="Non"),"Dossier ouvert au cours de l'année de référence",IF(AND(YEAR(I1695)='Récapitulatif des données RASH'!$B$2,'Données relatives aux bénéf.'!J1695="Oui",'Données relatives aux bénéf.'!K1695="Oui"),"Dossier ouvert au cours de l'année de référence - dont clôturé au cours de l'année de référence",IF(AND(YEAR(I1695)&lt;'Récapitulatif des données RASH'!$B$2,'Données relatives aux bénéf.'!K1695="Non",'Données relatives aux bénéf.'!L1695="Oui"),"Dossier actif valorisable dans le cadre de la subvention",IF(AND(YEAR(I1695)&lt;'Récapitulatif des données RASH'!$B$2,'Données relatives aux bénéf.'!K1695="Oui",'Données relatives aux bénéf.'!L1695="Oui"),"Dossier actif valorisable dans le cadre de la subvention - dont cloturé au cours de l'année de référence",IF(AND(YEAR(I1695)&lt;'Récapitulatif des données RASH'!$B$2,'Données relatives aux bénéf.'!K1695="Non",'Données relatives aux bénéf.'!L1695="Non"),"Dossier actif non-valorisable dans le cadre de la subvention",IF(AND(YEAR(I1695)&lt;'Récapitulatif des données RASH'!$B$2,'Données relatives aux bénéf.'!K1695="Oui",'Données relatives aux bénéf.'!L1695="Non"),"Dossier actif non-valorisable dans le cadre de la subvention - dont cloturé au cours de l'année de référence","")))))))</f>
        <v/>
      </c>
      <c r="P1695" s="16" t="str">
        <f>IF(ISBLANK(F1695),"",'Récapitulatif des données RASH'!$B$2-YEAR('Données relatives aux bénéf.'!F1695))</f>
        <v/>
      </c>
    </row>
    <row r="1696" spans="1:16">
      <c r="A1696" s="18" t="str">
        <f t="shared" si="26"/>
        <v/>
      </c>
      <c r="O1696" s="19" t="str">
        <f>IF(J1696="Non","Demande d'information",IF(AND(YEAR(I1696)='Récapitulatif des données RASH'!$B$2,'Données relatives aux bénéf.'!J1696="Oui",'Données relatives aux bénéf.'!K1696="Non"),"Dossier ouvert au cours de l'année de référence",IF(AND(YEAR(I1696)='Récapitulatif des données RASH'!$B$2,'Données relatives aux bénéf.'!J1696="Oui",'Données relatives aux bénéf.'!K1696="Oui"),"Dossier ouvert au cours de l'année de référence - dont clôturé au cours de l'année de référence",IF(AND(YEAR(I1696)&lt;'Récapitulatif des données RASH'!$B$2,'Données relatives aux bénéf.'!K1696="Non",'Données relatives aux bénéf.'!L1696="Oui"),"Dossier actif valorisable dans le cadre de la subvention",IF(AND(YEAR(I1696)&lt;'Récapitulatif des données RASH'!$B$2,'Données relatives aux bénéf.'!K1696="Oui",'Données relatives aux bénéf.'!L1696="Oui"),"Dossier actif valorisable dans le cadre de la subvention - dont cloturé au cours de l'année de référence",IF(AND(YEAR(I1696)&lt;'Récapitulatif des données RASH'!$B$2,'Données relatives aux bénéf.'!K1696="Non",'Données relatives aux bénéf.'!L1696="Non"),"Dossier actif non-valorisable dans le cadre de la subvention",IF(AND(YEAR(I1696)&lt;'Récapitulatif des données RASH'!$B$2,'Données relatives aux bénéf.'!K1696="Oui",'Données relatives aux bénéf.'!L1696="Non"),"Dossier actif non-valorisable dans le cadre de la subvention - dont cloturé au cours de l'année de référence","")))))))</f>
        <v/>
      </c>
      <c r="P1696" s="16" t="str">
        <f>IF(ISBLANK(F1696),"",'Récapitulatif des données RASH'!$B$2-YEAR('Données relatives aux bénéf.'!F1696))</f>
        <v/>
      </c>
    </row>
    <row r="1697" spans="1:16">
      <c r="A1697" s="18" t="str">
        <f t="shared" si="26"/>
        <v/>
      </c>
      <c r="O1697" s="19" t="str">
        <f>IF(J1697="Non","Demande d'information",IF(AND(YEAR(I1697)='Récapitulatif des données RASH'!$B$2,'Données relatives aux bénéf.'!J1697="Oui",'Données relatives aux bénéf.'!K1697="Non"),"Dossier ouvert au cours de l'année de référence",IF(AND(YEAR(I1697)='Récapitulatif des données RASH'!$B$2,'Données relatives aux bénéf.'!J1697="Oui",'Données relatives aux bénéf.'!K1697="Oui"),"Dossier ouvert au cours de l'année de référence - dont clôturé au cours de l'année de référence",IF(AND(YEAR(I1697)&lt;'Récapitulatif des données RASH'!$B$2,'Données relatives aux bénéf.'!K1697="Non",'Données relatives aux bénéf.'!L1697="Oui"),"Dossier actif valorisable dans le cadre de la subvention",IF(AND(YEAR(I1697)&lt;'Récapitulatif des données RASH'!$B$2,'Données relatives aux bénéf.'!K1697="Oui",'Données relatives aux bénéf.'!L1697="Oui"),"Dossier actif valorisable dans le cadre de la subvention - dont cloturé au cours de l'année de référence",IF(AND(YEAR(I1697)&lt;'Récapitulatif des données RASH'!$B$2,'Données relatives aux bénéf.'!K1697="Non",'Données relatives aux bénéf.'!L1697="Non"),"Dossier actif non-valorisable dans le cadre de la subvention",IF(AND(YEAR(I1697)&lt;'Récapitulatif des données RASH'!$B$2,'Données relatives aux bénéf.'!K1697="Oui",'Données relatives aux bénéf.'!L1697="Non"),"Dossier actif non-valorisable dans le cadre de la subvention - dont cloturé au cours de l'année de référence","")))))))</f>
        <v/>
      </c>
      <c r="P1697" s="16" t="str">
        <f>IF(ISBLANK(F1697),"",'Récapitulatif des données RASH'!$B$2-YEAR('Données relatives aux bénéf.'!F1697))</f>
        <v/>
      </c>
    </row>
    <row r="1698" spans="1:16">
      <c r="A1698" s="18" t="str">
        <f t="shared" si="26"/>
        <v/>
      </c>
      <c r="O1698" s="19" t="str">
        <f>IF(J1698="Non","Demande d'information",IF(AND(YEAR(I1698)='Récapitulatif des données RASH'!$B$2,'Données relatives aux bénéf.'!J1698="Oui",'Données relatives aux bénéf.'!K1698="Non"),"Dossier ouvert au cours de l'année de référence",IF(AND(YEAR(I1698)='Récapitulatif des données RASH'!$B$2,'Données relatives aux bénéf.'!J1698="Oui",'Données relatives aux bénéf.'!K1698="Oui"),"Dossier ouvert au cours de l'année de référence - dont clôturé au cours de l'année de référence",IF(AND(YEAR(I1698)&lt;'Récapitulatif des données RASH'!$B$2,'Données relatives aux bénéf.'!K1698="Non",'Données relatives aux bénéf.'!L1698="Oui"),"Dossier actif valorisable dans le cadre de la subvention",IF(AND(YEAR(I1698)&lt;'Récapitulatif des données RASH'!$B$2,'Données relatives aux bénéf.'!K1698="Oui",'Données relatives aux bénéf.'!L1698="Oui"),"Dossier actif valorisable dans le cadre de la subvention - dont cloturé au cours de l'année de référence",IF(AND(YEAR(I1698)&lt;'Récapitulatif des données RASH'!$B$2,'Données relatives aux bénéf.'!K1698="Non",'Données relatives aux bénéf.'!L1698="Non"),"Dossier actif non-valorisable dans le cadre de la subvention",IF(AND(YEAR(I1698)&lt;'Récapitulatif des données RASH'!$B$2,'Données relatives aux bénéf.'!K1698="Oui",'Données relatives aux bénéf.'!L1698="Non"),"Dossier actif non-valorisable dans le cadre de la subvention - dont cloturé au cours de l'année de référence","")))))))</f>
        <v/>
      </c>
      <c r="P1698" s="16" t="str">
        <f>IF(ISBLANK(F1698),"",'Récapitulatif des données RASH'!$B$2-YEAR('Données relatives aux bénéf.'!F1698))</f>
        <v/>
      </c>
    </row>
    <row r="1699" spans="1:16">
      <c r="A1699" s="18" t="str">
        <f t="shared" si="26"/>
        <v/>
      </c>
      <c r="O1699" s="19" t="str">
        <f>IF(J1699="Non","Demande d'information",IF(AND(YEAR(I1699)='Récapitulatif des données RASH'!$B$2,'Données relatives aux bénéf.'!J1699="Oui",'Données relatives aux bénéf.'!K1699="Non"),"Dossier ouvert au cours de l'année de référence",IF(AND(YEAR(I1699)='Récapitulatif des données RASH'!$B$2,'Données relatives aux bénéf.'!J1699="Oui",'Données relatives aux bénéf.'!K1699="Oui"),"Dossier ouvert au cours de l'année de référence - dont clôturé au cours de l'année de référence",IF(AND(YEAR(I1699)&lt;'Récapitulatif des données RASH'!$B$2,'Données relatives aux bénéf.'!K1699="Non",'Données relatives aux bénéf.'!L1699="Oui"),"Dossier actif valorisable dans le cadre de la subvention",IF(AND(YEAR(I1699)&lt;'Récapitulatif des données RASH'!$B$2,'Données relatives aux bénéf.'!K1699="Oui",'Données relatives aux bénéf.'!L1699="Oui"),"Dossier actif valorisable dans le cadre de la subvention - dont cloturé au cours de l'année de référence",IF(AND(YEAR(I1699)&lt;'Récapitulatif des données RASH'!$B$2,'Données relatives aux bénéf.'!K1699="Non",'Données relatives aux bénéf.'!L1699="Non"),"Dossier actif non-valorisable dans le cadre de la subvention",IF(AND(YEAR(I1699)&lt;'Récapitulatif des données RASH'!$B$2,'Données relatives aux bénéf.'!K1699="Oui",'Données relatives aux bénéf.'!L1699="Non"),"Dossier actif non-valorisable dans le cadre de la subvention - dont cloturé au cours de l'année de référence","")))))))</f>
        <v/>
      </c>
      <c r="P1699" s="16" t="str">
        <f>IF(ISBLANK(F1699),"",'Récapitulatif des données RASH'!$B$2-YEAR('Données relatives aux bénéf.'!F1699))</f>
        <v/>
      </c>
    </row>
    <row r="1700" spans="1:16">
      <c r="A1700" s="18" t="str">
        <f t="shared" si="26"/>
        <v/>
      </c>
      <c r="O1700" s="19" t="str">
        <f>IF(J1700="Non","Demande d'information",IF(AND(YEAR(I1700)='Récapitulatif des données RASH'!$B$2,'Données relatives aux bénéf.'!J1700="Oui",'Données relatives aux bénéf.'!K1700="Non"),"Dossier ouvert au cours de l'année de référence",IF(AND(YEAR(I1700)='Récapitulatif des données RASH'!$B$2,'Données relatives aux bénéf.'!J1700="Oui",'Données relatives aux bénéf.'!K1700="Oui"),"Dossier ouvert au cours de l'année de référence - dont clôturé au cours de l'année de référence",IF(AND(YEAR(I1700)&lt;'Récapitulatif des données RASH'!$B$2,'Données relatives aux bénéf.'!K1700="Non",'Données relatives aux bénéf.'!L1700="Oui"),"Dossier actif valorisable dans le cadre de la subvention",IF(AND(YEAR(I1700)&lt;'Récapitulatif des données RASH'!$B$2,'Données relatives aux bénéf.'!K1700="Oui",'Données relatives aux bénéf.'!L1700="Oui"),"Dossier actif valorisable dans le cadre de la subvention - dont cloturé au cours de l'année de référence",IF(AND(YEAR(I1700)&lt;'Récapitulatif des données RASH'!$B$2,'Données relatives aux bénéf.'!K1700="Non",'Données relatives aux bénéf.'!L1700="Non"),"Dossier actif non-valorisable dans le cadre de la subvention",IF(AND(YEAR(I1700)&lt;'Récapitulatif des données RASH'!$B$2,'Données relatives aux bénéf.'!K1700="Oui",'Données relatives aux bénéf.'!L1700="Non"),"Dossier actif non-valorisable dans le cadre de la subvention - dont cloturé au cours de l'année de référence","")))))))</f>
        <v/>
      </c>
      <c r="P1700" s="16" t="str">
        <f>IF(ISBLANK(F1700),"",'Récapitulatif des données RASH'!$B$2-YEAR('Données relatives aux bénéf.'!F1700))</f>
        <v/>
      </c>
    </row>
    <row r="1701" spans="1:16">
      <c r="A1701" s="18" t="str">
        <f t="shared" si="26"/>
        <v/>
      </c>
      <c r="O1701" s="19" t="str">
        <f>IF(J1701="Non","Demande d'information",IF(AND(YEAR(I1701)='Récapitulatif des données RASH'!$B$2,'Données relatives aux bénéf.'!J1701="Oui",'Données relatives aux bénéf.'!K1701="Non"),"Dossier ouvert au cours de l'année de référence",IF(AND(YEAR(I1701)='Récapitulatif des données RASH'!$B$2,'Données relatives aux bénéf.'!J1701="Oui",'Données relatives aux bénéf.'!K1701="Oui"),"Dossier ouvert au cours de l'année de référence - dont clôturé au cours de l'année de référence",IF(AND(YEAR(I1701)&lt;'Récapitulatif des données RASH'!$B$2,'Données relatives aux bénéf.'!K1701="Non",'Données relatives aux bénéf.'!L1701="Oui"),"Dossier actif valorisable dans le cadre de la subvention",IF(AND(YEAR(I1701)&lt;'Récapitulatif des données RASH'!$B$2,'Données relatives aux bénéf.'!K1701="Oui",'Données relatives aux bénéf.'!L1701="Oui"),"Dossier actif valorisable dans le cadre de la subvention - dont cloturé au cours de l'année de référence",IF(AND(YEAR(I1701)&lt;'Récapitulatif des données RASH'!$B$2,'Données relatives aux bénéf.'!K1701="Non",'Données relatives aux bénéf.'!L1701="Non"),"Dossier actif non-valorisable dans le cadre de la subvention",IF(AND(YEAR(I1701)&lt;'Récapitulatif des données RASH'!$B$2,'Données relatives aux bénéf.'!K1701="Oui",'Données relatives aux bénéf.'!L1701="Non"),"Dossier actif non-valorisable dans le cadre de la subvention - dont cloturé au cours de l'année de référence","")))))))</f>
        <v/>
      </c>
      <c r="P1701" s="16" t="str">
        <f>IF(ISBLANK(F1701),"",'Récapitulatif des données RASH'!$B$2-YEAR('Données relatives aux bénéf.'!F1701))</f>
        <v/>
      </c>
    </row>
    <row r="1702" spans="1:16">
      <c r="A1702" s="18" t="str">
        <f t="shared" si="26"/>
        <v/>
      </c>
      <c r="O1702" s="19" t="str">
        <f>IF(J1702="Non","Demande d'information",IF(AND(YEAR(I1702)='Récapitulatif des données RASH'!$B$2,'Données relatives aux bénéf.'!J1702="Oui",'Données relatives aux bénéf.'!K1702="Non"),"Dossier ouvert au cours de l'année de référence",IF(AND(YEAR(I1702)='Récapitulatif des données RASH'!$B$2,'Données relatives aux bénéf.'!J1702="Oui",'Données relatives aux bénéf.'!K1702="Oui"),"Dossier ouvert au cours de l'année de référence - dont clôturé au cours de l'année de référence",IF(AND(YEAR(I1702)&lt;'Récapitulatif des données RASH'!$B$2,'Données relatives aux bénéf.'!K1702="Non",'Données relatives aux bénéf.'!L1702="Oui"),"Dossier actif valorisable dans le cadre de la subvention",IF(AND(YEAR(I1702)&lt;'Récapitulatif des données RASH'!$B$2,'Données relatives aux bénéf.'!K1702="Oui",'Données relatives aux bénéf.'!L1702="Oui"),"Dossier actif valorisable dans le cadre de la subvention - dont cloturé au cours de l'année de référence",IF(AND(YEAR(I1702)&lt;'Récapitulatif des données RASH'!$B$2,'Données relatives aux bénéf.'!K1702="Non",'Données relatives aux bénéf.'!L1702="Non"),"Dossier actif non-valorisable dans le cadre de la subvention",IF(AND(YEAR(I1702)&lt;'Récapitulatif des données RASH'!$B$2,'Données relatives aux bénéf.'!K1702="Oui",'Données relatives aux bénéf.'!L1702="Non"),"Dossier actif non-valorisable dans le cadre de la subvention - dont cloturé au cours de l'année de référence","")))))))</f>
        <v/>
      </c>
      <c r="P1702" s="16" t="str">
        <f>IF(ISBLANK(F1702),"",'Récapitulatif des données RASH'!$B$2-YEAR('Données relatives aux bénéf.'!F1702))</f>
        <v/>
      </c>
    </row>
    <row r="1703" spans="1:16">
      <c r="A1703" s="18" t="str">
        <f t="shared" si="26"/>
        <v/>
      </c>
      <c r="O1703" s="19" t="str">
        <f>IF(J1703="Non","Demande d'information",IF(AND(YEAR(I1703)='Récapitulatif des données RASH'!$B$2,'Données relatives aux bénéf.'!J1703="Oui",'Données relatives aux bénéf.'!K1703="Non"),"Dossier ouvert au cours de l'année de référence",IF(AND(YEAR(I1703)='Récapitulatif des données RASH'!$B$2,'Données relatives aux bénéf.'!J1703="Oui",'Données relatives aux bénéf.'!K1703="Oui"),"Dossier ouvert au cours de l'année de référence - dont clôturé au cours de l'année de référence",IF(AND(YEAR(I1703)&lt;'Récapitulatif des données RASH'!$B$2,'Données relatives aux bénéf.'!K1703="Non",'Données relatives aux bénéf.'!L1703="Oui"),"Dossier actif valorisable dans le cadre de la subvention",IF(AND(YEAR(I1703)&lt;'Récapitulatif des données RASH'!$B$2,'Données relatives aux bénéf.'!K1703="Oui",'Données relatives aux bénéf.'!L1703="Oui"),"Dossier actif valorisable dans le cadre de la subvention - dont cloturé au cours de l'année de référence",IF(AND(YEAR(I1703)&lt;'Récapitulatif des données RASH'!$B$2,'Données relatives aux bénéf.'!K1703="Non",'Données relatives aux bénéf.'!L1703="Non"),"Dossier actif non-valorisable dans le cadre de la subvention",IF(AND(YEAR(I1703)&lt;'Récapitulatif des données RASH'!$B$2,'Données relatives aux bénéf.'!K1703="Oui",'Données relatives aux bénéf.'!L1703="Non"),"Dossier actif non-valorisable dans le cadre de la subvention - dont cloturé au cours de l'année de référence","")))))))</f>
        <v/>
      </c>
      <c r="P1703" s="16" t="str">
        <f>IF(ISBLANK(F1703),"",'Récapitulatif des données RASH'!$B$2-YEAR('Données relatives aux bénéf.'!F1703))</f>
        <v/>
      </c>
    </row>
    <row r="1704" spans="1:16">
      <c r="A1704" s="18" t="str">
        <f t="shared" si="26"/>
        <v/>
      </c>
      <c r="O1704" s="19" t="str">
        <f>IF(J1704="Non","Demande d'information",IF(AND(YEAR(I1704)='Récapitulatif des données RASH'!$B$2,'Données relatives aux bénéf.'!J1704="Oui",'Données relatives aux bénéf.'!K1704="Non"),"Dossier ouvert au cours de l'année de référence",IF(AND(YEAR(I1704)='Récapitulatif des données RASH'!$B$2,'Données relatives aux bénéf.'!J1704="Oui",'Données relatives aux bénéf.'!K1704="Oui"),"Dossier ouvert au cours de l'année de référence - dont clôturé au cours de l'année de référence",IF(AND(YEAR(I1704)&lt;'Récapitulatif des données RASH'!$B$2,'Données relatives aux bénéf.'!K1704="Non",'Données relatives aux bénéf.'!L1704="Oui"),"Dossier actif valorisable dans le cadre de la subvention",IF(AND(YEAR(I1704)&lt;'Récapitulatif des données RASH'!$B$2,'Données relatives aux bénéf.'!K1704="Oui",'Données relatives aux bénéf.'!L1704="Oui"),"Dossier actif valorisable dans le cadre de la subvention - dont cloturé au cours de l'année de référence",IF(AND(YEAR(I1704)&lt;'Récapitulatif des données RASH'!$B$2,'Données relatives aux bénéf.'!K1704="Non",'Données relatives aux bénéf.'!L1704="Non"),"Dossier actif non-valorisable dans le cadre de la subvention",IF(AND(YEAR(I1704)&lt;'Récapitulatif des données RASH'!$B$2,'Données relatives aux bénéf.'!K1704="Oui",'Données relatives aux bénéf.'!L1704="Non"),"Dossier actif non-valorisable dans le cadre de la subvention - dont cloturé au cours de l'année de référence","")))))))</f>
        <v/>
      </c>
      <c r="P1704" s="16" t="str">
        <f>IF(ISBLANK(F1704),"",'Récapitulatif des données RASH'!$B$2-YEAR('Données relatives aux bénéf.'!F1704))</f>
        <v/>
      </c>
    </row>
    <row r="1705" spans="1:16">
      <c r="A1705" s="18" t="str">
        <f t="shared" ref="A1705:A1768" si="27">IF(ISBLANK(C1705),"",A1704+1)</f>
        <v/>
      </c>
      <c r="O1705" s="19" t="str">
        <f>IF(J1705="Non","Demande d'information",IF(AND(YEAR(I1705)='Récapitulatif des données RASH'!$B$2,'Données relatives aux bénéf.'!J1705="Oui",'Données relatives aux bénéf.'!K1705="Non"),"Dossier ouvert au cours de l'année de référence",IF(AND(YEAR(I1705)='Récapitulatif des données RASH'!$B$2,'Données relatives aux bénéf.'!J1705="Oui",'Données relatives aux bénéf.'!K1705="Oui"),"Dossier ouvert au cours de l'année de référence - dont clôturé au cours de l'année de référence",IF(AND(YEAR(I1705)&lt;'Récapitulatif des données RASH'!$B$2,'Données relatives aux bénéf.'!K1705="Non",'Données relatives aux bénéf.'!L1705="Oui"),"Dossier actif valorisable dans le cadre de la subvention",IF(AND(YEAR(I1705)&lt;'Récapitulatif des données RASH'!$B$2,'Données relatives aux bénéf.'!K1705="Oui",'Données relatives aux bénéf.'!L1705="Oui"),"Dossier actif valorisable dans le cadre de la subvention - dont cloturé au cours de l'année de référence",IF(AND(YEAR(I1705)&lt;'Récapitulatif des données RASH'!$B$2,'Données relatives aux bénéf.'!K1705="Non",'Données relatives aux bénéf.'!L1705="Non"),"Dossier actif non-valorisable dans le cadre de la subvention",IF(AND(YEAR(I1705)&lt;'Récapitulatif des données RASH'!$B$2,'Données relatives aux bénéf.'!K1705="Oui",'Données relatives aux bénéf.'!L1705="Non"),"Dossier actif non-valorisable dans le cadre de la subvention - dont cloturé au cours de l'année de référence","")))))))</f>
        <v/>
      </c>
      <c r="P1705" s="16" t="str">
        <f>IF(ISBLANK(F1705),"",'Récapitulatif des données RASH'!$B$2-YEAR('Données relatives aux bénéf.'!F1705))</f>
        <v/>
      </c>
    </row>
    <row r="1706" spans="1:16">
      <c r="A1706" s="18" t="str">
        <f t="shared" si="27"/>
        <v/>
      </c>
      <c r="O1706" s="19" t="str">
        <f>IF(J1706="Non","Demande d'information",IF(AND(YEAR(I1706)='Récapitulatif des données RASH'!$B$2,'Données relatives aux bénéf.'!J1706="Oui",'Données relatives aux bénéf.'!K1706="Non"),"Dossier ouvert au cours de l'année de référence",IF(AND(YEAR(I1706)='Récapitulatif des données RASH'!$B$2,'Données relatives aux bénéf.'!J1706="Oui",'Données relatives aux bénéf.'!K1706="Oui"),"Dossier ouvert au cours de l'année de référence - dont clôturé au cours de l'année de référence",IF(AND(YEAR(I1706)&lt;'Récapitulatif des données RASH'!$B$2,'Données relatives aux bénéf.'!K1706="Non",'Données relatives aux bénéf.'!L1706="Oui"),"Dossier actif valorisable dans le cadre de la subvention",IF(AND(YEAR(I1706)&lt;'Récapitulatif des données RASH'!$B$2,'Données relatives aux bénéf.'!K1706="Oui",'Données relatives aux bénéf.'!L1706="Oui"),"Dossier actif valorisable dans le cadre de la subvention - dont cloturé au cours de l'année de référence",IF(AND(YEAR(I1706)&lt;'Récapitulatif des données RASH'!$B$2,'Données relatives aux bénéf.'!K1706="Non",'Données relatives aux bénéf.'!L1706="Non"),"Dossier actif non-valorisable dans le cadre de la subvention",IF(AND(YEAR(I1706)&lt;'Récapitulatif des données RASH'!$B$2,'Données relatives aux bénéf.'!K1706="Oui",'Données relatives aux bénéf.'!L1706="Non"),"Dossier actif non-valorisable dans le cadre de la subvention - dont cloturé au cours de l'année de référence","")))))))</f>
        <v/>
      </c>
      <c r="P1706" s="16" t="str">
        <f>IF(ISBLANK(F1706),"",'Récapitulatif des données RASH'!$B$2-YEAR('Données relatives aux bénéf.'!F1706))</f>
        <v/>
      </c>
    </row>
    <row r="1707" spans="1:16">
      <c r="A1707" s="18" t="str">
        <f t="shared" si="27"/>
        <v/>
      </c>
      <c r="O1707" s="19" t="str">
        <f>IF(J1707="Non","Demande d'information",IF(AND(YEAR(I1707)='Récapitulatif des données RASH'!$B$2,'Données relatives aux bénéf.'!J1707="Oui",'Données relatives aux bénéf.'!K1707="Non"),"Dossier ouvert au cours de l'année de référence",IF(AND(YEAR(I1707)='Récapitulatif des données RASH'!$B$2,'Données relatives aux bénéf.'!J1707="Oui",'Données relatives aux bénéf.'!K1707="Oui"),"Dossier ouvert au cours de l'année de référence - dont clôturé au cours de l'année de référence",IF(AND(YEAR(I1707)&lt;'Récapitulatif des données RASH'!$B$2,'Données relatives aux bénéf.'!K1707="Non",'Données relatives aux bénéf.'!L1707="Oui"),"Dossier actif valorisable dans le cadre de la subvention",IF(AND(YEAR(I1707)&lt;'Récapitulatif des données RASH'!$B$2,'Données relatives aux bénéf.'!K1707="Oui",'Données relatives aux bénéf.'!L1707="Oui"),"Dossier actif valorisable dans le cadre de la subvention - dont cloturé au cours de l'année de référence",IF(AND(YEAR(I1707)&lt;'Récapitulatif des données RASH'!$B$2,'Données relatives aux bénéf.'!K1707="Non",'Données relatives aux bénéf.'!L1707="Non"),"Dossier actif non-valorisable dans le cadre de la subvention",IF(AND(YEAR(I1707)&lt;'Récapitulatif des données RASH'!$B$2,'Données relatives aux bénéf.'!K1707="Oui",'Données relatives aux bénéf.'!L1707="Non"),"Dossier actif non-valorisable dans le cadre de la subvention - dont cloturé au cours de l'année de référence","")))))))</f>
        <v/>
      </c>
      <c r="P1707" s="16" t="str">
        <f>IF(ISBLANK(F1707),"",'Récapitulatif des données RASH'!$B$2-YEAR('Données relatives aux bénéf.'!F1707))</f>
        <v/>
      </c>
    </row>
    <row r="1708" spans="1:16">
      <c r="A1708" s="18" t="str">
        <f t="shared" si="27"/>
        <v/>
      </c>
      <c r="O1708" s="19" t="str">
        <f>IF(J1708="Non","Demande d'information",IF(AND(YEAR(I1708)='Récapitulatif des données RASH'!$B$2,'Données relatives aux bénéf.'!J1708="Oui",'Données relatives aux bénéf.'!K1708="Non"),"Dossier ouvert au cours de l'année de référence",IF(AND(YEAR(I1708)='Récapitulatif des données RASH'!$B$2,'Données relatives aux bénéf.'!J1708="Oui",'Données relatives aux bénéf.'!K1708="Oui"),"Dossier ouvert au cours de l'année de référence - dont clôturé au cours de l'année de référence",IF(AND(YEAR(I1708)&lt;'Récapitulatif des données RASH'!$B$2,'Données relatives aux bénéf.'!K1708="Non",'Données relatives aux bénéf.'!L1708="Oui"),"Dossier actif valorisable dans le cadre de la subvention",IF(AND(YEAR(I1708)&lt;'Récapitulatif des données RASH'!$B$2,'Données relatives aux bénéf.'!K1708="Oui",'Données relatives aux bénéf.'!L1708="Oui"),"Dossier actif valorisable dans le cadre de la subvention - dont cloturé au cours de l'année de référence",IF(AND(YEAR(I1708)&lt;'Récapitulatif des données RASH'!$B$2,'Données relatives aux bénéf.'!K1708="Non",'Données relatives aux bénéf.'!L1708="Non"),"Dossier actif non-valorisable dans le cadre de la subvention",IF(AND(YEAR(I1708)&lt;'Récapitulatif des données RASH'!$B$2,'Données relatives aux bénéf.'!K1708="Oui",'Données relatives aux bénéf.'!L1708="Non"),"Dossier actif non-valorisable dans le cadre de la subvention - dont cloturé au cours de l'année de référence","")))))))</f>
        <v/>
      </c>
      <c r="P1708" s="16" t="str">
        <f>IF(ISBLANK(F1708),"",'Récapitulatif des données RASH'!$B$2-YEAR('Données relatives aux bénéf.'!F1708))</f>
        <v/>
      </c>
    </row>
    <row r="1709" spans="1:16">
      <c r="A1709" s="18" t="str">
        <f t="shared" si="27"/>
        <v/>
      </c>
      <c r="O1709" s="19" t="str">
        <f>IF(J1709="Non","Demande d'information",IF(AND(YEAR(I1709)='Récapitulatif des données RASH'!$B$2,'Données relatives aux bénéf.'!J1709="Oui",'Données relatives aux bénéf.'!K1709="Non"),"Dossier ouvert au cours de l'année de référence",IF(AND(YEAR(I1709)='Récapitulatif des données RASH'!$B$2,'Données relatives aux bénéf.'!J1709="Oui",'Données relatives aux bénéf.'!K1709="Oui"),"Dossier ouvert au cours de l'année de référence - dont clôturé au cours de l'année de référence",IF(AND(YEAR(I1709)&lt;'Récapitulatif des données RASH'!$B$2,'Données relatives aux bénéf.'!K1709="Non",'Données relatives aux bénéf.'!L1709="Oui"),"Dossier actif valorisable dans le cadre de la subvention",IF(AND(YEAR(I1709)&lt;'Récapitulatif des données RASH'!$B$2,'Données relatives aux bénéf.'!K1709="Oui",'Données relatives aux bénéf.'!L1709="Oui"),"Dossier actif valorisable dans le cadre de la subvention - dont cloturé au cours de l'année de référence",IF(AND(YEAR(I1709)&lt;'Récapitulatif des données RASH'!$B$2,'Données relatives aux bénéf.'!K1709="Non",'Données relatives aux bénéf.'!L1709="Non"),"Dossier actif non-valorisable dans le cadre de la subvention",IF(AND(YEAR(I1709)&lt;'Récapitulatif des données RASH'!$B$2,'Données relatives aux bénéf.'!K1709="Oui",'Données relatives aux bénéf.'!L1709="Non"),"Dossier actif non-valorisable dans le cadre de la subvention - dont cloturé au cours de l'année de référence","")))))))</f>
        <v/>
      </c>
      <c r="P1709" s="16" t="str">
        <f>IF(ISBLANK(F1709),"",'Récapitulatif des données RASH'!$B$2-YEAR('Données relatives aux bénéf.'!F1709))</f>
        <v/>
      </c>
    </row>
    <row r="1710" spans="1:16">
      <c r="A1710" s="18" t="str">
        <f t="shared" si="27"/>
        <v/>
      </c>
      <c r="O1710" s="19" t="str">
        <f>IF(J1710="Non","Demande d'information",IF(AND(YEAR(I1710)='Récapitulatif des données RASH'!$B$2,'Données relatives aux bénéf.'!J1710="Oui",'Données relatives aux bénéf.'!K1710="Non"),"Dossier ouvert au cours de l'année de référence",IF(AND(YEAR(I1710)='Récapitulatif des données RASH'!$B$2,'Données relatives aux bénéf.'!J1710="Oui",'Données relatives aux bénéf.'!K1710="Oui"),"Dossier ouvert au cours de l'année de référence - dont clôturé au cours de l'année de référence",IF(AND(YEAR(I1710)&lt;'Récapitulatif des données RASH'!$B$2,'Données relatives aux bénéf.'!K1710="Non",'Données relatives aux bénéf.'!L1710="Oui"),"Dossier actif valorisable dans le cadre de la subvention",IF(AND(YEAR(I1710)&lt;'Récapitulatif des données RASH'!$B$2,'Données relatives aux bénéf.'!K1710="Oui",'Données relatives aux bénéf.'!L1710="Oui"),"Dossier actif valorisable dans le cadre de la subvention - dont cloturé au cours de l'année de référence",IF(AND(YEAR(I1710)&lt;'Récapitulatif des données RASH'!$B$2,'Données relatives aux bénéf.'!K1710="Non",'Données relatives aux bénéf.'!L1710="Non"),"Dossier actif non-valorisable dans le cadre de la subvention",IF(AND(YEAR(I1710)&lt;'Récapitulatif des données RASH'!$B$2,'Données relatives aux bénéf.'!K1710="Oui",'Données relatives aux bénéf.'!L1710="Non"),"Dossier actif non-valorisable dans le cadre de la subvention - dont cloturé au cours de l'année de référence","")))))))</f>
        <v/>
      </c>
      <c r="P1710" s="16" t="str">
        <f>IF(ISBLANK(F1710),"",'Récapitulatif des données RASH'!$B$2-YEAR('Données relatives aux bénéf.'!F1710))</f>
        <v/>
      </c>
    </row>
    <row r="1711" spans="1:16">
      <c r="A1711" s="18" t="str">
        <f t="shared" si="27"/>
        <v/>
      </c>
      <c r="O1711" s="19" t="str">
        <f>IF(J1711="Non","Demande d'information",IF(AND(YEAR(I1711)='Récapitulatif des données RASH'!$B$2,'Données relatives aux bénéf.'!J1711="Oui",'Données relatives aux bénéf.'!K1711="Non"),"Dossier ouvert au cours de l'année de référence",IF(AND(YEAR(I1711)='Récapitulatif des données RASH'!$B$2,'Données relatives aux bénéf.'!J1711="Oui",'Données relatives aux bénéf.'!K1711="Oui"),"Dossier ouvert au cours de l'année de référence - dont clôturé au cours de l'année de référence",IF(AND(YEAR(I1711)&lt;'Récapitulatif des données RASH'!$B$2,'Données relatives aux bénéf.'!K1711="Non",'Données relatives aux bénéf.'!L1711="Oui"),"Dossier actif valorisable dans le cadre de la subvention",IF(AND(YEAR(I1711)&lt;'Récapitulatif des données RASH'!$B$2,'Données relatives aux bénéf.'!K1711="Oui",'Données relatives aux bénéf.'!L1711="Oui"),"Dossier actif valorisable dans le cadre de la subvention - dont cloturé au cours de l'année de référence",IF(AND(YEAR(I1711)&lt;'Récapitulatif des données RASH'!$B$2,'Données relatives aux bénéf.'!K1711="Non",'Données relatives aux bénéf.'!L1711="Non"),"Dossier actif non-valorisable dans le cadre de la subvention",IF(AND(YEAR(I1711)&lt;'Récapitulatif des données RASH'!$B$2,'Données relatives aux bénéf.'!K1711="Oui",'Données relatives aux bénéf.'!L1711="Non"),"Dossier actif non-valorisable dans le cadre de la subvention - dont cloturé au cours de l'année de référence","")))))))</f>
        <v/>
      </c>
      <c r="P1711" s="16" t="str">
        <f>IF(ISBLANK(F1711),"",'Récapitulatif des données RASH'!$B$2-YEAR('Données relatives aux bénéf.'!F1711))</f>
        <v/>
      </c>
    </row>
    <row r="1712" spans="1:16">
      <c r="A1712" s="18" t="str">
        <f t="shared" si="27"/>
        <v/>
      </c>
      <c r="O1712" s="19" t="str">
        <f>IF(J1712="Non","Demande d'information",IF(AND(YEAR(I1712)='Récapitulatif des données RASH'!$B$2,'Données relatives aux bénéf.'!J1712="Oui",'Données relatives aux bénéf.'!K1712="Non"),"Dossier ouvert au cours de l'année de référence",IF(AND(YEAR(I1712)='Récapitulatif des données RASH'!$B$2,'Données relatives aux bénéf.'!J1712="Oui",'Données relatives aux bénéf.'!K1712="Oui"),"Dossier ouvert au cours de l'année de référence - dont clôturé au cours de l'année de référence",IF(AND(YEAR(I1712)&lt;'Récapitulatif des données RASH'!$B$2,'Données relatives aux bénéf.'!K1712="Non",'Données relatives aux bénéf.'!L1712="Oui"),"Dossier actif valorisable dans le cadre de la subvention",IF(AND(YEAR(I1712)&lt;'Récapitulatif des données RASH'!$B$2,'Données relatives aux bénéf.'!K1712="Oui",'Données relatives aux bénéf.'!L1712="Oui"),"Dossier actif valorisable dans le cadre de la subvention - dont cloturé au cours de l'année de référence",IF(AND(YEAR(I1712)&lt;'Récapitulatif des données RASH'!$B$2,'Données relatives aux bénéf.'!K1712="Non",'Données relatives aux bénéf.'!L1712="Non"),"Dossier actif non-valorisable dans le cadre de la subvention",IF(AND(YEAR(I1712)&lt;'Récapitulatif des données RASH'!$B$2,'Données relatives aux bénéf.'!K1712="Oui",'Données relatives aux bénéf.'!L1712="Non"),"Dossier actif non-valorisable dans le cadre de la subvention - dont cloturé au cours de l'année de référence","")))))))</f>
        <v/>
      </c>
      <c r="P1712" s="16" t="str">
        <f>IF(ISBLANK(F1712),"",'Récapitulatif des données RASH'!$B$2-YEAR('Données relatives aux bénéf.'!F1712))</f>
        <v/>
      </c>
    </row>
    <row r="1713" spans="1:16">
      <c r="A1713" s="18" t="str">
        <f t="shared" si="27"/>
        <v/>
      </c>
      <c r="O1713" s="19" t="str">
        <f>IF(J1713="Non","Demande d'information",IF(AND(YEAR(I1713)='Récapitulatif des données RASH'!$B$2,'Données relatives aux bénéf.'!J1713="Oui",'Données relatives aux bénéf.'!K1713="Non"),"Dossier ouvert au cours de l'année de référence",IF(AND(YEAR(I1713)='Récapitulatif des données RASH'!$B$2,'Données relatives aux bénéf.'!J1713="Oui",'Données relatives aux bénéf.'!K1713="Oui"),"Dossier ouvert au cours de l'année de référence - dont clôturé au cours de l'année de référence",IF(AND(YEAR(I1713)&lt;'Récapitulatif des données RASH'!$B$2,'Données relatives aux bénéf.'!K1713="Non",'Données relatives aux bénéf.'!L1713="Oui"),"Dossier actif valorisable dans le cadre de la subvention",IF(AND(YEAR(I1713)&lt;'Récapitulatif des données RASH'!$B$2,'Données relatives aux bénéf.'!K1713="Oui",'Données relatives aux bénéf.'!L1713="Oui"),"Dossier actif valorisable dans le cadre de la subvention - dont cloturé au cours de l'année de référence",IF(AND(YEAR(I1713)&lt;'Récapitulatif des données RASH'!$B$2,'Données relatives aux bénéf.'!K1713="Non",'Données relatives aux bénéf.'!L1713="Non"),"Dossier actif non-valorisable dans le cadre de la subvention",IF(AND(YEAR(I1713)&lt;'Récapitulatif des données RASH'!$B$2,'Données relatives aux bénéf.'!K1713="Oui",'Données relatives aux bénéf.'!L1713="Non"),"Dossier actif non-valorisable dans le cadre de la subvention - dont cloturé au cours de l'année de référence","")))))))</f>
        <v/>
      </c>
      <c r="P1713" s="16" t="str">
        <f>IF(ISBLANK(F1713),"",'Récapitulatif des données RASH'!$B$2-YEAR('Données relatives aux bénéf.'!F1713))</f>
        <v/>
      </c>
    </row>
    <row r="1714" spans="1:16">
      <c r="A1714" s="18" t="str">
        <f t="shared" si="27"/>
        <v/>
      </c>
      <c r="O1714" s="19" t="str">
        <f>IF(J1714="Non","Demande d'information",IF(AND(YEAR(I1714)='Récapitulatif des données RASH'!$B$2,'Données relatives aux bénéf.'!J1714="Oui",'Données relatives aux bénéf.'!K1714="Non"),"Dossier ouvert au cours de l'année de référence",IF(AND(YEAR(I1714)='Récapitulatif des données RASH'!$B$2,'Données relatives aux bénéf.'!J1714="Oui",'Données relatives aux bénéf.'!K1714="Oui"),"Dossier ouvert au cours de l'année de référence - dont clôturé au cours de l'année de référence",IF(AND(YEAR(I1714)&lt;'Récapitulatif des données RASH'!$B$2,'Données relatives aux bénéf.'!K1714="Non",'Données relatives aux bénéf.'!L1714="Oui"),"Dossier actif valorisable dans le cadre de la subvention",IF(AND(YEAR(I1714)&lt;'Récapitulatif des données RASH'!$B$2,'Données relatives aux bénéf.'!K1714="Oui",'Données relatives aux bénéf.'!L1714="Oui"),"Dossier actif valorisable dans le cadre de la subvention - dont cloturé au cours de l'année de référence",IF(AND(YEAR(I1714)&lt;'Récapitulatif des données RASH'!$B$2,'Données relatives aux bénéf.'!K1714="Non",'Données relatives aux bénéf.'!L1714="Non"),"Dossier actif non-valorisable dans le cadre de la subvention",IF(AND(YEAR(I1714)&lt;'Récapitulatif des données RASH'!$B$2,'Données relatives aux bénéf.'!K1714="Oui",'Données relatives aux bénéf.'!L1714="Non"),"Dossier actif non-valorisable dans le cadre de la subvention - dont cloturé au cours de l'année de référence","")))))))</f>
        <v/>
      </c>
      <c r="P1714" s="16" t="str">
        <f>IF(ISBLANK(F1714),"",'Récapitulatif des données RASH'!$B$2-YEAR('Données relatives aux bénéf.'!F1714))</f>
        <v/>
      </c>
    </row>
    <row r="1715" spans="1:16">
      <c r="A1715" s="18" t="str">
        <f t="shared" si="27"/>
        <v/>
      </c>
      <c r="O1715" s="19" t="str">
        <f>IF(J1715="Non","Demande d'information",IF(AND(YEAR(I1715)='Récapitulatif des données RASH'!$B$2,'Données relatives aux bénéf.'!J1715="Oui",'Données relatives aux bénéf.'!K1715="Non"),"Dossier ouvert au cours de l'année de référence",IF(AND(YEAR(I1715)='Récapitulatif des données RASH'!$B$2,'Données relatives aux bénéf.'!J1715="Oui",'Données relatives aux bénéf.'!K1715="Oui"),"Dossier ouvert au cours de l'année de référence - dont clôturé au cours de l'année de référence",IF(AND(YEAR(I1715)&lt;'Récapitulatif des données RASH'!$B$2,'Données relatives aux bénéf.'!K1715="Non",'Données relatives aux bénéf.'!L1715="Oui"),"Dossier actif valorisable dans le cadre de la subvention",IF(AND(YEAR(I1715)&lt;'Récapitulatif des données RASH'!$B$2,'Données relatives aux bénéf.'!K1715="Oui",'Données relatives aux bénéf.'!L1715="Oui"),"Dossier actif valorisable dans le cadre de la subvention - dont cloturé au cours de l'année de référence",IF(AND(YEAR(I1715)&lt;'Récapitulatif des données RASH'!$B$2,'Données relatives aux bénéf.'!K1715="Non",'Données relatives aux bénéf.'!L1715="Non"),"Dossier actif non-valorisable dans le cadre de la subvention",IF(AND(YEAR(I1715)&lt;'Récapitulatif des données RASH'!$B$2,'Données relatives aux bénéf.'!K1715="Oui",'Données relatives aux bénéf.'!L1715="Non"),"Dossier actif non-valorisable dans le cadre de la subvention - dont cloturé au cours de l'année de référence","")))))))</f>
        <v/>
      </c>
      <c r="P1715" s="16" t="str">
        <f>IF(ISBLANK(F1715),"",'Récapitulatif des données RASH'!$B$2-YEAR('Données relatives aux bénéf.'!F1715))</f>
        <v/>
      </c>
    </row>
    <row r="1716" spans="1:16">
      <c r="A1716" s="18" t="str">
        <f t="shared" si="27"/>
        <v/>
      </c>
      <c r="O1716" s="19" t="str">
        <f>IF(J1716="Non","Demande d'information",IF(AND(YEAR(I1716)='Récapitulatif des données RASH'!$B$2,'Données relatives aux bénéf.'!J1716="Oui",'Données relatives aux bénéf.'!K1716="Non"),"Dossier ouvert au cours de l'année de référence",IF(AND(YEAR(I1716)='Récapitulatif des données RASH'!$B$2,'Données relatives aux bénéf.'!J1716="Oui",'Données relatives aux bénéf.'!K1716="Oui"),"Dossier ouvert au cours de l'année de référence - dont clôturé au cours de l'année de référence",IF(AND(YEAR(I1716)&lt;'Récapitulatif des données RASH'!$B$2,'Données relatives aux bénéf.'!K1716="Non",'Données relatives aux bénéf.'!L1716="Oui"),"Dossier actif valorisable dans le cadre de la subvention",IF(AND(YEAR(I1716)&lt;'Récapitulatif des données RASH'!$B$2,'Données relatives aux bénéf.'!K1716="Oui",'Données relatives aux bénéf.'!L1716="Oui"),"Dossier actif valorisable dans le cadre de la subvention - dont cloturé au cours de l'année de référence",IF(AND(YEAR(I1716)&lt;'Récapitulatif des données RASH'!$B$2,'Données relatives aux bénéf.'!K1716="Non",'Données relatives aux bénéf.'!L1716="Non"),"Dossier actif non-valorisable dans le cadre de la subvention",IF(AND(YEAR(I1716)&lt;'Récapitulatif des données RASH'!$B$2,'Données relatives aux bénéf.'!K1716="Oui",'Données relatives aux bénéf.'!L1716="Non"),"Dossier actif non-valorisable dans le cadre de la subvention - dont cloturé au cours de l'année de référence","")))))))</f>
        <v/>
      </c>
      <c r="P1716" s="16" t="str">
        <f>IF(ISBLANK(F1716),"",'Récapitulatif des données RASH'!$B$2-YEAR('Données relatives aux bénéf.'!F1716))</f>
        <v/>
      </c>
    </row>
    <row r="1717" spans="1:16">
      <c r="A1717" s="18" t="str">
        <f t="shared" si="27"/>
        <v/>
      </c>
      <c r="O1717" s="19" t="str">
        <f>IF(J1717="Non","Demande d'information",IF(AND(YEAR(I1717)='Récapitulatif des données RASH'!$B$2,'Données relatives aux bénéf.'!J1717="Oui",'Données relatives aux bénéf.'!K1717="Non"),"Dossier ouvert au cours de l'année de référence",IF(AND(YEAR(I1717)='Récapitulatif des données RASH'!$B$2,'Données relatives aux bénéf.'!J1717="Oui",'Données relatives aux bénéf.'!K1717="Oui"),"Dossier ouvert au cours de l'année de référence - dont clôturé au cours de l'année de référence",IF(AND(YEAR(I1717)&lt;'Récapitulatif des données RASH'!$B$2,'Données relatives aux bénéf.'!K1717="Non",'Données relatives aux bénéf.'!L1717="Oui"),"Dossier actif valorisable dans le cadre de la subvention",IF(AND(YEAR(I1717)&lt;'Récapitulatif des données RASH'!$B$2,'Données relatives aux bénéf.'!K1717="Oui",'Données relatives aux bénéf.'!L1717="Oui"),"Dossier actif valorisable dans le cadre de la subvention - dont cloturé au cours de l'année de référence",IF(AND(YEAR(I1717)&lt;'Récapitulatif des données RASH'!$B$2,'Données relatives aux bénéf.'!K1717="Non",'Données relatives aux bénéf.'!L1717="Non"),"Dossier actif non-valorisable dans le cadre de la subvention",IF(AND(YEAR(I1717)&lt;'Récapitulatif des données RASH'!$B$2,'Données relatives aux bénéf.'!K1717="Oui",'Données relatives aux bénéf.'!L1717="Non"),"Dossier actif non-valorisable dans le cadre de la subvention - dont cloturé au cours de l'année de référence","")))))))</f>
        <v/>
      </c>
      <c r="P1717" s="16" t="str">
        <f>IF(ISBLANK(F1717),"",'Récapitulatif des données RASH'!$B$2-YEAR('Données relatives aux bénéf.'!F1717))</f>
        <v/>
      </c>
    </row>
    <row r="1718" spans="1:16">
      <c r="A1718" s="18" t="str">
        <f t="shared" si="27"/>
        <v/>
      </c>
      <c r="O1718" s="19" t="str">
        <f>IF(J1718="Non","Demande d'information",IF(AND(YEAR(I1718)='Récapitulatif des données RASH'!$B$2,'Données relatives aux bénéf.'!J1718="Oui",'Données relatives aux bénéf.'!K1718="Non"),"Dossier ouvert au cours de l'année de référence",IF(AND(YEAR(I1718)='Récapitulatif des données RASH'!$B$2,'Données relatives aux bénéf.'!J1718="Oui",'Données relatives aux bénéf.'!K1718="Oui"),"Dossier ouvert au cours de l'année de référence - dont clôturé au cours de l'année de référence",IF(AND(YEAR(I1718)&lt;'Récapitulatif des données RASH'!$B$2,'Données relatives aux bénéf.'!K1718="Non",'Données relatives aux bénéf.'!L1718="Oui"),"Dossier actif valorisable dans le cadre de la subvention",IF(AND(YEAR(I1718)&lt;'Récapitulatif des données RASH'!$B$2,'Données relatives aux bénéf.'!K1718="Oui",'Données relatives aux bénéf.'!L1718="Oui"),"Dossier actif valorisable dans le cadre de la subvention - dont cloturé au cours de l'année de référence",IF(AND(YEAR(I1718)&lt;'Récapitulatif des données RASH'!$B$2,'Données relatives aux bénéf.'!K1718="Non",'Données relatives aux bénéf.'!L1718="Non"),"Dossier actif non-valorisable dans le cadre de la subvention",IF(AND(YEAR(I1718)&lt;'Récapitulatif des données RASH'!$B$2,'Données relatives aux bénéf.'!K1718="Oui",'Données relatives aux bénéf.'!L1718="Non"),"Dossier actif non-valorisable dans le cadre de la subvention - dont cloturé au cours de l'année de référence","")))))))</f>
        <v/>
      </c>
      <c r="P1718" s="16" t="str">
        <f>IF(ISBLANK(F1718),"",'Récapitulatif des données RASH'!$B$2-YEAR('Données relatives aux bénéf.'!F1718))</f>
        <v/>
      </c>
    </row>
    <row r="1719" spans="1:16">
      <c r="A1719" s="18" t="str">
        <f t="shared" si="27"/>
        <v/>
      </c>
      <c r="O1719" s="19" t="str">
        <f>IF(J1719="Non","Demande d'information",IF(AND(YEAR(I1719)='Récapitulatif des données RASH'!$B$2,'Données relatives aux bénéf.'!J1719="Oui",'Données relatives aux bénéf.'!K1719="Non"),"Dossier ouvert au cours de l'année de référence",IF(AND(YEAR(I1719)='Récapitulatif des données RASH'!$B$2,'Données relatives aux bénéf.'!J1719="Oui",'Données relatives aux bénéf.'!K1719="Oui"),"Dossier ouvert au cours de l'année de référence - dont clôturé au cours de l'année de référence",IF(AND(YEAR(I1719)&lt;'Récapitulatif des données RASH'!$B$2,'Données relatives aux bénéf.'!K1719="Non",'Données relatives aux bénéf.'!L1719="Oui"),"Dossier actif valorisable dans le cadre de la subvention",IF(AND(YEAR(I1719)&lt;'Récapitulatif des données RASH'!$B$2,'Données relatives aux bénéf.'!K1719="Oui",'Données relatives aux bénéf.'!L1719="Oui"),"Dossier actif valorisable dans le cadre de la subvention - dont cloturé au cours de l'année de référence",IF(AND(YEAR(I1719)&lt;'Récapitulatif des données RASH'!$B$2,'Données relatives aux bénéf.'!K1719="Non",'Données relatives aux bénéf.'!L1719="Non"),"Dossier actif non-valorisable dans le cadre de la subvention",IF(AND(YEAR(I1719)&lt;'Récapitulatif des données RASH'!$B$2,'Données relatives aux bénéf.'!K1719="Oui",'Données relatives aux bénéf.'!L1719="Non"),"Dossier actif non-valorisable dans le cadre de la subvention - dont cloturé au cours de l'année de référence","")))))))</f>
        <v/>
      </c>
      <c r="P1719" s="16" t="str">
        <f>IF(ISBLANK(F1719),"",'Récapitulatif des données RASH'!$B$2-YEAR('Données relatives aux bénéf.'!F1719))</f>
        <v/>
      </c>
    </row>
    <row r="1720" spans="1:16">
      <c r="A1720" s="18" t="str">
        <f t="shared" si="27"/>
        <v/>
      </c>
      <c r="O1720" s="19" t="str">
        <f>IF(J1720="Non","Demande d'information",IF(AND(YEAR(I1720)='Récapitulatif des données RASH'!$B$2,'Données relatives aux bénéf.'!J1720="Oui",'Données relatives aux bénéf.'!K1720="Non"),"Dossier ouvert au cours de l'année de référence",IF(AND(YEAR(I1720)='Récapitulatif des données RASH'!$B$2,'Données relatives aux bénéf.'!J1720="Oui",'Données relatives aux bénéf.'!K1720="Oui"),"Dossier ouvert au cours de l'année de référence - dont clôturé au cours de l'année de référence",IF(AND(YEAR(I1720)&lt;'Récapitulatif des données RASH'!$B$2,'Données relatives aux bénéf.'!K1720="Non",'Données relatives aux bénéf.'!L1720="Oui"),"Dossier actif valorisable dans le cadre de la subvention",IF(AND(YEAR(I1720)&lt;'Récapitulatif des données RASH'!$B$2,'Données relatives aux bénéf.'!K1720="Oui",'Données relatives aux bénéf.'!L1720="Oui"),"Dossier actif valorisable dans le cadre de la subvention - dont cloturé au cours de l'année de référence",IF(AND(YEAR(I1720)&lt;'Récapitulatif des données RASH'!$B$2,'Données relatives aux bénéf.'!K1720="Non",'Données relatives aux bénéf.'!L1720="Non"),"Dossier actif non-valorisable dans le cadre de la subvention",IF(AND(YEAR(I1720)&lt;'Récapitulatif des données RASH'!$B$2,'Données relatives aux bénéf.'!K1720="Oui",'Données relatives aux bénéf.'!L1720="Non"),"Dossier actif non-valorisable dans le cadre de la subvention - dont cloturé au cours de l'année de référence","")))))))</f>
        <v/>
      </c>
      <c r="P1720" s="16" t="str">
        <f>IF(ISBLANK(F1720),"",'Récapitulatif des données RASH'!$B$2-YEAR('Données relatives aux bénéf.'!F1720))</f>
        <v/>
      </c>
    </row>
    <row r="1721" spans="1:16">
      <c r="A1721" s="18" t="str">
        <f t="shared" si="27"/>
        <v/>
      </c>
      <c r="O1721" s="19" t="str">
        <f>IF(J1721="Non","Demande d'information",IF(AND(YEAR(I1721)='Récapitulatif des données RASH'!$B$2,'Données relatives aux bénéf.'!J1721="Oui",'Données relatives aux bénéf.'!K1721="Non"),"Dossier ouvert au cours de l'année de référence",IF(AND(YEAR(I1721)='Récapitulatif des données RASH'!$B$2,'Données relatives aux bénéf.'!J1721="Oui",'Données relatives aux bénéf.'!K1721="Oui"),"Dossier ouvert au cours de l'année de référence - dont clôturé au cours de l'année de référence",IF(AND(YEAR(I1721)&lt;'Récapitulatif des données RASH'!$B$2,'Données relatives aux bénéf.'!K1721="Non",'Données relatives aux bénéf.'!L1721="Oui"),"Dossier actif valorisable dans le cadre de la subvention",IF(AND(YEAR(I1721)&lt;'Récapitulatif des données RASH'!$B$2,'Données relatives aux bénéf.'!K1721="Oui",'Données relatives aux bénéf.'!L1721="Oui"),"Dossier actif valorisable dans le cadre de la subvention - dont cloturé au cours de l'année de référence",IF(AND(YEAR(I1721)&lt;'Récapitulatif des données RASH'!$B$2,'Données relatives aux bénéf.'!K1721="Non",'Données relatives aux bénéf.'!L1721="Non"),"Dossier actif non-valorisable dans le cadre de la subvention",IF(AND(YEAR(I1721)&lt;'Récapitulatif des données RASH'!$B$2,'Données relatives aux bénéf.'!K1721="Oui",'Données relatives aux bénéf.'!L1721="Non"),"Dossier actif non-valorisable dans le cadre de la subvention - dont cloturé au cours de l'année de référence","")))))))</f>
        <v/>
      </c>
      <c r="P1721" s="16" t="str">
        <f>IF(ISBLANK(F1721),"",'Récapitulatif des données RASH'!$B$2-YEAR('Données relatives aux bénéf.'!F1721))</f>
        <v/>
      </c>
    </row>
    <row r="1722" spans="1:16">
      <c r="A1722" s="18" t="str">
        <f t="shared" si="27"/>
        <v/>
      </c>
      <c r="O1722" s="19" t="str">
        <f>IF(J1722="Non","Demande d'information",IF(AND(YEAR(I1722)='Récapitulatif des données RASH'!$B$2,'Données relatives aux bénéf.'!J1722="Oui",'Données relatives aux bénéf.'!K1722="Non"),"Dossier ouvert au cours de l'année de référence",IF(AND(YEAR(I1722)='Récapitulatif des données RASH'!$B$2,'Données relatives aux bénéf.'!J1722="Oui",'Données relatives aux bénéf.'!K1722="Oui"),"Dossier ouvert au cours de l'année de référence - dont clôturé au cours de l'année de référence",IF(AND(YEAR(I1722)&lt;'Récapitulatif des données RASH'!$B$2,'Données relatives aux bénéf.'!K1722="Non",'Données relatives aux bénéf.'!L1722="Oui"),"Dossier actif valorisable dans le cadre de la subvention",IF(AND(YEAR(I1722)&lt;'Récapitulatif des données RASH'!$B$2,'Données relatives aux bénéf.'!K1722="Oui",'Données relatives aux bénéf.'!L1722="Oui"),"Dossier actif valorisable dans le cadre de la subvention - dont cloturé au cours de l'année de référence",IF(AND(YEAR(I1722)&lt;'Récapitulatif des données RASH'!$B$2,'Données relatives aux bénéf.'!K1722="Non",'Données relatives aux bénéf.'!L1722="Non"),"Dossier actif non-valorisable dans le cadre de la subvention",IF(AND(YEAR(I1722)&lt;'Récapitulatif des données RASH'!$B$2,'Données relatives aux bénéf.'!K1722="Oui",'Données relatives aux bénéf.'!L1722="Non"),"Dossier actif non-valorisable dans le cadre de la subvention - dont cloturé au cours de l'année de référence","")))))))</f>
        <v/>
      </c>
      <c r="P1722" s="16" t="str">
        <f>IF(ISBLANK(F1722),"",'Récapitulatif des données RASH'!$B$2-YEAR('Données relatives aux bénéf.'!F1722))</f>
        <v/>
      </c>
    </row>
    <row r="1723" spans="1:16">
      <c r="A1723" s="18" t="str">
        <f t="shared" si="27"/>
        <v/>
      </c>
      <c r="O1723" s="19" t="str">
        <f>IF(J1723="Non","Demande d'information",IF(AND(YEAR(I1723)='Récapitulatif des données RASH'!$B$2,'Données relatives aux bénéf.'!J1723="Oui",'Données relatives aux bénéf.'!K1723="Non"),"Dossier ouvert au cours de l'année de référence",IF(AND(YEAR(I1723)='Récapitulatif des données RASH'!$B$2,'Données relatives aux bénéf.'!J1723="Oui",'Données relatives aux bénéf.'!K1723="Oui"),"Dossier ouvert au cours de l'année de référence - dont clôturé au cours de l'année de référence",IF(AND(YEAR(I1723)&lt;'Récapitulatif des données RASH'!$B$2,'Données relatives aux bénéf.'!K1723="Non",'Données relatives aux bénéf.'!L1723="Oui"),"Dossier actif valorisable dans le cadre de la subvention",IF(AND(YEAR(I1723)&lt;'Récapitulatif des données RASH'!$B$2,'Données relatives aux bénéf.'!K1723="Oui",'Données relatives aux bénéf.'!L1723="Oui"),"Dossier actif valorisable dans le cadre de la subvention - dont cloturé au cours de l'année de référence",IF(AND(YEAR(I1723)&lt;'Récapitulatif des données RASH'!$B$2,'Données relatives aux bénéf.'!K1723="Non",'Données relatives aux bénéf.'!L1723="Non"),"Dossier actif non-valorisable dans le cadre de la subvention",IF(AND(YEAR(I1723)&lt;'Récapitulatif des données RASH'!$B$2,'Données relatives aux bénéf.'!K1723="Oui",'Données relatives aux bénéf.'!L1723="Non"),"Dossier actif non-valorisable dans le cadre de la subvention - dont cloturé au cours de l'année de référence","")))))))</f>
        <v/>
      </c>
      <c r="P1723" s="16" t="str">
        <f>IF(ISBLANK(F1723),"",'Récapitulatif des données RASH'!$B$2-YEAR('Données relatives aux bénéf.'!F1723))</f>
        <v/>
      </c>
    </row>
    <row r="1724" spans="1:16">
      <c r="A1724" s="18" t="str">
        <f t="shared" si="27"/>
        <v/>
      </c>
      <c r="O1724" s="19" t="str">
        <f>IF(J1724="Non","Demande d'information",IF(AND(YEAR(I1724)='Récapitulatif des données RASH'!$B$2,'Données relatives aux bénéf.'!J1724="Oui",'Données relatives aux bénéf.'!K1724="Non"),"Dossier ouvert au cours de l'année de référence",IF(AND(YEAR(I1724)='Récapitulatif des données RASH'!$B$2,'Données relatives aux bénéf.'!J1724="Oui",'Données relatives aux bénéf.'!K1724="Oui"),"Dossier ouvert au cours de l'année de référence - dont clôturé au cours de l'année de référence",IF(AND(YEAR(I1724)&lt;'Récapitulatif des données RASH'!$B$2,'Données relatives aux bénéf.'!K1724="Non",'Données relatives aux bénéf.'!L1724="Oui"),"Dossier actif valorisable dans le cadre de la subvention",IF(AND(YEAR(I1724)&lt;'Récapitulatif des données RASH'!$B$2,'Données relatives aux bénéf.'!K1724="Oui",'Données relatives aux bénéf.'!L1724="Oui"),"Dossier actif valorisable dans le cadre de la subvention - dont cloturé au cours de l'année de référence",IF(AND(YEAR(I1724)&lt;'Récapitulatif des données RASH'!$B$2,'Données relatives aux bénéf.'!K1724="Non",'Données relatives aux bénéf.'!L1724="Non"),"Dossier actif non-valorisable dans le cadre de la subvention",IF(AND(YEAR(I1724)&lt;'Récapitulatif des données RASH'!$B$2,'Données relatives aux bénéf.'!K1724="Oui",'Données relatives aux bénéf.'!L1724="Non"),"Dossier actif non-valorisable dans le cadre de la subvention - dont cloturé au cours de l'année de référence","")))))))</f>
        <v/>
      </c>
      <c r="P1724" s="16" t="str">
        <f>IF(ISBLANK(F1724),"",'Récapitulatif des données RASH'!$B$2-YEAR('Données relatives aux bénéf.'!F1724))</f>
        <v/>
      </c>
    </row>
    <row r="1725" spans="1:16">
      <c r="A1725" s="18" t="str">
        <f t="shared" si="27"/>
        <v/>
      </c>
      <c r="O1725" s="19" t="str">
        <f>IF(J1725="Non","Demande d'information",IF(AND(YEAR(I1725)='Récapitulatif des données RASH'!$B$2,'Données relatives aux bénéf.'!J1725="Oui",'Données relatives aux bénéf.'!K1725="Non"),"Dossier ouvert au cours de l'année de référence",IF(AND(YEAR(I1725)='Récapitulatif des données RASH'!$B$2,'Données relatives aux bénéf.'!J1725="Oui",'Données relatives aux bénéf.'!K1725="Oui"),"Dossier ouvert au cours de l'année de référence - dont clôturé au cours de l'année de référence",IF(AND(YEAR(I1725)&lt;'Récapitulatif des données RASH'!$B$2,'Données relatives aux bénéf.'!K1725="Non",'Données relatives aux bénéf.'!L1725="Oui"),"Dossier actif valorisable dans le cadre de la subvention",IF(AND(YEAR(I1725)&lt;'Récapitulatif des données RASH'!$B$2,'Données relatives aux bénéf.'!K1725="Oui",'Données relatives aux bénéf.'!L1725="Oui"),"Dossier actif valorisable dans le cadre de la subvention - dont cloturé au cours de l'année de référence",IF(AND(YEAR(I1725)&lt;'Récapitulatif des données RASH'!$B$2,'Données relatives aux bénéf.'!K1725="Non",'Données relatives aux bénéf.'!L1725="Non"),"Dossier actif non-valorisable dans le cadre de la subvention",IF(AND(YEAR(I1725)&lt;'Récapitulatif des données RASH'!$B$2,'Données relatives aux bénéf.'!K1725="Oui",'Données relatives aux bénéf.'!L1725="Non"),"Dossier actif non-valorisable dans le cadre de la subvention - dont cloturé au cours de l'année de référence","")))))))</f>
        <v/>
      </c>
      <c r="P1725" s="16" t="str">
        <f>IF(ISBLANK(F1725),"",'Récapitulatif des données RASH'!$B$2-YEAR('Données relatives aux bénéf.'!F1725))</f>
        <v/>
      </c>
    </row>
    <row r="1726" spans="1:16">
      <c r="A1726" s="18" t="str">
        <f t="shared" si="27"/>
        <v/>
      </c>
      <c r="O1726" s="19" t="str">
        <f>IF(J1726="Non","Demande d'information",IF(AND(YEAR(I1726)='Récapitulatif des données RASH'!$B$2,'Données relatives aux bénéf.'!J1726="Oui",'Données relatives aux bénéf.'!K1726="Non"),"Dossier ouvert au cours de l'année de référence",IF(AND(YEAR(I1726)='Récapitulatif des données RASH'!$B$2,'Données relatives aux bénéf.'!J1726="Oui",'Données relatives aux bénéf.'!K1726="Oui"),"Dossier ouvert au cours de l'année de référence - dont clôturé au cours de l'année de référence",IF(AND(YEAR(I1726)&lt;'Récapitulatif des données RASH'!$B$2,'Données relatives aux bénéf.'!K1726="Non",'Données relatives aux bénéf.'!L1726="Oui"),"Dossier actif valorisable dans le cadre de la subvention",IF(AND(YEAR(I1726)&lt;'Récapitulatif des données RASH'!$B$2,'Données relatives aux bénéf.'!K1726="Oui",'Données relatives aux bénéf.'!L1726="Oui"),"Dossier actif valorisable dans le cadre de la subvention - dont cloturé au cours de l'année de référence",IF(AND(YEAR(I1726)&lt;'Récapitulatif des données RASH'!$B$2,'Données relatives aux bénéf.'!K1726="Non",'Données relatives aux bénéf.'!L1726="Non"),"Dossier actif non-valorisable dans le cadre de la subvention",IF(AND(YEAR(I1726)&lt;'Récapitulatif des données RASH'!$B$2,'Données relatives aux bénéf.'!K1726="Oui",'Données relatives aux bénéf.'!L1726="Non"),"Dossier actif non-valorisable dans le cadre de la subvention - dont cloturé au cours de l'année de référence","")))))))</f>
        <v/>
      </c>
      <c r="P1726" s="16" t="str">
        <f>IF(ISBLANK(F1726),"",'Récapitulatif des données RASH'!$B$2-YEAR('Données relatives aux bénéf.'!F1726))</f>
        <v/>
      </c>
    </row>
    <row r="1727" spans="1:16">
      <c r="A1727" s="18" t="str">
        <f t="shared" si="27"/>
        <v/>
      </c>
      <c r="O1727" s="19" t="str">
        <f>IF(J1727="Non","Demande d'information",IF(AND(YEAR(I1727)='Récapitulatif des données RASH'!$B$2,'Données relatives aux bénéf.'!J1727="Oui",'Données relatives aux bénéf.'!K1727="Non"),"Dossier ouvert au cours de l'année de référence",IF(AND(YEAR(I1727)='Récapitulatif des données RASH'!$B$2,'Données relatives aux bénéf.'!J1727="Oui",'Données relatives aux bénéf.'!K1727="Oui"),"Dossier ouvert au cours de l'année de référence - dont clôturé au cours de l'année de référence",IF(AND(YEAR(I1727)&lt;'Récapitulatif des données RASH'!$B$2,'Données relatives aux bénéf.'!K1727="Non",'Données relatives aux bénéf.'!L1727="Oui"),"Dossier actif valorisable dans le cadre de la subvention",IF(AND(YEAR(I1727)&lt;'Récapitulatif des données RASH'!$B$2,'Données relatives aux bénéf.'!K1727="Oui",'Données relatives aux bénéf.'!L1727="Oui"),"Dossier actif valorisable dans le cadre de la subvention - dont cloturé au cours de l'année de référence",IF(AND(YEAR(I1727)&lt;'Récapitulatif des données RASH'!$B$2,'Données relatives aux bénéf.'!K1727="Non",'Données relatives aux bénéf.'!L1727="Non"),"Dossier actif non-valorisable dans le cadre de la subvention",IF(AND(YEAR(I1727)&lt;'Récapitulatif des données RASH'!$B$2,'Données relatives aux bénéf.'!K1727="Oui",'Données relatives aux bénéf.'!L1727="Non"),"Dossier actif non-valorisable dans le cadre de la subvention - dont cloturé au cours de l'année de référence","")))))))</f>
        <v/>
      </c>
      <c r="P1727" s="16" t="str">
        <f>IF(ISBLANK(F1727),"",'Récapitulatif des données RASH'!$B$2-YEAR('Données relatives aux bénéf.'!F1727))</f>
        <v/>
      </c>
    </row>
    <row r="1728" spans="1:16">
      <c r="A1728" s="18" t="str">
        <f t="shared" si="27"/>
        <v/>
      </c>
      <c r="O1728" s="19" t="str">
        <f>IF(J1728="Non","Demande d'information",IF(AND(YEAR(I1728)='Récapitulatif des données RASH'!$B$2,'Données relatives aux bénéf.'!J1728="Oui",'Données relatives aux bénéf.'!K1728="Non"),"Dossier ouvert au cours de l'année de référence",IF(AND(YEAR(I1728)='Récapitulatif des données RASH'!$B$2,'Données relatives aux bénéf.'!J1728="Oui",'Données relatives aux bénéf.'!K1728="Oui"),"Dossier ouvert au cours de l'année de référence - dont clôturé au cours de l'année de référence",IF(AND(YEAR(I1728)&lt;'Récapitulatif des données RASH'!$B$2,'Données relatives aux bénéf.'!K1728="Non",'Données relatives aux bénéf.'!L1728="Oui"),"Dossier actif valorisable dans le cadre de la subvention",IF(AND(YEAR(I1728)&lt;'Récapitulatif des données RASH'!$B$2,'Données relatives aux bénéf.'!K1728="Oui",'Données relatives aux bénéf.'!L1728="Oui"),"Dossier actif valorisable dans le cadre de la subvention - dont cloturé au cours de l'année de référence",IF(AND(YEAR(I1728)&lt;'Récapitulatif des données RASH'!$B$2,'Données relatives aux bénéf.'!K1728="Non",'Données relatives aux bénéf.'!L1728="Non"),"Dossier actif non-valorisable dans le cadre de la subvention",IF(AND(YEAR(I1728)&lt;'Récapitulatif des données RASH'!$B$2,'Données relatives aux bénéf.'!K1728="Oui",'Données relatives aux bénéf.'!L1728="Non"),"Dossier actif non-valorisable dans le cadre de la subvention - dont cloturé au cours de l'année de référence","")))))))</f>
        <v/>
      </c>
      <c r="P1728" s="16" t="str">
        <f>IF(ISBLANK(F1728),"",'Récapitulatif des données RASH'!$B$2-YEAR('Données relatives aux bénéf.'!F1728))</f>
        <v/>
      </c>
    </row>
    <row r="1729" spans="1:16">
      <c r="A1729" s="18" t="str">
        <f t="shared" si="27"/>
        <v/>
      </c>
      <c r="O1729" s="19" t="str">
        <f>IF(J1729="Non","Demande d'information",IF(AND(YEAR(I1729)='Récapitulatif des données RASH'!$B$2,'Données relatives aux bénéf.'!J1729="Oui",'Données relatives aux bénéf.'!K1729="Non"),"Dossier ouvert au cours de l'année de référence",IF(AND(YEAR(I1729)='Récapitulatif des données RASH'!$B$2,'Données relatives aux bénéf.'!J1729="Oui",'Données relatives aux bénéf.'!K1729="Oui"),"Dossier ouvert au cours de l'année de référence - dont clôturé au cours de l'année de référence",IF(AND(YEAR(I1729)&lt;'Récapitulatif des données RASH'!$B$2,'Données relatives aux bénéf.'!K1729="Non",'Données relatives aux bénéf.'!L1729="Oui"),"Dossier actif valorisable dans le cadre de la subvention",IF(AND(YEAR(I1729)&lt;'Récapitulatif des données RASH'!$B$2,'Données relatives aux bénéf.'!K1729="Oui",'Données relatives aux bénéf.'!L1729="Oui"),"Dossier actif valorisable dans le cadre de la subvention - dont cloturé au cours de l'année de référence",IF(AND(YEAR(I1729)&lt;'Récapitulatif des données RASH'!$B$2,'Données relatives aux bénéf.'!K1729="Non",'Données relatives aux bénéf.'!L1729="Non"),"Dossier actif non-valorisable dans le cadre de la subvention",IF(AND(YEAR(I1729)&lt;'Récapitulatif des données RASH'!$B$2,'Données relatives aux bénéf.'!K1729="Oui",'Données relatives aux bénéf.'!L1729="Non"),"Dossier actif non-valorisable dans le cadre de la subvention - dont cloturé au cours de l'année de référence","")))))))</f>
        <v/>
      </c>
      <c r="P1729" s="16" t="str">
        <f>IF(ISBLANK(F1729),"",'Récapitulatif des données RASH'!$B$2-YEAR('Données relatives aux bénéf.'!F1729))</f>
        <v/>
      </c>
    </row>
    <row r="1730" spans="1:16">
      <c r="A1730" s="18" t="str">
        <f t="shared" si="27"/>
        <v/>
      </c>
      <c r="O1730" s="19" t="str">
        <f>IF(J1730="Non","Demande d'information",IF(AND(YEAR(I1730)='Récapitulatif des données RASH'!$B$2,'Données relatives aux bénéf.'!J1730="Oui",'Données relatives aux bénéf.'!K1730="Non"),"Dossier ouvert au cours de l'année de référence",IF(AND(YEAR(I1730)='Récapitulatif des données RASH'!$B$2,'Données relatives aux bénéf.'!J1730="Oui",'Données relatives aux bénéf.'!K1730="Oui"),"Dossier ouvert au cours de l'année de référence - dont clôturé au cours de l'année de référence",IF(AND(YEAR(I1730)&lt;'Récapitulatif des données RASH'!$B$2,'Données relatives aux bénéf.'!K1730="Non",'Données relatives aux bénéf.'!L1730="Oui"),"Dossier actif valorisable dans le cadre de la subvention",IF(AND(YEAR(I1730)&lt;'Récapitulatif des données RASH'!$B$2,'Données relatives aux bénéf.'!K1730="Oui",'Données relatives aux bénéf.'!L1730="Oui"),"Dossier actif valorisable dans le cadre de la subvention - dont cloturé au cours de l'année de référence",IF(AND(YEAR(I1730)&lt;'Récapitulatif des données RASH'!$B$2,'Données relatives aux bénéf.'!K1730="Non",'Données relatives aux bénéf.'!L1730="Non"),"Dossier actif non-valorisable dans le cadre de la subvention",IF(AND(YEAR(I1730)&lt;'Récapitulatif des données RASH'!$B$2,'Données relatives aux bénéf.'!K1730="Oui",'Données relatives aux bénéf.'!L1730="Non"),"Dossier actif non-valorisable dans le cadre de la subvention - dont cloturé au cours de l'année de référence","")))))))</f>
        <v/>
      </c>
      <c r="P1730" s="16" t="str">
        <f>IF(ISBLANK(F1730),"",'Récapitulatif des données RASH'!$B$2-YEAR('Données relatives aux bénéf.'!F1730))</f>
        <v/>
      </c>
    </row>
    <row r="1731" spans="1:16">
      <c r="A1731" s="18" t="str">
        <f t="shared" si="27"/>
        <v/>
      </c>
      <c r="O1731" s="19" t="str">
        <f>IF(J1731="Non","Demande d'information",IF(AND(YEAR(I1731)='Récapitulatif des données RASH'!$B$2,'Données relatives aux bénéf.'!J1731="Oui",'Données relatives aux bénéf.'!K1731="Non"),"Dossier ouvert au cours de l'année de référence",IF(AND(YEAR(I1731)='Récapitulatif des données RASH'!$B$2,'Données relatives aux bénéf.'!J1731="Oui",'Données relatives aux bénéf.'!K1731="Oui"),"Dossier ouvert au cours de l'année de référence - dont clôturé au cours de l'année de référence",IF(AND(YEAR(I1731)&lt;'Récapitulatif des données RASH'!$B$2,'Données relatives aux bénéf.'!K1731="Non",'Données relatives aux bénéf.'!L1731="Oui"),"Dossier actif valorisable dans le cadre de la subvention",IF(AND(YEAR(I1731)&lt;'Récapitulatif des données RASH'!$B$2,'Données relatives aux bénéf.'!K1731="Oui",'Données relatives aux bénéf.'!L1731="Oui"),"Dossier actif valorisable dans le cadre de la subvention - dont cloturé au cours de l'année de référence",IF(AND(YEAR(I1731)&lt;'Récapitulatif des données RASH'!$B$2,'Données relatives aux bénéf.'!K1731="Non",'Données relatives aux bénéf.'!L1731="Non"),"Dossier actif non-valorisable dans le cadre de la subvention",IF(AND(YEAR(I1731)&lt;'Récapitulatif des données RASH'!$B$2,'Données relatives aux bénéf.'!K1731="Oui",'Données relatives aux bénéf.'!L1731="Non"),"Dossier actif non-valorisable dans le cadre de la subvention - dont cloturé au cours de l'année de référence","")))))))</f>
        <v/>
      </c>
      <c r="P1731" s="16" t="str">
        <f>IF(ISBLANK(F1731),"",'Récapitulatif des données RASH'!$B$2-YEAR('Données relatives aux bénéf.'!F1731))</f>
        <v/>
      </c>
    </row>
    <row r="1732" spans="1:16">
      <c r="A1732" s="18" t="str">
        <f t="shared" si="27"/>
        <v/>
      </c>
      <c r="O1732" s="19" t="str">
        <f>IF(J1732="Non","Demande d'information",IF(AND(YEAR(I1732)='Récapitulatif des données RASH'!$B$2,'Données relatives aux bénéf.'!J1732="Oui",'Données relatives aux bénéf.'!K1732="Non"),"Dossier ouvert au cours de l'année de référence",IF(AND(YEAR(I1732)='Récapitulatif des données RASH'!$B$2,'Données relatives aux bénéf.'!J1732="Oui",'Données relatives aux bénéf.'!K1732="Oui"),"Dossier ouvert au cours de l'année de référence - dont clôturé au cours de l'année de référence",IF(AND(YEAR(I1732)&lt;'Récapitulatif des données RASH'!$B$2,'Données relatives aux bénéf.'!K1732="Non",'Données relatives aux bénéf.'!L1732="Oui"),"Dossier actif valorisable dans le cadre de la subvention",IF(AND(YEAR(I1732)&lt;'Récapitulatif des données RASH'!$B$2,'Données relatives aux bénéf.'!K1732="Oui",'Données relatives aux bénéf.'!L1732="Oui"),"Dossier actif valorisable dans le cadre de la subvention - dont cloturé au cours de l'année de référence",IF(AND(YEAR(I1732)&lt;'Récapitulatif des données RASH'!$B$2,'Données relatives aux bénéf.'!K1732="Non",'Données relatives aux bénéf.'!L1732="Non"),"Dossier actif non-valorisable dans le cadre de la subvention",IF(AND(YEAR(I1732)&lt;'Récapitulatif des données RASH'!$B$2,'Données relatives aux bénéf.'!K1732="Oui",'Données relatives aux bénéf.'!L1732="Non"),"Dossier actif non-valorisable dans le cadre de la subvention - dont cloturé au cours de l'année de référence","")))))))</f>
        <v/>
      </c>
      <c r="P1732" s="16" t="str">
        <f>IF(ISBLANK(F1732),"",'Récapitulatif des données RASH'!$B$2-YEAR('Données relatives aux bénéf.'!F1732))</f>
        <v/>
      </c>
    </row>
    <row r="1733" spans="1:16">
      <c r="A1733" s="18" t="str">
        <f t="shared" si="27"/>
        <v/>
      </c>
      <c r="O1733" s="19" t="str">
        <f>IF(J1733="Non","Demande d'information",IF(AND(YEAR(I1733)='Récapitulatif des données RASH'!$B$2,'Données relatives aux bénéf.'!J1733="Oui",'Données relatives aux bénéf.'!K1733="Non"),"Dossier ouvert au cours de l'année de référence",IF(AND(YEAR(I1733)='Récapitulatif des données RASH'!$B$2,'Données relatives aux bénéf.'!J1733="Oui",'Données relatives aux bénéf.'!K1733="Oui"),"Dossier ouvert au cours de l'année de référence - dont clôturé au cours de l'année de référence",IF(AND(YEAR(I1733)&lt;'Récapitulatif des données RASH'!$B$2,'Données relatives aux bénéf.'!K1733="Non",'Données relatives aux bénéf.'!L1733="Oui"),"Dossier actif valorisable dans le cadre de la subvention",IF(AND(YEAR(I1733)&lt;'Récapitulatif des données RASH'!$B$2,'Données relatives aux bénéf.'!K1733="Oui",'Données relatives aux bénéf.'!L1733="Oui"),"Dossier actif valorisable dans le cadre de la subvention - dont cloturé au cours de l'année de référence",IF(AND(YEAR(I1733)&lt;'Récapitulatif des données RASH'!$B$2,'Données relatives aux bénéf.'!K1733="Non",'Données relatives aux bénéf.'!L1733="Non"),"Dossier actif non-valorisable dans le cadre de la subvention",IF(AND(YEAR(I1733)&lt;'Récapitulatif des données RASH'!$B$2,'Données relatives aux bénéf.'!K1733="Oui",'Données relatives aux bénéf.'!L1733="Non"),"Dossier actif non-valorisable dans le cadre de la subvention - dont cloturé au cours de l'année de référence","")))))))</f>
        <v/>
      </c>
      <c r="P1733" s="16" t="str">
        <f>IF(ISBLANK(F1733),"",'Récapitulatif des données RASH'!$B$2-YEAR('Données relatives aux bénéf.'!F1733))</f>
        <v/>
      </c>
    </row>
    <row r="1734" spans="1:16">
      <c r="A1734" s="18" t="str">
        <f t="shared" si="27"/>
        <v/>
      </c>
      <c r="O1734" s="19" t="str">
        <f>IF(J1734="Non","Demande d'information",IF(AND(YEAR(I1734)='Récapitulatif des données RASH'!$B$2,'Données relatives aux bénéf.'!J1734="Oui",'Données relatives aux bénéf.'!K1734="Non"),"Dossier ouvert au cours de l'année de référence",IF(AND(YEAR(I1734)='Récapitulatif des données RASH'!$B$2,'Données relatives aux bénéf.'!J1734="Oui",'Données relatives aux bénéf.'!K1734="Oui"),"Dossier ouvert au cours de l'année de référence - dont clôturé au cours de l'année de référence",IF(AND(YEAR(I1734)&lt;'Récapitulatif des données RASH'!$B$2,'Données relatives aux bénéf.'!K1734="Non",'Données relatives aux bénéf.'!L1734="Oui"),"Dossier actif valorisable dans le cadre de la subvention",IF(AND(YEAR(I1734)&lt;'Récapitulatif des données RASH'!$B$2,'Données relatives aux bénéf.'!K1734="Oui",'Données relatives aux bénéf.'!L1734="Oui"),"Dossier actif valorisable dans le cadre de la subvention - dont cloturé au cours de l'année de référence",IF(AND(YEAR(I1734)&lt;'Récapitulatif des données RASH'!$B$2,'Données relatives aux bénéf.'!K1734="Non",'Données relatives aux bénéf.'!L1734="Non"),"Dossier actif non-valorisable dans le cadre de la subvention",IF(AND(YEAR(I1734)&lt;'Récapitulatif des données RASH'!$B$2,'Données relatives aux bénéf.'!K1734="Oui",'Données relatives aux bénéf.'!L1734="Non"),"Dossier actif non-valorisable dans le cadre de la subvention - dont cloturé au cours de l'année de référence","")))))))</f>
        <v/>
      </c>
      <c r="P1734" s="16" t="str">
        <f>IF(ISBLANK(F1734),"",'Récapitulatif des données RASH'!$B$2-YEAR('Données relatives aux bénéf.'!F1734))</f>
        <v/>
      </c>
    </row>
    <row r="1735" spans="1:16">
      <c r="A1735" s="18" t="str">
        <f t="shared" si="27"/>
        <v/>
      </c>
      <c r="O1735" s="19" t="str">
        <f>IF(J1735="Non","Demande d'information",IF(AND(YEAR(I1735)='Récapitulatif des données RASH'!$B$2,'Données relatives aux bénéf.'!J1735="Oui",'Données relatives aux bénéf.'!K1735="Non"),"Dossier ouvert au cours de l'année de référence",IF(AND(YEAR(I1735)='Récapitulatif des données RASH'!$B$2,'Données relatives aux bénéf.'!J1735="Oui",'Données relatives aux bénéf.'!K1735="Oui"),"Dossier ouvert au cours de l'année de référence - dont clôturé au cours de l'année de référence",IF(AND(YEAR(I1735)&lt;'Récapitulatif des données RASH'!$B$2,'Données relatives aux bénéf.'!K1735="Non",'Données relatives aux bénéf.'!L1735="Oui"),"Dossier actif valorisable dans le cadre de la subvention",IF(AND(YEAR(I1735)&lt;'Récapitulatif des données RASH'!$B$2,'Données relatives aux bénéf.'!K1735="Oui",'Données relatives aux bénéf.'!L1735="Oui"),"Dossier actif valorisable dans le cadre de la subvention - dont cloturé au cours de l'année de référence",IF(AND(YEAR(I1735)&lt;'Récapitulatif des données RASH'!$B$2,'Données relatives aux bénéf.'!K1735="Non",'Données relatives aux bénéf.'!L1735="Non"),"Dossier actif non-valorisable dans le cadre de la subvention",IF(AND(YEAR(I1735)&lt;'Récapitulatif des données RASH'!$B$2,'Données relatives aux bénéf.'!K1735="Oui",'Données relatives aux bénéf.'!L1735="Non"),"Dossier actif non-valorisable dans le cadre de la subvention - dont cloturé au cours de l'année de référence","")))))))</f>
        <v/>
      </c>
      <c r="P1735" s="16" t="str">
        <f>IF(ISBLANK(F1735),"",'Récapitulatif des données RASH'!$B$2-YEAR('Données relatives aux bénéf.'!F1735))</f>
        <v/>
      </c>
    </row>
    <row r="1736" spans="1:16">
      <c r="A1736" s="18" t="str">
        <f t="shared" si="27"/>
        <v/>
      </c>
      <c r="O1736" s="19" t="str">
        <f>IF(J1736="Non","Demande d'information",IF(AND(YEAR(I1736)='Récapitulatif des données RASH'!$B$2,'Données relatives aux bénéf.'!J1736="Oui",'Données relatives aux bénéf.'!K1736="Non"),"Dossier ouvert au cours de l'année de référence",IF(AND(YEAR(I1736)='Récapitulatif des données RASH'!$B$2,'Données relatives aux bénéf.'!J1736="Oui",'Données relatives aux bénéf.'!K1736="Oui"),"Dossier ouvert au cours de l'année de référence - dont clôturé au cours de l'année de référence",IF(AND(YEAR(I1736)&lt;'Récapitulatif des données RASH'!$B$2,'Données relatives aux bénéf.'!K1736="Non",'Données relatives aux bénéf.'!L1736="Oui"),"Dossier actif valorisable dans le cadre de la subvention",IF(AND(YEAR(I1736)&lt;'Récapitulatif des données RASH'!$B$2,'Données relatives aux bénéf.'!K1736="Oui",'Données relatives aux bénéf.'!L1736="Oui"),"Dossier actif valorisable dans le cadre de la subvention - dont cloturé au cours de l'année de référence",IF(AND(YEAR(I1736)&lt;'Récapitulatif des données RASH'!$B$2,'Données relatives aux bénéf.'!K1736="Non",'Données relatives aux bénéf.'!L1736="Non"),"Dossier actif non-valorisable dans le cadre de la subvention",IF(AND(YEAR(I1736)&lt;'Récapitulatif des données RASH'!$B$2,'Données relatives aux bénéf.'!K1736="Oui",'Données relatives aux bénéf.'!L1736="Non"),"Dossier actif non-valorisable dans le cadre de la subvention - dont cloturé au cours de l'année de référence","")))))))</f>
        <v/>
      </c>
      <c r="P1736" s="16" t="str">
        <f>IF(ISBLANK(F1736),"",'Récapitulatif des données RASH'!$B$2-YEAR('Données relatives aux bénéf.'!F1736))</f>
        <v/>
      </c>
    </row>
    <row r="1737" spans="1:16">
      <c r="A1737" s="18" t="str">
        <f t="shared" si="27"/>
        <v/>
      </c>
      <c r="O1737" s="19" t="str">
        <f>IF(J1737="Non","Demande d'information",IF(AND(YEAR(I1737)='Récapitulatif des données RASH'!$B$2,'Données relatives aux bénéf.'!J1737="Oui",'Données relatives aux bénéf.'!K1737="Non"),"Dossier ouvert au cours de l'année de référence",IF(AND(YEAR(I1737)='Récapitulatif des données RASH'!$B$2,'Données relatives aux bénéf.'!J1737="Oui",'Données relatives aux bénéf.'!K1737="Oui"),"Dossier ouvert au cours de l'année de référence - dont clôturé au cours de l'année de référence",IF(AND(YEAR(I1737)&lt;'Récapitulatif des données RASH'!$B$2,'Données relatives aux bénéf.'!K1737="Non",'Données relatives aux bénéf.'!L1737="Oui"),"Dossier actif valorisable dans le cadre de la subvention",IF(AND(YEAR(I1737)&lt;'Récapitulatif des données RASH'!$B$2,'Données relatives aux bénéf.'!K1737="Oui",'Données relatives aux bénéf.'!L1737="Oui"),"Dossier actif valorisable dans le cadre de la subvention - dont cloturé au cours de l'année de référence",IF(AND(YEAR(I1737)&lt;'Récapitulatif des données RASH'!$B$2,'Données relatives aux bénéf.'!K1737="Non",'Données relatives aux bénéf.'!L1737="Non"),"Dossier actif non-valorisable dans le cadre de la subvention",IF(AND(YEAR(I1737)&lt;'Récapitulatif des données RASH'!$B$2,'Données relatives aux bénéf.'!K1737="Oui",'Données relatives aux bénéf.'!L1737="Non"),"Dossier actif non-valorisable dans le cadre de la subvention - dont cloturé au cours de l'année de référence","")))))))</f>
        <v/>
      </c>
      <c r="P1737" s="16" t="str">
        <f>IF(ISBLANK(F1737),"",'Récapitulatif des données RASH'!$B$2-YEAR('Données relatives aux bénéf.'!F1737))</f>
        <v/>
      </c>
    </row>
    <row r="1738" spans="1:16">
      <c r="A1738" s="18" t="str">
        <f t="shared" si="27"/>
        <v/>
      </c>
      <c r="O1738" s="19" t="str">
        <f>IF(J1738="Non","Demande d'information",IF(AND(YEAR(I1738)='Récapitulatif des données RASH'!$B$2,'Données relatives aux bénéf.'!J1738="Oui",'Données relatives aux bénéf.'!K1738="Non"),"Dossier ouvert au cours de l'année de référence",IF(AND(YEAR(I1738)='Récapitulatif des données RASH'!$B$2,'Données relatives aux bénéf.'!J1738="Oui",'Données relatives aux bénéf.'!K1738="Oui"),"Dossier ouvert au cours de l'année de référence - dont clôturé au cours de l'année de référence",IF(AND(YEAR(I1738)&lt;'Récapitulatif des données RASH'!$B$2,'Données relatives aux bénéf.'!K1738="Non",'Données relatives aux bénéf.'!L1738="Oui"),"Dossier actif valorisable dans le cadre de la subvention",IF(AND(YEAR(I1738)&lt;'Récapitulatif des données RASH'!$B$2,'Données relatives aux bénéf.'!K1738="Oui",'Données relatives aux bénéf.'!L1738="Oui"),"Dossier actif valorisable dans le cadre de la subvention - dont cloturé au cours de l'année de référence",IF(AND(YEAR(I1738)&lt;'Récapitulatif des données RASH'!$B$2,'Données relatives aux bénéf.'!K1738="Non",'Données relatives aux bénéf.'!L1738="Non"),"Dossier actif non-valorisable dans le cadre de la subvention",IF(AND(YEAR(I1738)&lt;'Récapitulatif des données RASH'!$B$2,'Données relatives aux bénéf.'!K1738="Oui",'Données relatives aux bénéf.'!L1738="Non"),"Dossier actif non-valorisable dans le cadre de la subvention - dont cloturé au cours de l'année de référence","")))))))</f>
        <v/>
      </c>
      <c r="P1738" s="16" t="str">
        <f>IF(ISBLANK(F1738),"",'Récapitulatif des données RASH'!$B$2-YEAR('Données relatives aux bénéf.'!F1738))</f>
        <v/>
      </c>
    </row>
    <row r="1739" spans="1:16">
      <c r="A1739" s="18" t="str">
        <f t="shared" si="27"/>
        <v/>
      </c>
      <c r="O1739" s="19" t="str">
        <f>IF(J1739="Non","Demande d'information",IF(AND(YEAR(I1739)='Récapitulatif des données RASH'!$B$2,'Données relatives aux bénéf.'!J1739="Oui",'Données relatives aux bénéf.'!K1739="Non"),"Dossier ouvert au cours de l'année de référence",IF(AND(YEAR(I1739)='Récapitulatif des données RASH'!$B$2,'Données relatives aux bénéf.'!J1739="Oui",'Données relatives aux bénéf.'!K1739="Oui"),"Dossier ouvert au cours de l'année de référence - dont clôturé au cours de l'année de référence",IF(AND(YEAR(I1739)&lt;'Récapitulatif des données RASH'!$B$2,'Données relatives aux bénéf.'!K1739="Non",'Données relatives aux bénéf.'!L1739="Oui"),"Dossier actif valorisable dans le cadre de la subvention",IF(AND(YEAR(I1739)&lt;'Récapitulatif des données RASH'!$B$2,'Données relatives aux bénéf.'!K1739="Oui",'Données relatives aux bénéf.'!L1739="Oui"),"Dossier actif valorisable dans le cadre de la subvention - dont cloturé au cours de l'année de référence",IF(AND(YEAR(I1739)&lt;'Récapitulatif des données RASH'!$B$2,'Données relatives aux bénéf.'!K1739="Non",'Données relatives aux bénéf.'!L1739="Non"),"Dossier actif non-valorisable dans le cadre de la subvention",IF(AND(YEAR(I1739)&lt;'Récapitulatif des données RASH'!$B$2,'Données relatives aux bénéf.'!K1739="Oui",'Données relatives aux bénéf.'!L1739="Non"),"Dossier actif non-valorisable dans le cadre de la subvention - dont cloturé au cours de l'année de référence","")))))))</f>
        <v/>
      </c>
      <c r="P1739" s="16" t="str">
        <f>IF(ISBLANK(F1739),"",'Récapitulatif des données RASH'!$B$2-YEAR('Données relatives aux bénéf.'!F1739))</f>
        <v/>
      </c>
    </row>
    <row r="1740" spans="1:16">
      <c r="A1740" s="18" t="str">
        <f t="shared" si="27"/>
        <v/>
      </c>
      <c r="O1740" s="19" t="str">
        <f>IF(J1740="Non","Demande d'information",IF(AND(YEAR(I1740)='Récapitulatif des données RASH'!$B$2,'Données relatives aux bénéf.'!J1740="Oui",'Données relatives aux bénéf.'!K1740="Non"),"Dossier ouvert au cours de l'année de référence",IF(AND(YEAR(I1740)='Récapitulatif des données RASH'!$B$2,'Données relatives aux bénéf.'!J1740="Oui",'Données relatives aux bénéf.'!K1740="Oui"),"Dossier ouvert au cours de l'année de référence - dont clôturé au cours de l'année de référence",IF(AND(YEAR(I1740)&lt;'Récapitulatif des données RASH'!$B$2,'Données relatives aux bénéf.'!K1740="Non",'Données relatives aux bénéf.'!L1740="Oui"),"Dossier actif valorisable dans le cadre de la subvention",IF(AND(YEAR(I1740)&lt;'Récapitulatif des données RASH'!$B$2,'Données relatives aux bénéf.'!K1740="Oui",'Données relatives aux bénéf.'!L1740="Oui"),"Dossier actif valorisable dans le cadre de la subvention - dont cloturé au cours de l'année de référence",IF(AND(YEAR(I1740)&lt;'Récapitulatif des données RASH'!$B$2,'Données relatives aux bénéf.'!K1740="Non",'Données relatives aux bénéf.'!L1740="Non"),"Dossier actif non-valorisable dans le cadre de la subvention",IF(AND(YEAR(I1740)&lt;'Récapitulatif des données RASH'!$B$2,'Données relatives aux bénéf.'!K1740="Oui",'Données relatives aux bénéf.'!L1740="Non"),"Dossier actif non-valorisable dans le cadre de la subvention - dont cloturé au cours de l'année de référence","")))))))</f>
        <v/>
      </c>
      <c r="P1740" s="16" t="str">
        <f>IF(ISBLANK(F1740),"",'Récapitulatif des données RASH'!$B$2-YEAR('Données relatives aux bénéf.'!F1740))</f>
        <v/>
      </c>
    </row>
    <row r="1741" spans="1:16">
      <c r="A1741" s="18" t="str">
        <f t="shared" si="27"/>
        <v/>
      </c>
      <c r="O1741" s="19" t="str">
        <f>IF(J1741="Non","Demande d'information",IF(AND(YEAR(I1741)='Récapitulatif des données RASH'!$B$2,'Données relatives aux bénéf.'!J1741="Oui",'Données relatives aux bénéf.'!K1741="Non"),"Dossier ouvert au cours de l'année de référence",IF(AND(YEAR(I1741)='Récapitulatif des données RASH'!$B$2,'Données relatives aux bénéf.'!J1741="Oui",'Données relatives aux bénéf.'!K1741="Oui"),"Dossier ouvert au cours de l'année de référence - dont clôturé au cours de l'année de référence",IF(AND(YEAR(I1741)&lt;'Récapitulatif des données RASH'!$B$2,'Données relatives aux bénéf.'!K1741="Non",'Données relatives aux bénéf.'!L1741="Oui"),"Dossier actif valorisable dans le cadre de la subvention",IF(AND(YEAR(I1741)&lt;'Récapitulatif des données RASH'!$B$2,'Données relatives aux bénéf.'!K1741="Oui",'Données relatives aux bénéf.'!L1741="Oui"),"Dossier actif valorisable dans le cadre de la subvention - dont cloturé au cours de l'année de référence",IF(AND(YEAR(I1741)&lt;'Récapitulatif des données RASH'!$B$2,'Données relatives aux bénéf.'!K1741="Non",'Données relatives aux bénéf.'!L1741="Non"),"Dossier actif non-valorisable dans le cadre de la subvention",IF(AND(YEAR(I1741)&lt;'Récapitulatif des données RASH'!$B$2,'Données relatives aux bénéf.'!K1741="Oui",'Données relatives aux bénéf.'!L1741="Non"),"Dossier actif non-valorisable dans le cadre de la subvention - dont cloturé au cours de l'année de référence","")))))))</f>
        <v/>
      </c>
      <c r="P1741" s="16" t="str">
        <f>IF(ISBLANK(F1741),"",'Récapitulatif des données RASH'!$B$2-YEAR('Données relatives aux bénéf.'!F1741))</f>
        <v/>
      </c>
    </row>
    <row r="1742" spans="1:16">
      <c r="A1742" s="18" t="str">
        <f t="shared" si="27"/>
        <v/>
      </c>
      <c r="O1742" s="19" t="str">
        <f>IF(J1742="Non","Demande d'information",IF(AND(YEAR(I1742)='Récapitulatif des données RASH'!$B$2,'Données relatives aux bénéf.'!J1742="Oui",'Données relatives aux bénéf.'!K1742="Non"),"Dossier ouvert au cours de l'année de référence",IF(AND(YEAR(I1742)='Récapitulatif des données RASH'!$B$2,'Données relatives aux bénéf.'!J1742="Oui",'Données relatives aux bénéf.'!K1742="Oui"),"Dossier ouvert au cours de l'année de référence - dont clôturé au cours de l'année de référence",IF(AND(YEAR(I1742)&lt;'Récapitulatif des données RASH'!$B$2,'Données relatives aux bénéf.'!K1742="Non",'Données relatives aux bénéf.'!L1742="Oui"),"Dossier actif valorisable dans le cadre de la subvention",IF(AND(YEAR(I1742)&lt;'Récapitulatif des données RASH'!$B$2,'Données relatives aux bénéf.'!K1742="Oui",'Données relatives aux bénéf.'!L1742="Oui"),"Dossier actif valorisable dans le cadre de la subvention - dont cloturé au cours de l'année de référence",IF(AND(YEAR(I1742)&lt;'Récapitulatif des données RASH'!$B$2,'Données relatives aux bénéf.'!K1742="Non",'Données relatives aux bénéf.'!L1742="Non"),"Dossier actif non-valorisable dans le cadre de la subvention",IF(AND(YEAR(I1742)&lt;'Récapitulatif des données RASH'!$B$2,'Données relatives aux bénéf.'!K1742="Oui",'Données relatives aux bénéf.'!L1742="Non"),"Dossier actif non-valorisable dans le cadre de la subvention - dont cloturé au cours de l'année de référence","")))))))</f>
        <v/>
      </c>
      <c r="P1742" s="16" t="str">
        <f>IF(ISBLANK(F1742),"",'Récapitulatif des données RASH'!$B$2-YEAR('Données relatives aux bénéf.'!F1742))</f>
        <v/>
      </c>
    </row>
    <row r="1743" spans="1:16">
      <c r="A1743" s="18" t="str">
        <f t="shared" si="27"/>
        <v/>
      </c>
      <c r="O1743" s="19" t="str">
        <f>IF(J1743="Non","Demande d'information",IF(AND(YEAR(I1743)='Récapitulatif des données RASH'!$B$2,'Données relatives aux bénéf.'!J1743="Oui",'Données relatives aux bénéf.'!K1743="Non"),"Dossier ouvert au cours de l'année de référence",IF(AND(YEAR(I1743)='Récapitulatif des données RASH'!$B$2,'Données relatives aux bénéf.'!J1743="Oui",'Données relatives aux bénéf.'!K1743="Oui"),"Dossier ouvert au cours de l'année de référence - dont clôturé au cours de l'année de référence",IF(AND(YEAR(I1743)&lt;'Récapitulatif des données RASH'!$B$2,'Données relatives aux bénéf.'!K1743="Non",'Données relatives aux bénéf.'!L1743="Oui"),"Dossier actif valorisable dans le cadre de la subvention",IF(AND(YEAR(I1743)&lt;'Récapitulatif des données RASH'!$B$2,'Données relatives aux bénéf.'!K1743="Oui",'Données relatives aux bénéf.'!L1743="Oui"),"Dossier actif valorisable dans le cadre de la subvention - dont cloturé au cours de l'année de référence",IF(AND(YEAR(I1743)&lt;'Récapitulatif des données RASH'!$B$2,'Données relatives aux bénéf.'!K1743="Non",'Données relatives aux bénéf.'!L1743="Non"),"Dossier actif non-valorisable dans le cadre de la subvention",IF(AND(YEAR(I1743)&lt;'Récapitulatif des données RASH'!$B$2,'Données relatives aux bénéf.'!K1743="Oui",'Données relatives aux bénéf.'!L1743="Non"),"Dossier actif non-valorisable dans le cadre de la subvention - dont cloturé au cours de l'année de référence","")))))))</f>
        <v/>
      </c>
      <c r="P1743" s="16" t="str">
        <f>IF(ISBLANK(F1743),"",'Récapitulatif des données RASH'!$B$2-YEAR('Données relatives aux bénéf.'!F1743))</f>
        <v/>
      </c>
    </row>
    <row r="1744" spans="1:16">
      <c r="A1744" s="18" t="str">
        <f t="shared" si="27"/>
        <v/>
      </c>
      <c r="O1744" s="19" t="str">
        <f>IF(J1744="Non","Demande d'information",IF(AND(YEAR(I1744)='Récapitulatif des données RASH'!$B$2,'Données relatives aux bénéf.'!J1744="Oui",'Données relatives aux bénéf.'!K1744="Non"),"Dossier ouvert au cours de l'année de référence",IF(AND(YEAR(I1744)='Récapitulatif des données RASH'!$B$2,'Données relatives aux bénéf.'!J1744="Oui",'Données relatives aux bénéf.'!K1744="Oui"),"Dossier ouvert au cours de l'année de référence - dont clôturé au cours de l'année de référence",IF(AND(YEAR(I1744)&lt;'Récapitulatif des données RASH'!$B$2,'Données relatives aux bénéf.'!K1744="Non",'Données relatives aux bénéf.'!L1744="Oui"),"Dossier actif valorisable dans le cadre de la subvention",IF(AND(YEAR(I1744)&lt;'Récapitulatif des données RASH'!$B$2,'Données relatives aux bénéf.'!K1744="Oui",'Données relatives aux bénéf.'!L1744="Oui"),"Dossier actif valorisable dans le cadre de la subvention - dont cloturé au cours de l'année de référence",IF(AND(YEAR(I1744)&lt;'Récapitulatif des données RASH'!$B$2,'Données relatives aux bénéf.'!K1744="Non",'Données relatives aux bénéf.'!L1744="Non"),"Dossier actif non-valorisable dans le cadre de la subvention",IF(AND(YEAR(I1744)&lt;'Récapitulatif des données RASH'!$B$2,'Données relatives aux bénéf.'!K1744="Oui",'Données relatives aux bénéf.'!L1744="Non"),"Dossier actif non-valorisable dans le cadre de la subvention - dont cloturé au cours de l'année de référence","")))))))</f>
        <v/>
      </c>
      <c r="P1744" s="16" t="str">
        <f>IF(ISBLANK(F1744),"",'Récapitulatif des données RASH'!$B$2-YEAR('Données relatives aux bénéf.'!F1744))</f>
        <v/>
      </c>
    </row>
    <row r="1745" spans="1:16">
      <c r="A1745" s="18" t="str">
        <f t="shared" si="27"/>
        <v/>
      </c>
      <c r="O1745" s="19" t="str">
        <f>IF(J1745="Non","Demande d'information",IF(AND(YEAR(I1745)='Récapitulatif des données RASH'!$B$2,'Données relatives aux bénéf.'!J1745="Oui",'Données relatives aux bénéf.'!K1745="Non"),"Dossier ouvert au cours de l'année de référence",IF(AND(YEAR(I1745)='Récapitulatif des données RASH'!$B$2,'Données relatives aux bénéf.'!J1745="Oui",'Données relatives aux bénéf.'!K1745="Oui"),"Dossier ouvert au cours de l'année de référence - dont clôturé au cours de l'année de référence",IF(AND(YEAR(I1745)&lt;'Récapitulatif des données RASH'!$B$2,'Données relatives aux bénéf.'!K1745="Non",'Données relatives aux bénéf.'!L1745="Oui"),"Dossier actif valorisable dans le cadre de la subvention",IF(AND(YEAR(I1745)&lt;'Récapitulatif des données RASH'!$B$2,'Données relatives aux bénéf.'!K1745="Oui",'Données relatives aux bénéf.'!L1745="Oui"),"Dossier actif valorisable dans le cadre de la subvention - dont cloturé au cours de l'année de référence",IF(AND(YEAR(I1745)&lt;'Récapitulatif des données RASH'!$B$2,'Données relatives aux bénéf.'!K1745="Non",'Données relatives aux bénéf.'!L1745="Non"),"Dossier actif non-valorisable dans le cadre de la subvention",IF(AND(YEAR(I1745)&lt;'Récapitulatif des données RASH'!$B$2,'Données relatives aux bénéf.'!K1745="Oui",'Données relatives aux bénéf.'!L1745="Non"),"Dossier actif non-valorisable dans le cadre de la subvention - dont cloturé au cours de l'année de référence","")))))))</f>
        <v/>
      </c>
      <c r="P1745" s="16" t="str">
        <f>IF(ISBLANK(F1745),"",'Récapitulatif des données RASH'!$B$2-YEAR('Données relatives aux bénéf.'!F1745))</f>
        <v/>
      </c>
    </row>
    <row r="1746" spans="1:16">
      <c r="A1746" s="18" t="str">
        <f t="shared" si="27"/>
        <v/>
      </c>
      <c r="O1746" s="19" t="str">
        <f>IF(J1746="Non","Demande d'information",IF(AND(YEAR(I1746)='Récapitulatif des données RASH'!$B$2,'Données relatives aux bénéf.'!J1746="Oui",'Données relatives aux bénéf.'!K1746="Non"),"Dossier ouvert au cours de l'année de référence",IF(AND(YEAR(I1746)='Récapitulatif des données RASH'!$B$2,'Données relatives aux bénéf.'!J1746="Oui",'Données relatives aux bénéf.'!K1746="Oui"),"Dossier ouvert au cours de l'année de référence - dont clôturé au cours de l'année de référence",IF(AND(YEAR(I1746)&lt;'Récapitulatif des données RASH'!$B$2,'Données relatives aux bénéf.'!K1746="Non",'Données relatives aux bénéf.'!L1746="Oui"),"Dossier actif valorisable dans le cadre de la subvention",IF(AND(YEAR(I1746)&lt;'Récapitulatif des données RASH'!$B$2,'Données relatives aux bénéf.'!K1746="Oui",'Données relatives aux bénéf.'!L1746="Oui"),"Dossier actif valorisable dans le cadre de la subvention - dont cloturé au cours de l'année de référence",IF(AND(YEAR(I1746)&lt;'Récapitulatif des données RASH'!$B$2,'Données relatives aux bénéf.'!K1746="Non",'Données relatives aux bénéf.'!L1746="Non"),"Dossier actif non-valorisable dans le cadre de la subvention",IF(AND(YEAR(I1746)&lt;'Récapitulatif des données RASH'!$B$2,'Données relatives aux bénéf.'!K1746="Oui",'Données relatives aux bénéf.'!L1746="Non"),"Dossier actif non-valorisable dans le cadre de la subvention - dont cloturé au cours de l'année de référence","")))))))</f>
        <v/>
      </c>
      <c r="P1746" s="16" t="str">
        <f>IF(ISBLANK(F1746),"",'Récapitulatif des données RASH'!$B$2-YEAR('Données relatives aux bénéf.'!F1746))</f>
        <v/>
      </c>
    </row>
    <row r="1747" spans="1:16">
      <c r="A1747" s="18" t="str">
        <f t="shared" si="27"/>
        <v/>
      </c>
      <c r="O1747" s="19" t="str">
        <f>IF(J1747="Non","Demande d'information",IF(AND(YEAR(I1747)='Récapitulatif des données RASH'!$B$2,'Données relatives aux bénéf.'!J1747="Oui",'Données relatives aux bénéf.'!K1747="Non"),"Dossier ouvert au cours de l'année de référence",IF(AND(YEAR(I1747)='Récapitulatif des données RASH'!$B$2,'Données relatives aux bénéf.'!J1747="Oui",'Données relatives aux bénéf.'!K1747="Oui"),"Dossier ouvert au cours de l'année de référence - dont clôturé au cours de l'année de référence",IF(AND(YEAR(I1747)&lt;'Récapitulatif des données RASH'!$B$2,'Données relatives aux bénéf.'!K1747="Non",'Données relatives aux bénéf.'!L1747="Oui"),"Dossier actif valorisable dans le cadre de la subvention",IF(AND(YEAR(I1747)&lt;'Récapitulatif des données RASH'!$B$2,'Données relatives aux bénéf.'!K1747="Oui",'Données relatives aux bénéf.'!L1747="Oui"),"Dossier actif valorisable dans le cadre de la subvention - dont cloturé au cours de l'année de référence",IF(AND(YEAR(I1747)&lt;'Récapitulatif des données RASH'!$B$2,'Données relatives aux bénéf.'!K1747="Non",'Données relatives aux bénéf.'!L1747="Non"),"Dossier actif non-valorisable dans le cadre de la subvention",IF(AND(YEAR(I1747)&lt;'Récapitulatif des données RASH'!$B$2,'Données relatives aux bénéf.'!K1747="Oui",'Données relatives aux bénéf.'!L1747="Non"),"Dossier actif non-valorisable dans le cadre de la subvention - dont cloturé au cours de l'année de référence","")))))))</f>
        <v/>
      </c>
      <c r="P1747" s="16" t="str">
        <f>IF(ISBLANK(F1747),"",'Récapitulatif des données RASH'!$B$2-YEAR('Données relatives aux bénéf.'!F1747))</f>
        <v/>
      </c>
    </row>
    <row r="1748" spans="1:16">
      <c r="A1748" s="18" t="str">
        <f t="shared" si="27"/>
        <v/>
      </c>
      <c r="O1748" s="19" t="str">
        <f>IF(J1748="Non","Demande d'information",IF(AND(YEAR(I1748)='Récapitulatif des données RASH'!$B$2,'Données relatives aux bénéf.'!J1748="Oui",'Données relatives aux bénéf.'!K1748="Non"),"Dossier ouvert au cours de l'année de référence",IF(AND(YEAR(I1748)='Récapitulatif des données RASH'!$B$2,'Données relatives aux bénéf.'!J1748="Oui",'Données relatives aux bénéf.'!K1748="Oui"),"Dossier ouvert au cours de l'année de référence - dont clôturé au cours de l'année de référence",IF(AND(YEAR(I1748)&lt;'Récapitulatif des données RASH'!$B$2,'Données relatives aux bénéf.'!K1748="Non",'Données relatives aux bénéf.'!L1748="Oui"),"Dossier actif valorisable dans le cadre de la subvention",IF(AND(YEAR(I1748)&lt;'Récapitulatif des données RASH'!$B$2,'Données relatives aux bénéf.'!K1748="Oui",'Données relatives aux bénéf.'!L1748="Oui"),"Dossier actif valorisable dans le cadre de la subvention - dont cloturé au cours de l'année de référence",IF(AND(YEAR(I1748)&lt;'Récapitulatif des données RASH'!$B$2,'Données relatives aux bénéf.'!K1748="Non",'Données relatives aux bénéf.'!L1748="Non"),"Dossier actif non-valorisable dans le cadre de la subvention",IF(AND(YEAR(I1748)&lt;'Récapitulatif des données RASH'!$B$2,'Données relatives aux bénéf.'!K1748="Oui",'Données relatives aux bénéf.'!L1748="Non"),"Dossier actif non-valorisable dans le cadre de la subvention - dont cloturé au cours de l'année de référence","")))))))</f>
        <v/>
      </c>
      <c r="P1748" s="16" t="str">
        <f>IF(ISBLANK(F1748),"",'Récapitulatif des données RASH'!$B$2-YEAR('Données relatives aux bénéf.'!F1748))</f>
        <v/>
      </c>
    </row>
    <row r="1749" spans="1:16">
      <c r="A1749" s="18" t="str">
        <f t="shared" si="27"/>
        <v/>
      </c>
      <c r="O1749" s="19" t="str">
        <f>IF(J1749="Non","Demande d'information",IF(AND(YEAR(I1749)='Récapitulatif des données RASH'!$B$2,'Données relatives aux bénéf.'!J1749="Oui",'Données relatives aux bénéf.'!K1749="Non"),"Dossier ouvert au cours de l'année de référence",IF(AND(YEAR(I1749)='Récapitulatif des données RASH'!$B$2,'Données relatives aux bénéf.'!J1749="Oui",'Données relatives aux bénéf.'!K1749="Oui"),"Dossier ouvert au cours de l'année de référence - dont clôturé au cours de l'année de référence",IF(AND(YEAR(I1749)&lt;'Récapitulatif des données RASH'!$B$2,'Données relatives aux bénéf.'!K1749="Non",'Données relatives aux bénéf.'!L1749="Oui"),"Dossier actif valorisable dans le cadre de la subvention",IF(AND(YEAR(I1749)&lt;'Récapitulatif des données RASH'!$B$2,'Données relatives aux bénéf.'!K1749="Oui",'Données relatives aux bénéf.'!L1749="Oui"),"Dossier actif valorisable dans le cadre de la subvention - dont cloturé au cours de l'année de référence",IF(AND(YEAR(I1749)&lt;'Récapitulatif des données RASH'!$B$2,'Données relatives aux bénéf.'!K1749="Non",'Données relatives aux bénéf.'!L1749="Non"),"Dossier actif non-valorisable dans le cadre de la subvention",IF(AND(YEAR(I1749)&lt;'Récapitulatif des données RASH'!$B$2,'Données relatives aux bénéf.'!K1749="Oui",'Données relatives aux bénéf.'!L1749="Non"),"Dossier actif non-valorisable dans le cadre de la subvention - dont cloturé au cours de l'année de référence","")))))))</f>
        <v/>
      </c>
      <c r="P1749" s="16" t="str">
        <f>IF(ISBLANK(F1749),"",'Récapitulatif des données RASH'!$B$2-YEAR('Données relatives aux bénéf.'!F1749))</f>
        <v/>
      </c>
    </row>
    <row r="1750" spans="1:16">
      <c r="A1750" s="18" t="str">
        <f t="shared" si="27"/>
        <v/>
      </c>
      <c r="O1750" s="19" t="str">
        <f>IF(J1750="Non","Demande d'information",IF(AND(YEAR(I1750)='Récapitulatif des données RASH'!$B$2,'Données relatives aux bénéf.'!J1750="Oui",'Données relatives aux bénéf.'!K1750="Non"),"Dossier ouvert au cours de l'année de référence",IF(AND(YEAR(I1750)='Récapitulatif des données RASH'!$B$2,'Données relatives aux bénéf.'!J1750="Oui",'Données relatives aux bénéf.'!K1750="Oui"),"Dossier ouvert au cours de l'année de référence - dont clôturé au cours de l'année de référence",IF(AND(YEAR(I1750)&lt;'Récapitulatif des données RASH'!$B$2,'Données relatives aux bénéf.'!K1750="Non",'Données relatives aux bénéf.'!L1750="Oui"),"Dossier actif valorisable dans le cadre de la subvention",IF(AND(YEAR(I1750)&lt;'Récapitulatif des données RASH'!$B$2,'Données relatives aux bénéf.'!K1750="Oui",'Données relatives aux bénéf.'!L1750="Oui"),"Dossier actif valorisable dans le cadre de la subvention - dont cloturé au cours de l'année de référence",IF(AND(YEAR(I1750)&lt;'Récapitulatif des données RASH'!$B$2,'Données relatives aux bénéf.'!K1750="Non",'Données relatives aux bénéf.'!L1750="Non"),"Dossier actif non-valorisable dans le cadre de la subvention",IF(AND(YEAR(I1750)&lt;'Récapitulatif des données RASH'!$B$2,'Données relatives aux bénéf.'!K1750="Oui",'Données relatives aux bénéf.'!L1750="Non"),"Dossier actif non-valorisable dans le cadre de la subvention - dont cloturé au cours de l'année de référence","")))))))</f>
        <v/>
      </c>
      <c r="P1750" s="16" t="str">
        <f>IF(ISBLANK(F1750),"",'Récapitulatif des données RASH'!$B$2-YEAR('Données relatives aux bénéf.'!F1750))</f>
        <v/>
      </c>
    </row>
    <row r="1751" spans="1:16">
      <c r="A1751" s="18" t="str">
        <f t="shared" si="27"/>
        <v/>
      </c>
      <c r="O1751" s="19" t="str">
        <f>IF(J1751="Non","Demande d'information",IF(AND(YEAR(I1751)='Récapitulatif des données RASH'!$B$2,'Données relatives aux bénéf.'!J1751="Oui",'Données relatives aux bénéf.'!K1751="Non"),"Dossier ouvert au cours de l'année de référence",IF(AND(YEAR(I1751)='Récapitulatif des données RASH'!$B$2,'Données relatives aux bénéf.'!J1751="Oui",'Données relatives aux bénéf.'!K1751="Oui"),"Dossier ouvert au cours de l'année de référence - dont clôturé au cours de l'année de référence",IF(AND(YEAR(I1751)&lt;'Récapitulatif des données RASH'!$B$2,'Données relatives aux bénéf.'!K1751="Non",'Données relatives aux bénéf.'!L1751="Oui"),"Dossier actif valorisable dans le cadre de la subvention",IF(AND(YEAR(I1751)&lt;'Récapitulatif des données RASH'!$B$2,'Données relatives aux bénéf.'!K1751="Oui",'Données relatives aux bénéf.'!L1751="Oui"),"Dossier actif valorisable dans le cadre de la subvention - dont cloturé au cours de l'année de référence",IF(AND(YEAR(I1751)&lt;'Récapitulatif des données RASH'!$B$2,'Données relatives aux bénéf.'!K1751="Non",'Données relatives aux bénéf.'!L1751="Non"),"Dossier actif non-valorisable dans le cadre de la subvention",IF(AND(YEAR(I1751)&lt;'Récapitulatif des données RASH'!$B$2,'Données relatives aux bénéf.'!K1751="Oui",'Données relatives aux bénéf.'!L1751="Non"),"Dossier actif non-valorisable dans le cadre de la subvention - dont cloturé au cours de l'année de référence","")))))))</f>
        <v/>
      </c>
      <c r="P1751" s="16" t="str">
        <f>IF(ISBLANK(F1751),"",'Récapitulatif des données RASH'!$B$2-YEAR('Données relatives aux bénéf.'!F1751))</f>
        <v/>
      </c>
    </row>
    <row r="1752" spans="1:16">
      <c r="A1752" s="18" t="str">
        <f t="shared" si="27"/>
        <v/>
      </c>
      <c r="O1752" s="19" t="str">
        <f>IF(J1752="Non","Demande d'information",IF(AND(YEAR(I1752)='Récapitulatif des données RASH'!$B$2,'Données relatives aux bénéf.'!J1752="Oui",'Données relatives aux bénéf.'!K1752="Non"),"Dossier ouvert au cours de l'année de référence",IF(AND(YEAR(I1752)='Récapitulatif des données RASH'!$B$2,'Données relatives aux bénéf.'!J1752="Oui",'Données relatives aux bénéf.'!K1752="Oui"),"Dossier ouvert au cours de l'année de référence - dont clôturé au cours de l'année de référence",IF(AND(YEAR(I1752)&lt;'Récapitulatif des données RASH'!$B$2,'Données relatives aux bénéf.'!K1752="Non",'Données relatives aux bénéf.'!L1752="Oui"),"Dossier actif valorisable dans le cadre de la subvention",IF(AND(YEAR(I1752)&lt;'Récapitulatif des données RASH'!$B$2,'Données relatives aux bénéf.'!K1752="Oui",'Données relatives aux bénéf.'!L1752="Oui"),"Dossier actif valorisable dans le cadre de la subvention - dont cloturé au cours de l'année de référence",IF(AND(YEAR(I1752)&lt;'Récapitulatif des données RASH'!$B$2,'Données relatives aux bénéf.'!K1752="Non",'Données relatives aux bénéf.'!L1752="Non"),"Dossier actif non-valorisable dans le cadre de la subvention",IF(AND(YEAR(I1752)&lt;'Récapitulatif des données RASH'!$B$2,'Données relatives aux bénéf.'!K1752="Oui",'Données relatives aux bénéf.'!L1752="Non"),"Dossier actif non-valorisable dans le cadre de la subvention - dont cloturé au cours de l'année de référence","")))))))</f>
        <v/>
      </c>
      <c r="P1752" s="16" t="str">
        <f>IF(ISBLANK(F1752),"",'Récapitulatif des données RASH'!$B$2-YEAR('Données relatives aux bénéf.'!F1752))</f>
        <v/>
      </c>
    </row>
    <row r="1753" spans="1:16">
      <c r="A1753" s="18" t="str">
        <f t="shared" si="27"/>
        <v/>
      </c>
      <c r="O1753" s="19" t="str">
        <f>IF(J1753="Non","Demande d'information",IF(AND(YEAR(I1753)='Récapitulatif des données RASH'!$B$2,'Données relatives aux bénéf.'!J1753="Oui",'Données relatives aux bénéf.'!K1753="Non"),"Dossier ouvert au cours de l'année de référence",IF(AND(YEAR(I1753)='Récapitulatif des données RASH'!$B$2,'Données relatives aux bénéf.'!J1753="Oui",'Données relatives aux bénéf.'!K1753="Oui"),"Dossier ouvert au cours de l'année de référence - dont clôturé au cours de l'année de référence",IF(AND(YEAR(I1753)&lt;'Récapitulatif des données RASH'!$B$2,'Données relatives aux bénéf.'!K1753="Non",'Données relatives aux bénéf.'!L1753="Oui"),"Dossier actif valorisable dans le cadre de la subvention",IF(AND(YEAR(I1753)&lt;'Récapitulatif des données RASH'!$B$2,'Données relatives aux bénéf.'!K1753="Oui",'Données relatives aux bénéf.'!L1753="Oui"),"Dossier actif valorisable dans le cadre de la subvention - dont cloturé au cours de l'année de référence",IF(AND(YEAR(I1753)&lt;'Récapitulatif des données RASH'!$B$2,'Données relatives aux bénéf.'!K1753="Non",'Données relatives aux bénéf.'!L1753="Non"),"Dossier actif non-valorisable dans le cadre de la subvention",IF(AND(YEAR(I1753)&lt;'Récapitulatif des données RASH'!$B$2,'Données relatives aux bénéf.'!K1753="Oui",'Données relatives aux bénéf.'!L1753="Non"),"Dossier actif non-valorisable dans le cadre de la subvention - dont cloturé au cours de l'année de référence","")))))))</f>
        <v/>
      </c>
      <c r="P1753" s="16" t="str">
        <f>IF(ISBLANK(F1753),"",'Récapitulatif des données RASH'!$B$2-YEAR('Données relatives aux bénéf.'!F1753))</f>
        <v/>
      </c>
    </row>
    <row r="1754" spans="1:16">
      <c r="A1754" s="18" t="str">
        <f t="shared" si="27"/>
        <v/>
      </c>
      <c r="O1754" s="19" t="str">
        <f>IF(J1754="Non","Demande d'information",IF(AND(YEAR(I1754)='Récapitulatif des données RASH'!$B$2,'Données relatives aux bénéf.'!J1754="Oui",'Données relatives aux bénéf.'!K1754="Non"),"Dossier ouvert au cours de l'année de référence",IF(AND(YEAR(I1754)='Récapitulatif des données RASH'!$B$2,'Données relatives aux bénéf.'!J1754="Oui",'Données relatives aux bénéf.'!K1754="Oui"),"Dossier ouvert au cours de l'année de référence - dont clôturé au cours de l'année de référence",IF(AND(YEAR(I1754)&lt;'Récapitulatif des données RASH'!$B$2,'Données relatives aux bénéf.'!K1754="Non",'Données relatives aux bénéf.'!L1754="Oui"),"Dossier actif valorisable dans le cadre de la subvention",IF(AND(YEAR(I1754)&lt;'Récapitulatif des données RASH'!$B$2,'Données relatives aux bénéf.'!K1754="Oui",'Données relatives aux bénéf.'!L1754="Oui"),"Dossier actif valorisable dans le cadre de la subvention - dont cloturé au cours de l'année de référence",IF(AND(YEAR(I1754)&lt;'Récapitulatif des données RASH'!$B$2,'Données relatives aux bénéf.'!K1754="Non",'Données relatives aux bénéf.'!L1754="Non"),"Dossier actif non-valorisable dans le cadre de la subvention",IF(AND(YEAR(I1754)&lt;'Récapitulatif des données RASH'!$B$2,'Données relatives aux bénéf.'!K1754="Oui",'Données relatives aux bénéf.'!L1754="Non"),"Dossier actif non-valorisable dans le cadre de la subvention - dont cloturé au cours de l'année de référence","")))))))</f>
        <v/>
      </c>
      <c r="P1754" s="16" t="str">
        <f>IF(ISBLANK(F1754),"",'Récapitulatif des données RASH'!$B$2-YEAR('Données relatives aux bénéf.'!F1754))</f>
        <v/>
      </c>
    </row>
    <row r="1755" spans="1:16">
      <c r="A1755" s="18" t="str">
        <f t="shared" si="27"/>
        <v/>
      </c>
      <c r="O1755" s="19" t="str">
        <f>IF(J1755="Non","Demande d'information",IF(AND(YEAR(I1755)='Récapitulatif des données RASH'!$B$2,'Données relatives aux bénéf.'!J1755="Oui",'Données relatives aux bénéf.'!K1755="Non"),"Dossier ouvert au cours de l'année de référence",IF(AND(YEAR(I1755)='Récapitulatif des données RASH'!$B$2,'Données relatives aux bénéf.'!J1755="Oui",'Données relatives aux bénéf.'!K1755="Oui"),"Dossier ouvert au cours de l'année de référence - dont clôturé au cours de l'année de référence",IF(AND(YEAR(I1755)&lt;'Récapitulatif des données RASH'!$B$2,'Données relatives aux bénéf.'!K1755="Non",'Données relatives aux bénéf.'!L1755="Oui"),"Dossier actif valorisable dans le cadre de la subvention",IF(AND(YEAR(I1755)&lt;'Récapitulatif des données RASH'!$B$2,'Données relatives aux bénéf.'!K1755="Oui",'Données relatives aux bénéf.'!L1755="Oui"),"Dossier actif valorisable dans le cadre de la subvention - dont cloturé au cours de l'année de référence",IF(AND(YEAR(I1755)&lt;'Récapitulatif des données RASH'!$B$2,'Données relatives aux bénéf.'!K1755="Non",'Données relatives aux bénéf.'!L1755="Non"),"Dossier actif non-valorisable dans le cadre de la subvention",IF(AND(YEAR(I1755)&lt;'Récapitulatif des données RASH'!$B$2,'Données relatives aux bénéf.'!K1755="Oui",'Données relatives aux bénéf.'!L1755="Non"),"Dossier actif non-valorisable dans le cadre de la subvention - dont cloturé au cours de l'année de référence","")))))))</f>
        <v/>
      </c>
      <c r="P1755" s="16" t="str">
        <f>IF(ISBLANK(F1755),"",'Récapitulatif des données RASH'!$B$2-YEAR('Données relatives aux bénéf.'!F1755))</f>
        <v/>
      </c>
    </row>
    <row r="1756" spans="1:16">
      <c r="A1756" s="18" t="str">
        <f t="shared" si="27"/>
        <v/>
      </c>
      <c r="O1756" s="19" t="str">
        <f>IF(J1756="Non","Demande d'information",IF(AND(YEAR(I1756)='Récapitulatif des données RASH'!$B$2,'Données relatives aux bénéf.'!J1756="Oui",'Données relatives aux bénéf.'!K1756="Non"),"Dossier ouvert au cours de l'année de référence",IF(AND(YEAR(I1756)='Récapitulatif des données RASH'!$B$2,'Données relatives aux bénéf.'!J1756="Oui",'Données relatives aux bénéf.'!K1756="Oui"),"Dossier ouvert au cours de l'année de référence - dont clôturé au cours de l'année de référence",IF(AND(YEAR(I1756)&lt;'Récapitulatif des données RASH'!$B$2,'Données relatives aux bénéf.'!K1756="Non",'Données relatives aux bénéf.'!L1756="Oui"),"Dossier actif valorisable dans le cadre de la subvention",IF(AND(YEAR(I1756)&lt;'Récapitulatif des données RASH'!$B$2,'Données relatives aux bénéf.'!K1756="Oui",'Données relatives aux bénéf.'!L1756="Oui"),"Dossier actif valorisable dans le cadre de la subvention - dont cloturé au cours de l'année de référence",IF(AND(YEAR(I1756)&lt;'Récapitulatif des données RASH'!$B$2,'Données relatives aux bénéf.'!K1756="Non",'Données relatives aux bénéf.'!L1756="Non"),"Dossier actif non-valorisable dans le cadre de la subvention",IF(AND(YEAR(I1756)&lt;'Récapitulatif des données RASH'!$B$2,'Données relatives aux bénéf.'!K1756="Oui",'Données relatives aux bénéf.'!L1756="Non"),"Dossier actif non-valorisable dans le cadre de la subvention - dont cloturé au cours de l'année de référence","")))))))</f>
        <v/>
      </c>
      <c r="P1756" s="16" t="str">
        <f>IF(ISBLANK(F1756),"",'Récapitulatif des données RASH'!$B$2-YEAR('Données relatives aux bénéf.'!F1756))</f>
        <v/>
      </c>
    </row>
    <row r="1757" spans="1:16">
      <c r="A1757" s="18" t="str">
        <f t="shared" si="27"/>
        <v/>
      </c>
      <c r="O1757" s="19" t="str">
        <f>IF(J1757="Non","Demande d'information",IF(AND(YEAR(I1757)='Récapitulatif des données RASH'!$B$2,'Données relatives aux bénéf.'!J1757="Oui",'Données relatives aux bénéf.'!K1757="Non"),"Dossier ouvert au cours de l'année de référence",IF(AND(YEAR(I1757)='Récapitulatif des données RASH'!$B$2,'Données relatives aux bénéf.'!J1757="Oui",'Données relatives aux bénéf.'!K1757="Oui"),"Dossier ouvert au cours de l'année de référence - dont clôturé au cours de l'année de référence",IF(AND(YEAR(I1757)&lt;'Récapitulatif des données RASH'!$B$2,'Données relatives aux bénéf.'!K1757="Non",'Données relatives aux bénéf.'!L1757="Oui"),"Dossier actif valorisable dans le cadre de la subvention",IF(AND(YEAR(I1757)&lt;'Récapitulatif des données RASH'!$B$2,'Données relatives aux bénéf.'!K1757="Oui",'Données relatives aux bénéf.'!L1757="Oui"),"Dossier actif valorisable dans le cadre de la subvention - dont cloturé au cours de l'année de référence",IF(AND(YEAR(I1757)&lt;'Récapitulatif des données RASH'!$B$2,'Données relatives aux bénéf.'!K1757="Non",'Données relatives aux bénéf.'!L1757="Non"),"Dossier actif non-valorisable dans le cadre de la subvention",IF(AND(YEAR(I1757)&lt;'Récapitulatif des données RASH'!$B$2,'Données relatives aux bénéf.'!K1757="Oui",'Données relatives aux bénéf.'!L1757="Non"),"Dossier actif non-valorisable dans le cadre de la subvention - dont cloturé au cours de l'année de référence","")))))))</f>
        <v/>
      </c>
      <c r="P1757" s="16" t="str">
        <f>IF(ISBLANK(F1757),"",'Récapitulatif des données RASH'!$B$2-YEAR('Données relatives aux bénéf.'!F1757))</f>
        <v/>
      </c>
    </row>
    <row r="1758" spans="1:16">
      <c r="A1758" s="18" t="str">
        <f t="shared" si="27"/>
        <v/>
      </c>
      <c r="O1758" s="19" t="str">
        <f>IF(J1758="Non","Demande d'information",IF(AND(YEAR(I1758)='Récapitulatif des données RASH'!$B$2,'Données relatives aux bénéf.'!J1758="Oui",'Données relatives aux bénéf.'!K1758="Non"),"Dossier ouvert au cours de l'année de référence",IF(AND(YEAR(I1758)='Récapitulatif des données RASH'!$B$2,'Données relatives aux bénéf.'!J1758="Oui",'Données relatives aux bénéf.'!K1758="Oui"),"Dossier ouvert au cours de l'année de référence - dont clôturé au cours de l'année de référence",IF(AND(YEAR(I1758)&lt;'Récapitulatif des données RASH'!$B$2,'Données relatives aux bénéf.'!K1758="Non",'Données relatives aux bénéf.'!L1758="Oui"),"Dossier actif valorisable dans le cadre de la subvention",IF(AND(YEAR(I1758)&lt;'Récapitulatif des données RASH'!$B$2,'Données relatives aux bénéf.'!K1758="Oui",'Données relatives aux bénéf.'!L1758="Oui"),"Dossier actif valorisable dans le cadre de la subvention - dont cloturé au cours de l'année de référence",IF(AND(YEAR(I1758)&lt;'Récapitulatif des données RASH'!$B$2,'Données relatives aux bénéf.'!K1758="Non",'Données relatives aux bénéf.'!L1758="Non"),"Dossier actif non-valorisable dans le cadre de la subvention",IF(AND(YEAR(I1758)&lt;'Récapitulatif des données RASH'!$B$2,'Données relatives aux bénéf.'!K1758="Oui",'Données relatives aux bénéf.'!L1758="Non"),"Dossier actif non-valorisable dans le cadre de la subvention - dont cloturé au cours de l'année de référence","")))))))</f>
        <v/>
      </c>
      <c r="P1758" s="16" t="str">
        <f>IF(ISBLANK(F1758),"",'Récapitulatif des données RASH'!$B$2-YEAR('Données relatives aux bénéf.'!F1758))</f>
        <v/>
      </c>
    </row>
    <row r="1759" spans="1:16">
      <c r="A1759" s="18" t="str">
        <f t="shared" si="27"/>
        <v/>
      </c>
      <c r="O1759" s="19" t="str">
        <f>IF(J1759="Non","Demande d'information",IF(AND(YEAR(I1759)='Récapitulatif des données RASH'!$B$2,'Données relatives aux bénéf.'!J1759="Oui",'Données relatives aux bénéf.'!K1759="Non"),"Dossier ouvert au cours de l'année de référence",IF(AND(YEAR(I1759)='Récapitulatif des données RASH'!$B$2,'Données relatives aux bénéf.'!J1759="Oui",'Données relatives aux bénéf.'!K1759="Oui"),"Dossier ouvert au cours de l'année de référence - dont clôturé au cours de l'année de référence",IF(AND(YEAR(I1759)&lt;'Récapitulatif des données RASH'!$B$2,'Données relatives aux bénéf.'!K1759="Non",'Données relatives aux bénéf.'!L1759="Oui"),"Dossier actif valorisable dans le cadre de la subvention",IF(AND(YEAR(I1759)&lt;'Récapitulatif des données RASH'!$B$2,'Données relatives aux bénéf.'!K1759="Oui",'Données relatives aux bénéf.'!L1759="Oui"),"Dossier actif valorisable dans le cadre de la subvention - dont cloturé au cours de l'année de référence",IF(AND(YEAR(I1759)&lt;'Récapitulatif des données RASH'!$B$2,'Données relatives aux bénéf.'!K1759="Non",'Données relatives aux bénéf.'!L1759="Non"),"Dossier actif non-valorisable dans le cadre de la subvention",IF(AND(YEAR(I1759)&lt;'Récapitulatif des données RASH'!$B$2,'Données relatives aux bénéf.'!K1759="Oui",'Données relatives aux bénéf.'!L1759="Non"),"Dossier actif non-valorisable dans le cadre de la subvention - dont cloturé au cours de l'année de référence","")))))))</f>
        <v/>
      </c>
      <c r="P1759" s="16" t="str">
        <f>IF(ISBLANK(F1759),"",'Récapitulatif des données RASH'!$B$2-YEAR('Données relatives aux bénéf.'!F1759))</f>
        <v/>
      </c>
    </row>
    <row r="1760" spans="1:16">
      <c r="A1760" s="18" t="str">
        <f t="shared" si="27"/>
        <v/>
      </c>
      <c r="O1760" s="19" t="str">
        <f>IF(J1760="Non","Demande d'information",IF(AND(YEAR(I1760)='Récapitulatif des données RASH'!$B$2,'Données relatives aux bénéf.'!J1760="Oui",'Données relatives aux bénéf.'!K1760="Non"),"Dossier ouvert au cours de l'année de référence",IF(AND(YEAR(I1760)='Récapitulatif des données RASH'!$B$2,'Données relatives aux bénéf.'!J1760="Oui",'Données relatives aux bénéf.'!K1760="Oui"),"Dossier ouvert au cours de l'année de référence - dont clôturé au cours de l'année de référence",IF(AND(YEAR(I1760)&lt;'Récapitulatif des données RASH'!$B$2,'Données relatives aux bénéf.'!K1760="Non",'Données relatives aux bénéf.'!L1760="Oui"),"Dossier actif valorisable dans le cadre de la subvention",IF(AND(YEAR(I1760)&lt;'Récapitulatif des données RASH'!$B$2,'Données relatives aux bénéf.'!K1760="Oui",'Données relatives aux bénéf.'!L1760="Oui"),"Dossier actif valorisable dans le cadre de la subvention - dont cloturé au cours de l'année de référence",IF(AND(YEAR(I1760)&lt;'Récapitulatif des données RASH'!$B$2,'Données relatives aux bénéf.'!K1760="Non",'Données relatives aux bénéf.'!L1760="Non"),"Dossier actif non-valorisable dans le cadre de la subvention",IF(AND(YEAR(I1760)&lt;'Récapitulatif des données RASH'!$B$2,'Données relatives aux bénéf.'!K1760="Oui",'Données relatives aux bénéf.'!L1760="Non"),"Dossier actif non-valorisable dans le cadre de la subvention - dont cloturé au cours de l'année de référence","")))))))</f>
        <v/>
      </c>
      <c r="P1760" s="16" t="str">
        <f>IF(ISBLANK(F1760),"",'Récapitulatif des données RASH'!$B$2-YEAR('Données relatives aux bénéf.'!F1760))</f>
        <v/>
      </c>
    </row>
    <row r="1761" spans="1:16">
      <c r="A1761" s="18" t="str">
        <f t="shared" si="27"/>
        <v/>
      </c>
      <c r="O1761" s="19" t="str">
        <f>IF(J1761="Non","Demande d'information",IF(AND(YEAR(I1761)='Récapitulatif des données RASH'!$B$2,'Données relatives aux bénéf.'!J1761="Oui",'Données relatives aux bénéf.'!K1761="Non"),"Dossier ouvert au cours de l'année de référence",IF(AND(YEAR(I1761)='Récapitulatif des données RASH'!$B$2,'Données relatives aux bénéf.'!J1761="Oui",'Données relatives aux bénéf.'!K1761="Oui"),"Dossier ouvert au cours de l'année de référence - dont clôturé au cours de l'année de référence",IF(AND(YEAR(I1761)&lt;'Récapitulatif des données RASH'!$B$2,'Données relatives aux bénéf.'!K1761="Non",'Données relatives aux bénéf.'!L1761="Oui"),"Dossier actif valorisable dans le cadre de la subvention",IF(AND(YEAR(I1761)&lt;'Récapitulatif des données RASH'!$B$2,'Données relatives aux bénéf.'!K1761="Oui",'Données relatives aux bénéf.'!L1761="Oui"),"Dossier actif valorisable dans le cadre de la subvention - dont cloturé au cours de l'année de référence",IF(AND(YEAR(I1761)&lt;'Récapitulatif des données RASH'!$B$2,'Données relatives aux bénéf.'!K1761="Non",'Données relatives aux bénéf.'!L1761="Non"),"Dossier actif non-valorisable dans le cadre de la subvention",IF(AND(YEAR(I1761)&lt;'Récapitulatif des données RASH'!$B$2,'Données relatives aux bénéf.'!K1761="Oui",'Données relatives aux bénéf.'!L1761="Non"),"Dossier actif non-valorisable dans le cadre de la subvention - dont cloturé au cours de l'année de référence","")))))))</f>
        <v/>
      </c>
      <c r="P1761" s="16" t="str">
        <f>IF(ISBLANK(F1761),"",'Récapitulatif des données RASH'!$B$2-YEAR('Données relatives aux bénéf.'!F1761))</f>
        <v/>
      </c>
    </row>
    <row r="1762" spans="1:16">
      <c r="A1762" s="18" t="str">
        <f t="shared" si="27"/>
        <v/>
      </c>
      <c r="O1762" s="19" t="str">
        <f>IF(J1762="Non","Demande d'information",IF(AND(YEAR(I1762)='Récapitulatif des données RASH'!$B$2,'Données relatives aux bénéf.'!J1762="Oui",'Données relatives aux bénéf.'!K1762="Non"),"Dossier ouvert au cours de l'année de référence",IF(AND(YEAR(I1762)='Récapitulatif des données RASH'!$B$2,'Données relatives aux bénéf.'!J1762="Oui",'Données relatives aux bénéf.'!K1762="Oui"),"Dossier ouvert au cours de l'année de référence - dont clôturé au cours de l'année de référence",IF(AND(YEAR(I1762)&lt;'Récapitulatif des données RASH'!$B$2,'Données relatives aux bénéf.'!K1762="Non",'Données relatives aux bénéf.'!L1762="Oui"),"Dossier actif valorisable dans le cadre de la subvention",IF(AND(YEAR(I1762)&lt;'Récapitulatif des données RASH'!$B$2,'Données relatives aux bénéf.'!K1762="Oui",'Données relatives aux bénéf.'!L1762="Oui"),"Dossier actif valorisable dans le cadre de la subvention - dont cloturé au cours de l'année de référence",IF(AND(YEAR(I1762)&lt;'Récapitulatif des données RASH'!$B$2,'Données relatives aux bénéf.'!K1762="Non",'Données relatives aux bénéf.'!L1762="Non"),"Dossier actif non-valorisable dans le cadre de la subvention",IF(AND(YEAR(I1762)&lt;'Récapitulatif des données RASH'!$B$2,'Données relatives aux bénéf.'!K1762="Oui",'Données relatives aux bénéf.'!L1762="Non"),"Dossier actif non-valorisable dans le cadre de la subvention - dont cloturé au cours de l'année de référence","")))))))</f>
        <v/>
      </c>
      <c r="P1762" s="16" t="str">
        <f>IF(ISBLANK(F1762),"",'Récapitulatif des données RASH'!$B$2-YEAR('Données relatives aux bénéf.'!F1762))</f>
        <v/>
      </c>
    </row>
    <row r="1763" spans="1:16">
      <c r="A1763" s="18" t="str">
        <f t="shared" si="27"/>
        <v/>
      </c>
      <c r="O1763" s="19" t="str">
        <f>IF(J1763="Non","Demande d'information",IF(AND(YEAR(I1763)='Récapitulatif des données RASH'!$B$2,'Données relatives aux bénéf.'!J1763="Oui",'Données relatives aux bénéf.'!K1763="Non"),"Dossier ouvert au cours de l'année de référence",IF(AND(YEAR(I1763)='Récapitulatif des données RASH'!$B$2,'Données relatives aux bénéf.'!J1763="Oui",'Données relatives aux bénéf.'!K1763="Oui"),"Dossier ouvert au cours de l'année de référence - dont clôturé au cours de l'année de référence",IF(AND(YEAR(I1763)&lt;'Récapitulatif des données RASH'!$B$2,'Données relatives aux bénéf.'!K1763="Non",'Données relatives aux bénéf.'!L1763="Oui"),"Dossier actif valorisable dans le cadre de la subvention",IF(AND(YEAR(I1763)&lt;'Récapitulatif des données RASH'!$B$2,'Données relatives aux bénéf.'!K1763="Oui",'Données relatives aux bénéf.'!L1763="Oui"),"Dossier actif valorisable dans le cadre de la subvention - dont cloturé au cours de l'année de référence",IF(AND(YEAR(I1763)&lt;'Récapitulatif des données RASH'!$B$2,'Données relatives aux bénéf.'!K1763="Non",'Données relatives aux bénéf.'!L1763="Non"),"Dossier actif non-valorisable dans le cadre de la subvention",IF(AND(YEAR(I1763)&lt;'Récapitulatif des données RASH'!$B$2,'Données relatives aux bénéf.'!K1763="Oui",'Données relatives aux bénéf.'!L1763="Non"),"Dossier actif non-valorisable dans le cadre de la subvention - dont cloturé au cours de l'année de référence","")))))))</f>
        <v/>
      </c>
      <c r="P1763" s="16" t="str">
        <f>IF(ISBLANK(F1763),"",'Récapitulatif des données RASH'!$B$2-YEAR('Données relatives aux bénéf.'!F1763))</f>
        <v/>
      </c>
    </row>
    <row r="1764" spans="1:16">
      <c r="A1764" s="18" t="str">
        <f t="shared" si="27"/>
        <v/>
      </c>
      <c r="O1764" s="19" t="str">
        <f>IF(J1764="Non","Demande d'information",IF(AND(YEAR(I1764)='Récapitulatif des données RASH'!$B$2,'Données relatives aux bénéf.'!J1764="Oui",'Données relatives aux bénéf.'!K1764="Non"),"Dossier ouvert au cours de l'année de référence",IF(AND(YEAR(I1764)='Récapitulatif des données RASH'!$B$2,'Données relatives aux bénéf.'!J1764="Oui",'Données relatives aux bénéf.'!K1764="Oui"),"Dossier ouvert au cours de l'année de référence - dont clôturé au cours de l'année de référence",IF(AND(YEAR(I1764)&lt;'Récapitulatif des données RASH'!$B$2,'Données relatives aux bénéf.'!K1764="Non",'Données relatives aux bénéf.'!L1764="Oui"),"Dossier actif valorisable dans le cadre de la subvention",IF(AND(YEAR(I1764)&lt;'Récapitulatif des données RASH'!$B$2,'Données relatives aux bénéf.'!K1764="Oui",'Données relatives aux bénéf.'!L1764="Oui"),"Dossier actif valorisable dans le cadre de la subvention - dont cloturé au cours de l'année de référence",IF(AND(YEAR(I1764)&lt;'Récapitulatif des données RASH'!$B$2,'Données relatives aux bénéf.'!K1764="Non",'Données relatives aux bénéf.'!L1764="Non"),"Dossier actif non-valorisable dans le cadre de la subvention",IF(AND(YEAR(I1764)&lt;'Récapitulatif des données RASH'!$B$2,'Données relatives aux bénéf.'!K1764="Oui",'Données relatives aux bénéf.'!L1764="Non"),"Dossier actif non-valorisable dans le cadre de la subvention - dont cloturé au cours de l'année de référence","")))))))</f>
        <v/>
      </c>
      <c r="P1764" s="16" t="str">
        <f>IF(ISBLANK(F1764),"",'Récapitulatif des données RASH'!$B$2-YEAR('Données relatives aux bénéf.'!F1764))</f>
        <v/>
      </c>
    </row>
    <row r="1765" spans="1:16">
      <c r="A1765" s="18" t="str">
        <f t="shared" si="27"/>
        <v/>
      </c>
      <c r="O1765" s="19" t="str">
        <f>IF(J1765="Non","Demande d'information",IF(AND(YEAR(I1765)='Récapitulatif des données RASH'!$B$2,'Données relatives aux bénéf.'!J1765="Oui",'Données relatives aux bénéf.'!K1765="Non"),"Dossier ouvert au cours de l'année de référence",IF(AND(YEAR(I1765)='Récapitulatif des données RASH'!$B$2,'Données relatives aux bénéf.'!J1765="Oui",'Données relatives aux bénéf.'!K1765="Oui"),"Dossier ouvert au cours de l'année de référence - dont clôturé au cours de l'année de référence",IF(AND(YEAR(I1765)&lt;'Récapitulatif des données RASH'!$B$2,'Données relatives aux bénéf.'!K1765="Non",'Données relatives aux bénéf.'!L1765="Oui"),"Dossier actif valorisable dans le cadre de la subvention",IF(AND(YEAR(I1765)&lt;'Récapitulatif des données RASH'!$B$2,'Données relatives aux bénéf.'!K1765="Oui",'Données relatives aux bénéf.'!L1765="Oui"),"Dossier actif valorisable dans le cadre de la subvention - dont cloturé au cours de l'année de référence",IF(AND(YEAR(I1765)&lt;'Récapitulatif des données RASH'!$B$2,'Données relatives aux bénéf.'!K1765="Non",'Données relatives aux bénéf.'!L1765="Non"),"Dossier actif non-valorisable dans le cadre de la subvention",IF(AND(YEAR(I1765)&lt;'Récapitulatif des données RASH'!$B$2,'Données relatives aux bénéf.'!K1765="Oui",'Données relatives aux bénéf.'!L1765="Non"),"Dossier actif non-valorisable dans le cadre de la subvention - dont cloturé au cours de l'année de référence","")))))))</f>
        <v/>
      </c>
      <c r="P1765" s="16" t="str">
        <f>IF(ISBLANK(F1765),"",'Récapitulatif des données RASH'!$B$2-YEAR('Données relatives aux bénéf.'!F1765))</f>
        <v/>
      </c>
    </row>
    <row r="1766" spans="1:16">
      <c r="A1766" s="18" t="str">
        <f t="shared" si="27"/>
        <v/>
      </c>
      <c r="O1766" s="19" t="str">
        <f>IF(J1766="Non","Demande d'information",IF(AND(YEAR(I1766)='Récapitulatif des données RASH'!$B$2,'Données relatives aux bénéf.'!J1766="Oui",'Données relatives aux bénéf.'!K1766="Non"),"Dossier ouvert au cours de l'année de référence",IF(AND(YEAR(I1766)='Récapitulatif des données RASH'!$B$2,'Données relatives aux bénéf.'!J1766="Oui",'Données relatives aux bénéf.'!K1766="Oui"),"Dossier ouvert au cours de l'année de référence - dont clôturé au cours de l'année de référence",IF(AND(YEAR(I1766)&lt;'Récapitulatif des données RASH'!$B$2,'Données relatives aux bénéf.'!K1766="Non",'Données relatives aux bénéf.'!L1766="Oui"),"Dossier actif valorisable dans le cadre de la subvention",IF(AND(YEAR(I1766)&lt;'Récapitulatif des données RASH'!$B$2,'Données relatives aux bénéf.'!K1766="Oui",'Données relatives aux bénéf.'!L1766="Oui"),"Dossier actif valorisable dans le cadre de la subvention - dont cloturé au cours de l'année de référence",IF(AND(YEAR(I1766)&lt;'Récapitulatif des données RASH'!$B$2,'Données relatives aux bénéf.'!K1766="Non",'Données relatives aux bénéf.'!L1766="Non"),"Dossier actif non-valorisable dans le cadre de la subvention",IF(AND(YEAR(I1766)&lt;'Récapitulatif des données RASH'!$B$2,'Données relatives aux bénéf.'!K1766="Oui",'Données relatives aux bénéf.'!L1766="Non"),"Dossier actif non-valorisable dans le cadre de la subvention - dont cloturé au cours de l'année de référence","")))))))</f>
        <v/>
      </c>
      <c r="P1766" s="16" t="str">
        <f>IF(ISBLANK(F1766),"",'Récapitulatif des données RASH'!$B$2-YEAR('Données relatives aux bénéf.'!F1766))</f>
        <v/>
      </c>
    </row>
    <row r="1767" spans="1:16">
      <c r="A1767" s="18" t="str">
        <f t="shared" si="27"/>
        <v/>
      </c>
      <c r="O1767" s="19" t="str">
        <f>IF(J1767="Non","Demande d'information",IF(AND(YEAR(I1767)='Récapitulatif des données RASH'!$B$2,'Données relatives aux bénéf.'!J1767="Oui",'Données relatives aux bénéf.'!K1767="Non"),"Dossier ouvert au cours de l'année de référence",IF(AND(YEAR(I1767)='Récapitulatif des données RASH'!$B$2,'Données relatives aux bénéf.'!J1767="Oui",'Données relatives aux bénéf.'!K1767="Oui"),"Dossier ouvert au cours de l'année de référence - dont clôturé au cours de l'année de référence",IF(AND(YEAR(I1767)&lt;'Récapitulatif des données RASH'!$B$2,'Données relatives aux bénéf.'!K1767="Non",'Données relatives aux bénéf.'!L1767="Oui"),"Dossier actif valorisable dans le cadre de la subvention",IF(AND(YEAR(I1767)&lt;'Récapitulatif des données RASH'!$B$2,'Données relatives aux bénéf.'!K1767="Oui",'Données relatives aux bénéf.'!L1767="Oui"),"Dossier actif valorisable dans le cadre de la subvention - dont cloturé au cours de l'année de référence",IF(AND(YEAR(I1767)&lt;'Récapitulatif des données RASH'!$B$2,'Données relatives aux bénéf.'!K1767="Non",'Données relatives aux bénéf.'!L1767="Non"),"Dossier actif non-valorisable dans le cadre de la subvention",IF(AND(YEAR(I1767)&lt;'Récapitulatif des données RASH'!$B$2,'Données relatives aux bénéf.'!K1767="Oui",'Données relatives aux bénéf.'!L1767="Non"),"Dossier actif non-valorisable dans le cadre de la subvention - dont cloturé au cours de l'année de référence","")))))))</f>
        <v/>
      </c>
      <c r="P1767" s="16" t="str">
        <f>IF(ISBLANK(F1767),"",'Récapitulatif des données RASH'!$B$2-YEAR('Données relatives aux bénéf.'!F1767))</f>
        <v/>
      </c>
    </row>
    <row r="1768" spans="1:16">
      <c r="A1768" s="18" t="str">
        <f t="shared" si="27"/>
        <v/>
      </c>
      <c r="O1768" s="19" t="str">
        <f>IF(J1768="Non","Demande d'information",IF(AND(YEAR(I1768)='Récapitulatif des données RASH'!$B$2,'Données relatives aux bénéf.'!J1768="Oui",'Données relatives aux bénéf.'!K1768="Non"),"Dossier ouvert au cours de l'année de référence",IF(AND(YEAR(I1768)='Récapitulatif des données RASH'!$B$2,'Données relatives aux bénéf.'!J1768="Oui",'Données relatives aux bénéf.'!K1768="Oui"),"Dossier ouvert au cours de l'année de référence - dont clôturé au cours de l'année de référence",IF(AND(YEAR(I1768)&lt;'Récapitulatif des données RASH'!$B$2,'Données relatives aux bénéf.'!K1768="Non",'Données relatives aux bénéf.'!L1768="Oui"),"Dossier actif valorisable dans le cadre de la subvention",IF(AND(YEAR(I1768)&lt;'Récapitulatif des données RASH'!$B$2,'Données relatives aux bénéf.'!K1768="Oui",'Données relatives aux bénéf.'!L1768="Oui"),"Dossier actif valorisable dans le cadre de la subvention - dont cloturé au cours de l'année de référence",IF(AND(YEAR(I1768)&lt;'Récapitulatif des données RASH'!$B$2,'Données relatives aux bénéf.'!K1768="Non",'Données relatives aux bénéf.'!L1768="Non"),"Dossier actif non-valorisable dans le cadre de la subvention",IF(AND(YEAR(I1768)&lt;'Récapitulatif des données RASH'!$B$2,'Données relatives aux bénéf.'!K1768="Oui",'Données relatives aux bénéf.'!L1768="Non"),"Dossier actif non-valorisable dans le cadre de la subvention - dont cloturé au cours de l'année de référence","")))))))</f>
        <v/>
      </c>
      <c r="P1768" s="16" t="str">
        <f>IF(ISBLANK(F1768),"",'Récapitulatif des données RASH'!$B$2-YEAR('Données relatives aux bénéf.'!F1768))</f>
        <v/>
      </c>
    </row>
    <row r="1769" spans="1:16">
      <c r="A1769" s="18" t="str">
        <f t="shared" ref="A1769:A1832" si="28">IF(ISBLANK(C1769),"",A1768+1)</f>
        <v/>
      </c>
      <c r="O1769" s="19" t="str">
        <f>IF(J1769="Non","Demande d'information",IF(AND(YEAR(I1769)='Récapitulatif des données RASH'!$B$2,'Données relatives aux bénéf.'!J1769="Oui",'Données relatives aux bénéf.'!K1769="Non"),"Dossier ouvert au cours de l'année de référence",IF(AND(YEAR(I1769)='Récapitulatif des données RASH'!$B$2,'Données relatives aux bénéf.'!J1769="Oui",'Données relatives aux bénéf.'!K1769="Oui"),"Dossier ouvert au cours de l'année de référence - dont clôturé au cours de l'année de référence",IF(AND(YEAR(I1769)&lt;'Récapitulatif des données RASH'!$B$2,'Données relatives aux bénéf.'!K1769="Non",'Données relatives aux bénéf.'!L1769="Oui"),"Dossier actif valorisable dans le cadre de la subvention",IF(AND(YEAR(I1769)&lt;'Récapitulatif des données RASH'!$B$2,'Données relatives aux bénéf.'!K1769="Oui",'Données relatives aux bénéf.'!L1769="Oui"),"Dossier actif valorisable dans le cadre de la subvention - dont cloturé au cours de l'année de référence",IF(AND(YEAR(I1769)&lt;'Récapitulatif des données RASH'!$B$2,'Données relatives aux bénéf.'!K1769="Non",'Données relatives aux bénéf.'!L1769="Non"),"Dossier actif non-valorisable dans le cadre de la subvention",IF(AND(YEAR(I1769)&lt;'Récapitulatif des données RASH'!$B$2,'Données relatives aux bénéf.'!K1769="Oui",'Données relatives aux bénéf.'!L1769="Non"),"Dossier actif non-valorisable dans le cadre de la subvention - dont cloturé au cours de l'année de référence","")))))))</f>
        <v/>
      </c>
      <c r="P1769" s="16" t="str">
        <f>IF(ISBLANK(F1769),"",'Récapitulatif des données RASH'!$B$2-YEAR('Données relatives aux bénéf.'!F1769))</f>
        <v/>
      </c>
    </row>
    <row r="1770" spans="1:16">
      <c r="A1770" s="18" t="str">
        <f t="shared" si="28"/>
        <v/>
      </c>
      <c r="O1770" s="19" t="str">
        <f>IF(J1770="Non","Demande d'information",IF(AND(YEAR(I1770)='Récapitulatif des données RASH'!$B$2,'Données relatives aux bénéf.'!J1770="Oui",'Données relatives aux bénéf.'!K1770="Non"),"Dossier ouvert au cours de l'année de référence",IF(AND(YEAR(I1770)='Récapitulatif des données RASH'!$B$2,'Données relatives aux bénéf.'!J1770="Oui",'Données relatives aux bénéf.'!K1770="Oui"),"Dossier ouvert au cours de l'année de référence - dont clôturé au cours de l'année de référence",IF(AND(YEAR(I1770)&lt;'Récapitulatif des données RASH'!$B$2,'Données relatives aux bénéf.'!K1770="Non",'Données relatives aux bénéf.'!L1770="Oui"),"Dossier actif valorisable dans le cadre de la subvention",IF(AND(YEAR(I1770)&lt;'Récapitulatif des données RASH'!$B$2,'Données relatives aux bénéf.'!K1770="Oui",'Données relatives aux bénéf.'!L1770="Oui"),"Dossier actif valorisable dans le cadre de la subvention - dont cloturé au cours de l'année de référence",IF(AND(YEAR(I1770)&lt;'Récapitulatif des données RASH'!$B$2,'Données relatives aux bénéf.'!K1770="Non",'Données relatives aux bénéf.'!L1770="Non"),"Dossier actif non-valorisable dans le cadre de la subvention",IF(AND(YEAR(I1770)&lt;'Récapitulatif des données RASH'!$B$2,'Données relatives aux bénéf.'!K1770="Oui",'Données relatives aux bénéf.'!L1770="Non"),"Dossier actif non-valorisable dans le cadre de la subvention - dont cloturé au cours de l'année de référence","")))))))</f>
        <v/>
      </c>
      <c r="P1770" s="16" t="str">
        <f>IF(ISBLANK(F1770),"",'Récapitulatif des données RASH'!$B$2-YEAR('Données relatives aux bénéf.'!F1770))</f>
        <v/>
      </c>
    </row>
    <row r="1771" spans="1:16">
      <c r="A1771" s="18" t="str">
        <f t="shared" si="28"/>
        <v/>
      </c>
      <c r="O1771" s="19" t="str">
        <f>IF(J1771="Non","Demande d'information",IF(AND(YEAR(I1771)='Récapitulatif des données RASH'!$B$2,'Données relatives aux bénéf.'!J1771="Oui",'Données relatives aux bénéf.'!K1771="Non"),"Dossier ouvert au cours de l'année de référence",IF(AND(YEAR(I1771)='Récapitulatif des données RASH'!$B$2,'Données relatives aux bénéf.'!J1771="Oui",'Données relatives aux bénéf.'!K1771="Oui"),"Dossier ouvert au cours de l'année de référence - dont clôturé au cours de l'année de référence",IF(AND(YEAR(I1771)&lt;'Récapitulatif des données RASH'!$B$2,'Données relatives aux bénéf.'!K1771="Non",'Données relatives aux bénéf.'!L1771="Oui"),"Dossier actif valorisable dans le cadre de la subvention",IF(AND(YEAR(I1771)&lt;'Récapitulatif des données RASH'!$B$2,'Données relatives aux bénéf.'!K1771="Oui",'Données relatives aux bénéf.'!L1771="Oui"),"Dossier actif valorisable dans le cadre de la subvention - dont cloturé au cours de l'année de référence",IF(AND(YEAR(I1771)&lt;'Récapitulatif des données RASH'!$B$2,'Données relatives aux bénéf.'!K1771="Non",'Données relatives aux bénéf.'!L1771="Non"),"Dossier actif non-valorisable dans le cadre de la subvention",IF(AND(YEAR(I1771)&lt;'Récapitulatif des données RASH'!$B$2,'Données relatives aux bénéf.'!K1771="Oui",'Données relatives aux bénéf.'!L1771="Non"),"Dossier actif non-valorisable dans le cadre de la subvention - dont cloturé au cours de l'année de référence","")))))))</f>
        <v/>
      </c>
      <c r="P1771" s="16" t="str">
        <f>IF(ISBLANK(F1771),"",'Récapitulatif des données RASH'!$B$2-YEAR('Données relatives aux bénéf.'!F1771))</f>
        <v/>
      </c>
    </row>
    <row r="1772" spans="1:16">
      <c r="A1772" s="18" t="str">
        <f t="shared" si="28"/>
        <v/>
      </c>
      <c r="O1772" s="19" t="str">
        <f>IF(J1772="Non","Demande d'information",IF(AND(YEAR(I1772)='Récapitulatif des données RASH'!$B$2,'Données relatives aux bénéf.'!J1772="Oui",'Données relatives aux bénéf.'!K1772="Non"),"Dossier ouvert au cours de l'année de référence",IF(AND(YEAR(I1772)='Récapitulatif des données RASH'!$B$2,'Données relatives aux bénéf.'!J1772="Oui",'Données relatives aux bénéf.'!K1772="Oui"),"Dossier ouvert au cours de l'année de référence - dont clôturé au cours de l'année de référence",IF(AND(YEAR(I1772)&lt;'Récapitulatif des données RASH'!$B$2,'Données relatives aux bénéf.'!K1772="Non",'Données relatives aux bénéf.'!L1772="Oui"),"Dossier actif valorisable dans le cadre de la subvention",IF(AND(YEAR(I1772)&lt;'Récapitulatif des données RASH'!$B$2,'Données relatives aux bénéf.'!K1772="Oui",'Données relatives aux bénéf.'!L1772="Oui"),"Dossier actif valorisable dans le cadre de la subvention - dont cloturé au cours de l'année de référence",IF(AND(YEAR(I1772)&lt;'Récapitulatif des données RASH'!$B$2,'Données relatives aux bénéf.'!K1772="Non",'Données relatives aux bénéf.'!L1772="Non"),"Dossier actif non-valorisable dans le cadre de la subvention",IF(AND(YEAR(I1772)&lt;'Récapitulatif des données RASH'!$B$2,'Données relatives aux bénéf.'!K1772="Oui",'Données relatives aux bénéf.'!L1772="Non"),"Dossier actif non-valorisable dans le cadre de la subvention - dont cloturé au cours de l'année de référence","")))))))</f>
        <v/>
      </c>
      <c r="P1772" s="16" t="str">
        <f>IF(ISBLANK(F1772),"",'Récapitulatif des données RASH'!$B$2-YEAR('Données relatives aux bénéf.'!F1772))</f>
        <v/>
      </c>
    </row>
    <row r="1773" spans="1:16">
      <c r="A1773" s="18" t="str">
        <f t="shared" si="28"/>
        <v/>
      </c>
      <c r="O1773" s="19" t="str">
        <f>IF(J1773="Non","Demande d'information",IF(AND(YEAR(I1773)='Récapitulatif des données RASH'!$B$2,'Données relatives aux bénéf.'!J1773="Oui",'Données relatives aux bénéf.'!K1773="Non"),"Dossier ouvert au cours de l'année de référence",IF(AND(YEAR(I1773)='Récapitulatif des données RASH'!$B$2,'Données relatives aux bénéf.'!J1773="Oui",'Données relatives aux bénéf.'!K1773="Oui"),"Dossier ouvert au cours de l'année de référence - dont clôturé au cours de l'année de référence",IF(AND(YEAR(I1773)&lt;'Récapitulatif des données RASH'!$B$2,'Données relatives aux bénéf.'!K1773="Non",'Données relatives aux bénéf.'!L1773="Oui"),"Dossier actif valorisable dans le cadre de la subvention",IF(AND(YEAR(I1773)&lt;'Récapitulatif des données RASH'!$B$2,'Données relatives aux bénéf.'!K1773="Oui",'Données relatives aux bénéf.'!L1773="Oui"),"Dossier actif valorisable dans le cadre de la subvention - dont cloturé au cours de l'année de référence",IF(AND(YEAR(I1773)&lt;'Récapitulatif des données RASH'!$B$2,'Données relatives aux bénéf.'!K1773="Non",'Données relatives aux bénéf.'!L1773="Non"),"Dossier actif non-valorisable dans le cadre de la subvention",IF(AND(YEAR(I1773)&lt;'Récapitulatif des données RASH'!$B$2,'Données relatives aux bénéf.'!K1773="Oui",'Données relatives aux bénéf.'!L1773="Non"),"Dossier actif non-valorisable dans le cadre de la subvention - dont cloturé au cours de l'année de référence","")))))))</f>
        <v/>
      </c>
      <c r="P1773" s="16" t="str">
        <f>IF(ISBLANK(F1773),"",'Récapitulatif des données RASH'!$B$2-YEAR('Données relatives aux bénéf.'!F1773))</f>
        <v/>
      </c>
    </row>
    <row r="1774" spans="1:16">
      <c r="A1774" s="18" t="str">
        <f t="shared" si="28"/>
        <v/>
      </c>
      <c r="O1774" s="19" t="str">
        <f>IF(J1774="Non","Demande d'information",IF(AND(YEAR(I1774)='Récapitulatif des données RASH'!$B$2,'Données relatives aux bénéf.'!J1774="Oui",'Données relatives aux bénéf.'!K1774="Non"),"Dossier ouvert au cours de l'année de référence",IF(AND(YEAR(I1774)='Récapitulatif des données RASH'!$B$2,'Données relatives aux bénéf.'!J1774="Oui",'Données relatives aux bénéf.'!K1774="Oui"),"Dossier ouvert au cours de l'année de référence - dont clôturé au cours de l'année de référence",IF(AND(YEAR(I1774)&lt;'Récapitulatif des données RASH'!$B$2,'Données relatives aux bénéf.'!K1774="Non",'Données relatives aux bénéf.'!L1774="Oui"),"Dossier actif valorisable dans le cadre de la subvention",IF(AND(YEAR(I1774)&lt;'Récapitulatif des données RASH'!$B$2,'Données relatives aux bénéf.'!K1774="Oui",'Données relatives aux bénéf.'!L1774="Oui"),"Dossier actif valorisable dans le cadre de la subvention - dont cloturé au cours de l'année de référence",IF(AND(YEAR(I1774)&lt;'Récapitulatif des données RASH'!$B$2,'Données relatives aux bénéf.'!K1774="Non",'Données relatives aux bénéf.'!L1774="Non"),"Dossier actif non-valorisable dans le cadre de la subvention",IF(AND(YEAR(I1774)&lt;'Récapitulatif des données RASH'!$B$2,'Données relatives aux bénéf.'!K1774="Oui",'Données relatives aux bénéf.'!L1774="Non"),"Dossier actif non-valorisable dans le cadre de la subvention - dont cloturé au cours de l'année de référence","")))))))</f>
        <v/>
      </c>
      <c r="P1774" s="16" t="str">
        <f>IF(ISBLANK(F1774),"",'Récapitulatif des données RASH'!$B$2-YEAR('Données relatives aux bénéf.'!F1774))</f>
        <v/>
      </c>
    </row>
    <row r="1775" spans="1:16">
      <c r="A1775" s="18" t="str">
        <f t="shared" si="28"/>
        <v/>
      </c>
      <c r="O1775" s="19" t="str">
        <f>IF(J1775="Non","Demande d'information",IF(AND(YEAR(I1775)='Récapitulatif des données RASH'!$B$2,'Données relatives aux bénéf.'!J1775="Oui",'Données relatives aux bénéf.'!K1775="Non"),"Dossier ouvert au cours de l'année de référence",IF(AND(YEAR(I1775)='Récapitulatif des données RASH'!$B$2,'Données relatives aux bénéf.'!J1775="Oui",'Données relatives aux bénéf.'!K1775="Oui"),"Dossier ouvert au cours de l'année de référence - dont clôturé au cours de l'année de référence",IF(AND(YEAR(I1775)&lt;'Récapitulatif des données RASH'!$B$2,'Données relatives aux bénéf.'!K1775="Non",'Données relatives aux bénéf.'!L1775="Oui"),"Dossier actif valorisable dans le cadre de la subvention",IF(AND(YEAR(I1775)&lt;'Récapitulatif des données RASH'!$B$2,'Données relatives aux bénéf.'!K1775="Oui",'Données relatives aux bénéf.'!L1775="Oui"),"Dossier actif valorisable dans le cadre de la subvention - dont cloturé au cours de l'année de référence",IF(AND(YEAR(I1775)&lt;'Récapitulatif des données RASH'!$B$2,'Données relatives aux bénéf.'!K1775="Non",'Données relatives aux bénéf.'!L1775="Non"),"Dossier actif non-valorisable dans le cadre de la subvention",IF(AND(YEAR(I1775)&lt;'Récapitulatif des données RASH'!$B$2,'Données relatives aux bénéf.'!K1775="Oui",'Données relatives aux bénéf.'!L1775="Non"),"Dossier actif non-valorisable dans le cadre de la subvention - dont cloturé au cours de l'année de référence","")))))))</f>
        <v/>
      </c>
      <c r="P1775" s="16" t="str">
        <f>IF(ISBLANK(F1775),"",'Récapitulatif des données RASH'!$B$2-YEAR('Données relatives aux bénéf.'!F1775))</f>
        <v/>
      </c>
    </row>
    <row r="1776" spans="1:16">
      <c r="A1776" s="18" t="str">
        <f t="shared" si="28"/>
        <v/>
      </c>
      <c r="O1776" s="19" t="str">
        <f>IF(J1776="Non","Demande d'information",IF(AND(YEAR(I1776)='Récapitulatif des données RASH'!$B$2,'Données relatives aux bénéf.'!J1776="Oui",'Données relatives aux bénéf.'!K1776="Non"),"Dossier ouvert au cours de l'année de référence",IF(AND(YEAR(I1776)='Récapitulatif des données RASH'!$B$2,'Données relatives aux bénéf.'!J1776="Oui",'Données relatives aux bénéf.'!K1776="Oui"),"Dossier ouvert au cours de l'année de référence - dont clôturé au cours de l'année de référence",IF(AND(YEAR(I1776)&lt;'Récapitulatif des données RASH'!$B$2,'Données relatives aux bénéf.'!K1776="Non",'Données relatives aux bénéf.'!L1776="Oui"),"Dossier actif valorisable dans le cadre de la subvention",IF(AND(YEAR(I1776)&lt;'Récapitulatif des données RASH'!$B$2,'Données relatives aux bénéf.'!K1776="Oui",'Données relatives aux bénéf.'!L1776="Oui"),"Dossier actif valorisable dans le cadre de la subvention - dont cloturé au cours de l'année de référence",IF(AND(YEAR(I1776)&lt;'Récapitulatif des données RASH'!$B$2,'Données relatives aux bénéf.'!K1776="Non",'Données relatives aux bénéf.'!L1776="Non"),"Dossier actif non-valorisable dans le cadre de la subvention",IF(AND(YEAR(I1776)&lt;'Récapitulatif des données RASH'!$B$2,'Données relatives aux bénéf.'!K1776="Oui",'Données relatives aux bénéf.'!L1776="Non"),"Dossier actif non-valorisable dans le cadre de la subvention - dont cloturé au cours de l'année de référence","")))))))</f>
        <v/>
      </c>
      <c r="P1776" s="16" t="str">
        <f>IF(ISBLANK(F1776),"",'Récapitulatif des données RASH'!$B$2-YEAR('Données relatives aux bénéf.'!F1776))</f>
        <v/>
      </c>
    </row>
    <row r="1777" spans="1:16">
      <c r="A1777" s="18" t="str">
        <f t="shared" si="28"/>
        <v/>
      </c>
      <c r="O1777" s="19" t="str">
        <f>IF(J1777="Non","Demande d'information",IF(AND(YEAR(I1777)='Récapitulatif des données RASH'!$B$2,'Données relatives aux bénéf.'!J1777="Oui",'Données relatives aux bénéf.'!K1777="Non"),"Dossier ouvert au cours de l'année de référence",IF(AND(YEAR(I1777)='Récapitulatif des données RASH'!$B$2,'Données relatives aux bénéf.'!J1777="Oui",'Données relatives aux bénéf.'!K1777="Oui"),"Dossier ouvert au cours de l'année de référence - dont clôturé au cours de l'année de référence",IF(AND(YEAR(I1777)&lt;'Récapitulatif des données RASH'!$B$2,'Données relatives aux bénéf.'!K1777="Non",'Données relatives aux bénéf.'!L1777="Oui"),"Dossier actif valorisable dans le cadre de la subvention",IF(AND(YEAR(I1777)&lt;'Récapitulatif des données RASH'!$B$2,'Données relatives aux bénéf.'!K1777="Oui",'Données relatives aux bénéf.'!L1777="Oui"),"Dossier actif valorisable dans le cadre de la subvention - dont cloturé au cours de l'année de référence",IF(AND(YEAR(I1777)&lt;'Récapitulatif des données RASH'!$B$2,'Données relatives aux bénéf.'!K1777="Non",'Données relatives aux bénéf.'!L1777="Non"),"Dossier actif non-valorisable dans le cadre de la subvention",IF(AND(YEAR(I1777)&lt;'Récapitulatif des données RASH'!$B$2,'Données relatives aux bénéf.'!K1777="Oui",'Données relatives aux bénéf.'!L1777="Non"),"Dossier actif non-valorisable dans le cadre de la subvention - dont cloturé au cours de l'année de référence","")))))))</f>
        <v/>
      </c>
      <c r="P1777" s="16" t="str">
        <f>IF(ISBLANK(F1777),"",'Récapitulatif des données RASH'!$B$2-YEAR('Données relatives aux bénéf.'!F1777))</f>
        <v/>
      </c>
    </row>
    <row r="1778" spans="1:16">
      <c r="A1778" s="18" t="str">
        <f t="shared" si="28"/>
        <v/>
      </c>
      <c r="O1778" s="19" t="str">
        <f>IF(J1778="Non","Demande d'information",IF(AND(YEAR(I1778)='Récapitulatif des données RASH'!$B$2,'Données relatives aux bénéf.'!J1778="Oui",'Données relatives aux bénéf.'!K1778="Non"),"Dossier ouvert au cours de l'année de référence",IF(AND(YEAR(I1778)='Récapitulatif des données RASH'!$B$2,'Données relatives aux bénéf.'!J1778="Oui",'Données relatives aux bénéf.'!K1778="Oui"),"Dossier ouvert au cours de l'année de référence - dont clôturé au cours de l'année de référence",IF(AND(YEAR(I1778)&lt;'Récapitulatif des données RASH'!$B$2,'Données relatives aux bénéf.'!K1778="Non",'Données relatives aux bénéf.'!L1778="Oui"),"Dossier actif valorisable dans le cadre de la subvention",IF(AND(YEAR(I1778)&lt;'Récapitulatif des données RASH'!$B$2,'Données relatives aux bénéf.'!K1778="Oui",'Données relatives aux bénéf.'!L1778="Oui"),"Dossier actif valorisable dans le cadre de la subvention - dont cloturé au cours de l'année de référence",IF(AND(YEAR(I1778)&lt;'Récapitulatif des données RASH'!$B$2,'Données relatives aux bénéf.'!K1778="Non",'Données relatives aux bénéf.'!L1778="Non"),"Dossier actif non-valorisable dans le cadre de la subvention",IF(AND(YEAR(I1778)&lt;'Récapitulatif des données RASH'!$B$2,'Données relatives aux bénéf.'!K1778="Oui",'Données relatives aux bénéf.'!L1778="Non"),"Dossier actif non-valorisable dans le cadre de la subvention - dont cloturé au cours de l'année de référence","")))))))</f>
        <v/>
      </c>
      <c r="P1778" s="16" t="str">
        <f>IF(ISBLANK(F1778),"",'Récapitulatif des données RASH'!$B$2-YEAR('Données relatives aux bénéf.'!F1778))</f>
        <v/>
      </c>
    </row>
    <row r="1779" spans="1:16">
      <c r="A1779" s="18" t="str">
        <f t="shared" si="28"/>
        <v/>
      </c>
      <c r="O1779" s="19" t="str">
        <f>IF(J1779="Non","Demande d'information",IF(AND(YEAR(I1779)='Récapitulatif des données RASH'!$B$2,'Données relatives aux bénéf.'!J1779="Oui",'Données relatives aux bénéf.'!K1779="Non"),"Dossier ouvert au cours de l'année de référence",IF(AND(YEAR(I1779)='Récapitulatif des données RASH'!$B$2,'Données relatives aux bénéf.'!J1779="Oui",'Données relatives aux bénéf.'!K1779="Oui"),"Dossier ouvert au cours de l'année de référence - dont clôturé au cours de l'année de référence",IF(AND(YEAR(I1779)&lt;'Récapitulatif des données RASH'!$B$2,'Données relatives aux bénéf.'!K1779="Non",'Données relatives aux bénéf.'!L1779="Oui"),"Dossier actif valorisable dans le cadre de la subvention",IF(AND(YEAR(I1779)&lt;'Récapitulatif des données RASH'!$B$2,'Données relatives aux bénéf.'!K1779="Oui",'Données relatives aux bénéf.'!L1779="Oui"),"Dossier actif valorisable dans le cadre de la subvention - dont cloturé au cours de l'année de référence",IF(AND(YEAR(I1779)&lt;'Récapitulatif des données RASH'!$B$2,'Données relatives aux bénéf.'!K1779="Non",'Données relatives aux bénéf.'!L1779="Non"),"Dossier actif non-valorisable dans le cadre de la subvention",IF(AND(YEAR(I1779)&lt;'Récapitulatif des données RASH'!$B$2,'Données relatives aux bénéf.'!K1779="Oui",'Données relatives aux bénéf.'!L1779="Non"),"Dossier actif non-valorisable dans le cadre de la subvention - dont cloturé au cours de l'année de référence","")))))))</f>
        <v/>
      </c>
      <c r="P1779" s="16" t="str">
        <f>IF(ISBLANK(F1779),"",'Récapitulatif des données RASH'!$B$2-YEAR('Données relatives aux bénéf.'!F1779))</f>
        <v/>
      </c>
    </row>
    <row r="1780" spans="1:16">
      <c r="A1780" s="18" t="str">
        <f t="shared" si="28"/>
        <v/>
      </c>
      <c r="O1780" s="19" t="str">
        <f>IF(J1780="Non","Demande d'information",IF(AND(YEAR(I1780)='Récapitulatif des données RASH'!$B$2,'Données relatives aux bénéf.'!J1780="Oui",'Données relatives aux bénéf.'!K1780="Non"),"Dossier ouvert au cours de l'année de référence",IF(AND(YEAR(I1780)='Récapitulatif des données RASH'!$B$2,'Données relatives aux bénéf.'!J1780="Oui",'Données relatives aux bénéf.'!K1780="Oui"),"Dossier ouvert au cours de l'année de référence - dont clôturé au cours de l'année de référence",IF(AND(YEAR(I1780)&lt;'Récapitulatif des données RASH'!$B$2,'Données relatives aux bénéf.'!K1780="Non",'Données relatives aux bénéf.'!L1780="Oui"),"Dossier actif valorisable dans le cadre de la subvention",IF(AND(YEAR(I1780)&lt;'Récapitulatif des données RASH'!$B$2,'Données relatives aux bénéf.'!K1780="Oui",'Données relatives aux bénéf.'!L1780="Oui"),"Dossier actif valorisable dans le cadre de la subvention - dont cloturé au cours de l'année de référence",IF(AND(YEAR(I1780)&lt;'Récapitulatif des données RASH'!$B$2,'Données relatives aux bénéf.'!K1780="Non",'Données relatives aux bénéf.'!L1780="Non"),"Dossier actif non-valorisable dans le cadre de la subvention",IF(AND(YEAR(I1780)&lt;'Récapitulatif des données RASH'!$B$2,'Données relatives aux bénéf.'!K1780="Oui",'Données relatives aux bénéf.'!L1780="Non"),"Dossier actif non-valorisable dans le cadre de la subvention - dont cloturé au cours de l'année de référence","")))))))</f>
        <v/>
      </c>
      <c r="P1780" s="16" t="str">
        <f>IF(ISBLANK(F1780),"",'Récapitulatif des données RASH'!$B$2-YEAR('Données relatives aux bénéf.'!F1780))</f>
        <v/>
      </c>
    </row>
    <row r="1781" spans="1:16">
      <c r="A1781" s="18" t="str">
        <f t="shared" si="28"/>
        <v/>
      </c>
      <c r="O1781" s="19" t="str">
        <f>IF(J1781="Non","Demande d'information",IF(AND(YEAR(I1781)='Récapitulatif des données RASH'!$B$2,'Données relatives aux bénéf.'!J1781="Oui",'Données relatives aux bénéf.'!K1781="Non"),"Dossier ouvert au cours de l'année de référence",IF(AND(YEAR(I1781)='Récapitulatif des données RASH'!$B$2,'Données relatives aux bénéf.'!J1781="Oui",'Données relatives aux bénéf.'!K1781="Oui"),"Dossier ouvert au cours de l'année de référence - dont clôturé au cours de l'année de référence",IF(AND(YEAR(I1781)&lt;'Récapitulatif des données RASH'!$B$2,'Données relatives aux bénéf.'!K1781="Non",'Données relatives aux bénéf.'!L1781="Oui"),"Dossier actif valorisable dans le cadre de la subvention",IF(AND(YEAR(I1781)&lt;'Récapitulatif des données RASH'!$B$2,'Données relatives aux bénéf.'!K1781="Oui",'Données relatives aux bénéf.'!L1781="Oui"),"Dossier actif valorisable dans le cadre de la subvention - dont cloturé au cours de l'année de référence",IF(AND(YEAR(I1781)&lt;'Récapitulatif des données RASH'!$B$2,'Données relatives aux bénéf.'!K1781="Non",'Données relatives aux bénéf.'!L1781="Non"),"Dossier actif non-valorisable dans le cadre de la subvention",IF(AND(YEAR(I1781)&lt;'Récapitulatif des données RASH'!$B$2,'Données relatives aux bénéf.'!K1781="Oui",'Données relatives aux bénéf.'!L1781="Non"),"Dossier actif non-valorisable dans le cadre de la subvention - dont cloturé au cours de l'année de référence","")))))))</f>
        <v/>
      </c>
      <c r="P1781" s="16" t="str">
        <f>IF(ISBLANK(F1781),"",'Récapitulatif des données RASH'!$B$2-YEAR('Données relatives aux bénéf.'!F1781))</f>
        <v/>
      </c>
    </row>
    <row r="1782" spans="1:16">
      <c r="A1782" s="18" t="str">
        <f t="shared" si="28"/>
        <v/>
      </c>
      <c r="O1782" s="19" t="str">
        <f>IF(J1782="Non","Demande d'information",IF(AND(YEAR(I1782)='Récapitulatif des données RASH'!$B$2,'Données relatives aux bénéf.'!J1782="Oui",'Données relatives aux bénéf.'!K1782="Non"),"Dossier ouvert au cours de l'année de référence",IF(AND(YEAR(I1782)='Récapitulatif des données RASH'!$B$2,'Données relatives aux bénéf.'!J1782="Oui",'Données relatives aux bénéf.'!K1782="Oui"),"Dossier ouvert au cours de l'année de référence - dont clôturé au cours de l'année de référence",IF(AND(YEAR(I1782)&lt;'Récapitulatif des données RASH'!$B$2,'Données relatives aux bénéf.'!K1782="Non",'Données relatives aux bénéf.'!L1782="Oui"),"Dossier actif valorisable dans le cadre de la subvention",IF(AND(YEAR(I1782)&lt;'Récapitulatif des données RASH'!$B$2,'Données relatives aux bénéf.'!K1782="Oui",'Données relatives aux bénéf.'!L1782="Oui"),"Dossier actif valorisable dans le cadre de la subvention - dont cloturé au cours de l'année de référence",IF(AND(YEAR(I1782)&lt;'Récapitulatif des données RASH'!$B$2,'Données relatives aux bénéf.'!K1782="Non",'Données relatives aux bénéf.'!L1782="Non"),"Dossier actif non-valorisable dans le cadre de la subvention",IF(AND(YEAR(I1782)&lt;'Récapitulatif des données RASH'!$B$2,'Données relatives aux bénéf.'!K1782="Oui",'Données relatives aux bénéf.'!L1782="Non"),"Dossier actif non-valorisable dans le cadre de la subvention - dont cloturé au cours de l'année de référence","")))))))</f>
        <v/>
      </c>
      <c r="P1782" s="16" t="str">
        <f>IF(ISBLANK(F1782),"",'Récapitulatif des données RASH'!$B$2-YEAR('Données relatives aux bénéf.'!F1782))</f>
        <v/>
      </c>
    </row>
    <row r="1783" spans="1:16">
      <c r="A1783" s="18" t="str">
        <f t="shared" si="28"/>
        <v/>
      </c>
      <c r="O1783" s="19" t="str">
        <f>IF(J1783="Non","Demande d'information",IF(AND(YEAR(I1783)='Récapitulatif des données RASH'!$B$2,'Données relatives aux bénéf.'!J1783="Oui",'Données relatives aux bénéf.'!K1783="Non"),"Dossier ouvert au cours de l'année de référence",IF(AND(YEAR(I1783)='Récapitulatif des données RASH'!$B$2,'Données relatives aux bénéf.'!J1783="Oui",'Données relatives aux bénéf.'!K1783="Oui"),"Dossier ouvert au cours de l'année de référence - dont clôturé au cours de l'année de référence",IF(AND(YEAR(I1783)&lt;'Récapitulatif des données RASH'!$B$2,'Données relatives aux bénéf.'!K1783="Non",'Données relatives aux bénéf.'!L1783="Oui"),"Dossier actif valorisable dans le cadre de la subvention",IF(AND(YEAR(I1783)&lt;'Récapitulatif des données RASH'!$B$2,'Données relatives aux bénéf.'!K1783="Oui",'Données relatives aux bénéf.'!L1783="Oui"),"Dossier actif valorisable dans le cadre de la subvention - dont cloturé au cours de l'année de référence",IF(AND(YEAR(I1783)&lt;'Récapitulatif des données RASH'!$B$2,'Données relatives aux bénéf.'!K1783="Non",'Données relatives aux bénéf.'!L1783="Non"),"Dossier actif non-valorisable dans le cadre de la subvention",IF(AND(YEAR(I1783)&lt;'Récapitulatif des données RASH'!$B$2,'Données relatives aux bénéf.'!K1783="Oui",'Données relatives aux bénéf.'!L1783="Non"),"Dossier actif non-valorisable dans le cadre de la subvention - dont cloturé au cours de l'année de référence","")))))))</f>
        <v/>
      </c>
      <c r="P1783" s="16" t="str">
        <f>IF(ISBLANK(F1783),"",'Récapitulatif des données RASH'!$B$2-YEAR('Données relatives aux bénéf.'!F1783))</f>
        <v/>
      </c>
    </row>
    <row r="1784" spans="1:16">
      <c r="A1784" s="18" t="str">
        <f t="shared" si="28"/>
        <v/>
      </c>
      <c r="O1784" s="19" t="str">
        <f>IF(J1784="Non","Demande d'information",IF(AND(YEAR(I1784)='Récapitulatif des données RASH'!$B$2,'Données relatives aux bénéf.'!J1784="Oui",'Données relatives aux bénéf.'!K1784="Non"),"Dossier ouvert au cours de l'année de référence",IF(AND(YEAR(I1784)='Récapitulatif des données RASH'!$B$2,'Données relatives aux bénéf.'!J1784="Oui",'Données relatives aux bénéf.'!K1784="Oui"),"Dossier ouvert au cours de l'année de référence - dont clôturé au cours de l'année de référence",IF(AND(YEAR(I1784)&lt;'Récapitulatif des données RASH'!$B$2,'Données relatives aux bénéf.'!K1784="Non",'Données relatives aux bénéf.'!L1784="Oui"),"Dossier actif valorisable dans le cadre de la subvention",IF(AND(YEAR(I1784)&lt;'Récapitulatif des données RASH'!$B$2,'Données relatives aux bénéf.'!K1784="Oui",'Données relatives aux bénéf.'!L1784="Oui"),"Dossier actif valorisable dans le cadre de la subvention - dont cloturé au cours de l'année de référence",IF(AND(YEAR(I1784)&lt;'Récapitulatif des données RASH'!$B$2,'Données relatives aux bénéf.'!K1784="Non",'Données relatives aux bénéf.'!L1784="Non"),"Dossier actif non-valorisable dans le cadre de la subvention",IF(AND(YEAR(I1784)&lt;'Récapitulatif des données RASH'!$B$2,'Données relatives aux bénéf.'!K1784="Oui",'Données relatives aux bénéf.'!L1784="Non"),"Dossier actif non-valorisable dans le cadre de la subvention - dont cloturé au cours de l'année de référence","")))))))</f>
        <v/>
      </c>
      <c r="P1784" s="16" t="str">
        <f>IF(ISBLANK(F1784),"",'Récapitulatif des données RASH'!$B$2-YEAR('Données relatives aux bénéf.'!F1784))</f>
        <v/>
      </c>
    </row>
    <row r="1785" spans="1:16">
      <c r="A1785" s="18" t="str">
        <f t="shared" si="28"/>
        <v/>
      </c>
      <c r="O1785" s="19" t="str">
        <f>IF(J1785="Non","Demande d'information",IF(AND(YEAR(I1785)='Récapitulatif des données RASH'!$B$2,'Données relatives aux bénéf.'!J1785="Oui",'Données relatives aux bénéf.'!K1785="Non"),"Dossier ouvert au cours de l'année de référence",IF(AND(YEAR(I1785)='Récapitulatif des données RASH'!$B$2,'Données relatives aux bénéf.'!J1785="Oui",'Données relatives aux bénéf.'!K1785="Oui"),"Dossier ouvert au cours de l'année de référence - dont clôturé au cours de l'année de référence",IF(AND(YEAR(I1785)&lt;'Récapitulatif des données RASH'!$B$2,'Données relatives aux bénéf.'!K1785="Non",'Données relatives aux bénéf.'!L1785="Oui"),"Dossier actif valorisable dans le cadre de la subvention",IF(AND(YEAR(I1785)&lt;'Récapitulatif des données RASH'!$B$2,'Données relatives aux bénéf.'!K1785="Oui",'Données relatives aux bénéf.'!L1785="Oui"),"Dossier actif valorisable dans le cadre de la subvention - dont cloturé au cours de l'année de référence",IF(AND(YEAR(I1785)&lt;'Récapitulatif des données RASH'!$B$2,'Données relatives aux bénéf.'!K1785="Non",'Données relatives aux bénéf.'!L1785="Non"),"Dossier actif non-valorisable dans le cadre de la subvention",IF(AND(YEAR(I1785)&lt;'Récapitulatif des données RASH'!$B$2,'Données relatives aux bénéf.'!K1785="Oui",'Données relatives aux bénéf.'!L1785="Non"),"Dossier actif non-valorisable dans le cadre de la subvention - dont cloturé au cours de l'année de référence","")))))))</f>
        <v/>
      </c>
      <c r="P1785" s="16" t="str">
        <f>IF(ISBLANK(F1785),"",'Récapitulatif des données RASH'!$B$2-YEAR('Données relatives aux bénéf.'!F1785))</f>
        <v/>
      </c>
    </row>
    <row r="1786" spans="1:16">
      <c r="A1786" s="18" t="str">
        <f t="shared" si="28"/>
        <v/>
      </c>
      <c r="O1786" s="19" t="str">
        <f>IF(J1786="Non","Demande d'information",IF(AND(YEAR(I1786)='Récapitulatif des données RASH'!$B$2,'Données relatives aux bénéf.'!J1786="Oui",'Données relatives aux bénéf.'!K1786="Non"),"Dossier ouvert au cours de l'année de référence",IF(AND(YEAR(I1786)='Récapitulatif des données RASH'!$B$2,'Données relatives aux bénéf.'!J1786="Oui",'Données relatives aux bénéf.'!K1786="Oui"),"Dossier ouvert au cours de l'année de référence - dont clôturé au cours de l'année de référence",IF(AND(YEAR(I1786)&lt;'Récapitulatif des données RASH'!$B$2,'Données relatives aux bénéf.'!K1786="Non",'Données relatives aux bénéf.'!L1786="Oui"),"Dossier actif valorisable dans le cadre de la subvention",IF(AND(YEAR(I1786)&lt;'Récapitulatif des données RASH'!$B$2,'Données relatives aux bénéf.'!K1786="Oui",'Données relatives aux bénéf.'!L1786="Oui"),"Dossier actif valorisable dans le cadre de la subvention - dont cloturé au cours de l'année de référence",IF(AND(YEAR(I1786)&lt;'Récapitulatif des données RASH'!$B$2,'Données relatives aux bénéf.'!K1786="Non",'Données relatives aux bénéf.'!L1786="Non"),"Dossier actif non-valorisable dans le cadre de la subvention",IF(AND(YEAR(I1786)&lt;'Récapitulatif des données RASH'!$B$2,'Données relatives aux bénéf.'!K1786="Oui",'Données relatives aux bénéf.'!L1786="Non"),"Dossier actif non-valorisable dans le cadre de la subvention - dont cloturé au cours de l'année de référence","")))))))</f>
        <v/>
      </c>
      <c r="P1786" s="16" t="str">
        <f>IF(ISBLANK(F1786),"",'Récapitulatif des données RASH'!$B$2-YEAR('Données relatives aux bénéf.'!F1786))</f>
        <v/>
      </c>
    </row>
    <row r="1787" spans="1:16">
      <c r="A1787" s="18" t="str">
        <f t="shared" si="28"/>
        <v/>
      </c>
      <c r="O1787" s="19" t="str">
        <f>IF(J1787="Non","Demande d'information",IF(AND(YEAR(I1787)='Récapitulatif des données RASH'!$B$2,'Données relatives aux bénéf.'!J1787="Oui",'Données relatives aux bénéf.'!K1787="Non"),"Dossier ouvert au cours de l'année de référence",IF(AND(YEAR(I1787)='Récapitulatif des données RASH'!$B$2,'Données relatives aux bénéf.'!J1787="Oui",'Données relatives aux bénéf.'!K1787="Oui"),"Dossier ouvert au cours de l'année de référence - dont clôturé au cours de l'année de référence",IF(AND(YEAR(I1787)&lt;'Récapitulatif des données RASH'!$B$2,'Données relatives aux bénéf.'!K1787="Non",'Données relatives aux bénéf.'!L1787="Oui"),"Dossier actif valorisable dans le cadre de la subvention",IF(AND(YEAR(I1787)&lt;'Récapitulatif des données RASH'!$B$2,'Données relatives aux bénéf.'!K1787="Oui",'Données relatives aux bénéf.'!L1787="Oui"),"Dossier actif valorisable dans le cadre de la subvention - dont cloturé au cours de l'année de référence",IF(AND(YEAR(I1787)&lt;'Récapitulatif des données RASH'!$B$2,'Données relatives aux bénéf.'!K1787="Non",'Données relatives aux bénéf.'!L1787="Non"),"Dossier actif non-valorisable dans le cadre de la subvention",IF(AND(YEAR(I1787)&lt;'Récapitulatif des données RASH'!$B$2,'Données relatives aux bénéf.'!K1787="Oui",'Données relatives aux bénéf.'!L1787="Non"),"Dossier actif non-valorisable dans le cadre de la subvention - dont cloturé au cours de l'année de référence","")))))))</f>
        <v/>
      </c>
      <c r="P1787" s="16" t="str">
        <f>IF(ISBLANK(F1787),"",'Récapitulatif des données RASH'!$B$2-YEAR('Données relatives aux bénéf.'!F1787))</f>
        <v/>
      </c>
    </row>
    <row r="1788" spans="1:16">
      <c r="A1788" s="18" t="str">
        <f t="shared" si="28"/>
        <v/>
      </c>
      <c r="O1788" s="19" t="str">
        <f>IF(J1788="Non","Demande d'information",IF(AND(YEAR(I1788)='Récapitulatif des données RASH'!$B$2,'Données relatives aux bénéf.'!J1788="Oui",'Données relatives aux bénéf.'!K1788="Non"),"Dossier ouvert au cours de l'année de référence",IF(AND(YEAR(I1788)='Récapitulatif des données RASH'!$B$2,'Données relatives aux bénéf.'!J1788="Oui",'Données relatives aux bénéf.'!K1788="Oui"),"Dossier ouvert au cours de l'année de référence - dont clôturé au cours de l'année de référence",IF(AND(YEAR(I1788)&lt;'Récapitulatif des données RASH'!$B$2,'Données relatives aux bénéf.'!K1788="Non",'Données relatives aux bénéf.'!L1788="Oui"),"Dossier actif valorisable dans le cadre de la subvention",IF(AND(YEAR(I1788)&lt;'Récapitulatif des données RASH'!$B$2,'Données relatives aux bénéf.'!K1788="Oui",'Données relatives aux bénéf.'!L1788="Oui"),"Dossier actif valorisable dans le cadre de la subvention - dont cloturé au cours de l'année de référence",IF(AND(YEAR(I1788)&lt;'Récapitulatif des données RASH'!$B$2,'Données relatives aux bénéf.'!K1788="Non",'Données relatives aux bénéf.'!L1788="Non"),"Dossier actif non-valorisable dans le cadre de la subvention",IF(AND(YEAR(I1788)&lt;'Récapitulatif des données RASH'!$B$2,'Données relatives aux bénéf.'!K1788="Oui",'Données relatives aux bénéf.'!L1788="Non"),"Dossier actif non-valorisable dans le cadre de la subvention - dont cloturé au cours de l'année de référence","")))))))</f>
        <v/>
      </c>
      <c r="P1788" s="16" t="str">
        <f>IF(ISBLANK(F1788),"",'Récapitulatif des données RASH'!$B$2-YEAR('Données relatives aux bénéf.'!F1788))</f>
        <v/>
      </c>
    </row>
    <row r="1789" spans="1:16">
      <c r="A1789" s="18" t="str">
        <f t="shared" si="28"/>
        <v/>
      </c>
      <c r="O1789" s="19" t="str">
        <f>IF(J1789="Non","Demande d'information",IF(AND(YEAR(I1789)='Récapitulatif des données RASH'!$B$2,'Données relatives aux bénéf.'!J1789="Oui",'Données relatives aux bénéf.'!K1789="Non"),"Dossier ouvert au cours de l'année de référence",IF(AND(YEAR(I1789)='Récapitulatif des données RASH'!$B$2,'Données relatives aux bénéf.'!J1789="Oui",'Données relatives aux bénéf.'!K1789="Oui"),"Dossier ouvert au cours de l'année de référence - dont clôturé au cours de l'année de référence",IF(AND(YEAR(I1789)&lt;'Récapitulatif des données RASH'!$B$2,'Données relatives aux bénéf.'!K1789="Non",'Données relatives aux bénéf.'!L1789="Oui"),"Dossier actif valorisable dans le cadre de la subvention",IF(AND(YEAR(I1789)&lt;'Récapitulatif des données RASH'!$B$2,'Données relatives aux bénéf.'!K1789="Oui",'Données relatives aux bénéf.'!L1789="Oui"),"Dossier actif valorisable dans le cadre de la subvention - dont cloturé au cours de l'année de référence",IF(AND(YEAR(I1789)&lt;'Récapitulatif des données RASH'!$B$2,'Données relatives aux bénéf.'!K1789="Non",'Données relatives aux bénéf.'!L1789="Non"),"Dossier actif non-valorisable dans le cadre de la subvention",IF(AND(YEAR(I1789)&lt;'Récapitulatif des données RASH'!$B$2,'Données relatives aux bénéf.'!K1789="Oui",'Données relatives aux bénéf.'!L1789="Non"),"Dossier actif non-valorisable dans le cadre de la subvention - dont cloturé au cours de l'année de référence","")))))))</f>
        <v/>
      </c>
      <c r="P1789" s="16" t="str">
        <f>IF(ISBLANK(F1789),"",'Récapitulatif des données RASH'!$B$2-YEAR('Données relatives aux bénéf.'!F1789))</f>
        <v/>
      </c>
    </row>
    <row r="1790" spans="1:16">
      <c r="A1790" s="18" t="str">
        <f t="shared" si="28"/>
        <v/>
      </c>
      <c r="O1790" s="19" t="str">
        <f>IF(J1790="Non","Demande d'information",IF(AND(YEAR(I1790)='Récapitulatif des données RASH'!$B$2,'Données relatives aux bénéf.'!J1790="Oui",'Données relatives aux bénéf.'!K1790="Non"),"Dossier ouvert au cours de l'année de référence",IF(AND(YEAR(I1790)='Récapitulatif des données RASH'!$B$2,'Données relatives aux bénéf.'!J1790="Oui",'Données relatives aux bénéf.'!K1790="Oui"),"Dossier ouvert au cours de l'année de référence - dont clôturé au cours de l'année de référence",IF(AND(YEAR(I1790)&lt;'Récapitulatif des données RASH'!$B$2,'Données relatives aux bénéf.'!K1790="Non",'Données relatives aux bénéf.'!L1790="Oui"),"Dossier actif valorisable dans le cadre de la subvention",IF(AND(YEAR(I1790)&lt;'Récapitulatif des données RASH'!$B$2,'Données relatives aux bénéf.'!K1790="Oui",'Données relatives aux bénéf.'!L1790="Oui"),"Dossier actif valorisable dans le cadre de la subvention - dont cloturé au cours de l'année de référence",IF(AND(YEAR(I1790)&lt;'Récapitulatif des données RASH'!$B$2,'Données relatives aux bénéf.'!K1790="Non",'Données relatives aux bénéf.'!L1790="Non"),"Dossier actif non-valorisable dans le cadre de la subvention",IF(AND(YEAR(I1790)&lt;'Récapitulatif des données RASH'!$B$2,'Données relatives aux bénéf.'!K1790="Oui",'Données relatives aux bénéf.'!L1790="Non"),"Dossier actif non-valorisable dans le cadre de la subvention - dont cloturé au cours de l'année de référence","")))))))</f>
        <v/>
      </c>
      <c r="P1790" s="16" t="str">
        <f>IF(ISBLANK(F1790),"",'Récapitulatif des données RASH'!$B$2-YEAR('Données relatives aux bénéf.'!F1790))</f>
        <v/>
      </c>
    </row>
    <row r="1791" spans="1:16">
      <c r="A1791" s="18" t="str">
        <f t="shared" si="28"/>
        <v/>
      </c>
      <c r="O1791" s="19" t="str">
        <f>IF(J1791="Non","Demande d'information",IF(AND(YEAR(I1791)='Récapitulatif des données RASH'!$B$2,'Données relatives aux bénéf.'!J1791="Oui",'Données relatives aux bénéf.'!K1791="Non"),"Dossier ouvert au cours de l'année de référence",IF(AND(YEAR(I1791)='Récapitulatif des données RASH'!$B$2,'Données relatives aux bénéf.'!J1791="Oui",'Données relatives aux bénéf.'!K1791="Oui"),"Dossier ouvert au cours de l'année de référence - dont clôturé au cours de l'année de référence",IF(AND(YEAR(I1791)&lt;'Récapitulatif des données RASH'!$B$2,'Données relatives aux bénéf.'!K1791="Non",'Données relatives aux bénéf.'!L1791="Oui"),"Dossier actif valorisable dans le cadre de la subvention",IF(AND(YEAR(I1791)&lt;'Récapitulatif des données RASH'!$B$2,'Données relatives aux bénéf.'!K1791="Oui",'Données relatives aux bénéf.'!L1791="Oui"),"Dossier actif valorisable dans le cadre de la subvention - dont cloturé au cours de l'année de référence",IF(AND(YEAR(I1791)&lt;'Récapitulatif des données RASH'!$B$2,'Données relatives aux bénéf.'!K1791="Non",'Données relatives aux bénéf.'!L1791="Non"),"Dossier actif non-valorisable dans le cadre de la subvention",IF(AND(YEAR(I1791)&lt;'Récapitulatif des données RASH'!$B$2,'Données relatives aux bénéf.'!K1791="Oui",'Données relatives aux bénéf.'!L1791="Non"),"Dossier actif non-valorisable dans le cadre de la subvention - dont cloturé au cours de l'année de référence","")))))))</f>
        <v/>
      </c>
      <c r="P1791" s="16" t="str">
        <f>IF(ISBLANK(F1791),"",'Récapitulatif des données RASH'!$B$2-YEAR('Données relatives aux bénéf.'!F1791))</f>
        <v/>
      </c>
    </row>
    <row r="1792" spans="1:16">
      <c r="A1792" s="18" t="str">
        <f t="shared" si="28"/>
        <v/>
      </c>
      <c r="O1792" s="19" t="str">
        <f>IF(J1792="Non","Demande d'information",IF(AND(YEAR(I1792)='Récapitulatif des données RASH'!$B$2,'Données relatives aux bénéf.'!J1792="Oui",'Données relatives aux bénéf.'!K1792="Non"),"Dossier ouvert au cours de l'année de référence",IF(AND(YEAR(I1792)='Récapitulatif des données RASH'!$B$2,'Données relatives aux bénéf.'!J1792="Oui",'Données relatives aux bénéf.'!K1792="Oui"),"Dossier ouvert au cours de l'année de référence - dont clôturé au cours de l'année de référence",IF(AND(YEAR(I1792)&lt;'Récapitulatif des données RASH'!$B$2,'Données relatives aux bénéf.'!K1792="Non",'Données relatives aux bénéf.'!L1792="Oui"),"Dossier actif valorisable dans le cadre de la subvention",IF(AND(YEAR(I1792)&lt;'Récapitulatif des données RASH'!$B$2,'Données relatives aux bénéf.'!K1792="Oui",'Données relatives aux bénéf.'!L1792="Oui"),"Dossier actif valorisable dans le cadre de la subvention - dont cloturé au cours de l'année de référence",IF(AND(YEAR(I1792)&lt;'Récapitulatif des données RASH'!$B$2,'Données relatives aux bénéf.'!K1792="Non",'Données relatives aux bénéf.'!L1792="Non"),"Dossier actif non-valorisable dans le cadre de la subvention",IF(AND(YEAR(I1792)&lt;'Récapitulatif des données RASH'!$B$2,'Données relatives aux bénéf.'!K1792="Oui",'Données relatives aux bénéf.'!L1792="Non"),"Dossier actif non-valorisable dans le cadre de la subvention - dont cloturé au cours de l'année de référence","")))))))</f>
        <v/>
      </c>
      <c r="P1792" s="16" t="str">
        <f>IF(ISBLANK(F1792),"",'Récapitulatif des données RASH'!$B$2-YEAR('Données relatives aux bénéf.'!F1792))</f>
        <v/>
      </c>
    </row>
    <row r="1793" spans="1:16">
      <c r="A1793" s="18" t="str">
        <f t="shared" si="28"/>
        <v/>
      </c>
      <c r="O1793" s="19" t="str">
        <f>IF(J1793="Non","Demande d'information",IF(AND(YEAR(I1793)='Récapitulatif des données RASH'!$B$2,'Données relatives aux bénéf.'!J1793="Oui",'Données relatives aux bénéf.'!K1793="Non"),"Dossier ouvert au cours de l'année de référence",IF(AND(YEAR(I1793)='Récapitulatif des données RASH'!$B$2,'Données relatives aux bénéf.'!J1793="Oui",'Données relatives aux bénéf.'!K1793="Oui"),"Dossier ouvert au cours de l'année de référence - dont clôturé au cours de l'année de référence",IF(AND(YEAR(I1793)&lt;'Récapitulatif des données RASH'!$B$2,'Données relatives aux bénéf.'!K1793="Non",'Données relatives aux bénéf.'!L1793="Oui"),"Dossier actif valorisable dans le cadre de la subvention",IF(AND(YEAR(I1793)&lt;'Récapitulatif des données RASH'!$B$2,'Données relatives aux bénéf.'!K1793="Oui",'Données relatives aux bénéf.'!L1793="Oui"),"Dossier actif valorisable dans le cadre de la subvention - dont cloturé au cours de l'année de référence",IF(AND(YEAR(I1793)&lt;'Récapitulatif des données RASH'!$B$2,'Données relatives aux bénéf.'!K1793="Non",'Données relatives aux bénéf.'!L1793="Non"),"Dossier actif non-valorisable dans le cadre de la subvention",IF(AND(YEAR(I1793)&lt;'Récapitulatif des données RASH'!$B$2,'Données relatives aux bénéf.'!K1793="Oui",'Données relatives aux bénéf.'!L1793="Non"),"Dossier actif non-valorisable dans le cadre de la subvention - dont cloturé au cours de l'année de référence","")))))))</f>
        <v/>
      </c>
      <c r="P1793" s="16" t="str">
        <f>IF(ISBLANK(F1793),"",'Récapitulatif des données RASH'!$B$2-YEAR('Données relatives aux bénéf.'!F1793))</f>
        <v/>
      </c>
    </row>
    <row r="1794" spans="1:16">
      <c r="A1794" s="18" t="str">
        <f t="shared" si="28"/>
        <v/>
      </c>
      <c r="O1794" s="19" t="str">
        <f>IF(J1794="Non","Demande d'information",IF(AND(YEAR(I1794)='Récapitulatif des données RASH'!$B$2,'Données relatives aux bénéf.'!J1794="Oui",'Données relatives aux bénéf.'!K1794="Non"),"Dossier ouvert au cours de l'année de référence",IF(AND(YEAR(I1794)='Récapitulatif des données RASH'!$B$2,'Données relatives aux bénéf.'!J1794="Oui",'Données relatives aux bénéf.'!K1794="Oui"),"Dossier ouvert au cours de l'année de référence - dont clôturé au cours de l'année de référence",IF(AND(YEAR(I1794)&lt;'Récapitulatif des données RASH'!$B$2,'Données relatives aux bénéf.'!K1794="Non",'Données relatives aux bénéf.'!L1794="Oui"),"Dossier actif valorisable dans le cadre de la subvention",IF(AND(YEAR(I1794)&lt;'Récapitulatif des données RASH'!$B$2,'Données relatives aux bénéf.'!K1794="Oui",'Données relatives aux bénéf.'!L1794="Oui"),"Dossier actif valorisable dans le cadre de la subvention - dont cloturé au cours de l'année de référence",IF(AND(YEAR(I1794)&lt;'Récapitulatif des données RASH'!$B$2,'Données relatives aux bénéf.'!K1794="Non",'Données relatives aux bénéf.'!L1794="Non"),"Dossier actif non-valorisable dans le cadre de la subvention",IF(AND(YEAR(I1794)&lt;'Récapitulatif des données RASH'!$B$2,'Données relatives aux bénéf.'!K1794="Oui",'Données relatives aux bénéf.'!L1794="Non"),"Dossier actif non-valorisable dans le cadre de la subvention - dont cloturé au cours de l'année de référence","")))))))</f>
        <v/>
      </c>
      <c r="P1794" s="16" t="str">
        <f>IF(ISBLANK(F1794),"",'Récapitulatif des données RASH'!$B$2-YEAR('Données relatives aux bénéf.'!F1794))</f>
        <v/>
      </c>
    </row>
    <row r="1795" spans="1:16">
      <c r="A1795" s="18" t="str">
        <f t="shared" si="28"/>
        <v/>
      </c>
      <c r="O1795" s="19" t="str">
        <f>IF(J1795="Non","Demande d'information",IF(AND(YEAR(I1795)='Récapitulatif des données RASH'!$B$2,'Données relatives aux bénéf.'!J1795="Oui",'Données relatives aux bénéf.'!K1795="Non"),"Dossier ouvert au cours de l'année de référence",IF(AND(YEAR(I1795)='Récapitulatif des données RASH'!$B$2,'Données relatives aux bénéf.'!J1795="Oui",'Données relatives aux bénéf.'!K1795="Oui"),"Dossier ouvert au cours de l'année de référence - dont clôturé au cours de l'année de référence",IF(AND(YEAR(I1795)&lt;'Récapitulatif des données RASH'!$B$2,'Données relatives aux bénéf.'!K1795="Non",'Données relatives aux bénéf.'!L1795="Oui"),"Dossier actif valorisable dans le cadre de la subvention",IF(AND(YEAR(I1795)&lt;'Récapitulatif des données RASH'!$B$2,'Données relatives aux bénéf.'!K1795="Oui",'Données relatives aux bénéf.'!L1795="Oui"),"Dossier actif valorisable dans le cadre de la subvention - dont cloturé au cours de l'année de référence",IF(AND(YEAR(I1795)&lt;'Récapitulatif des données RASH'!$B$2,'Données relatives aux bénéf.'!K1795="Non",'Données relatives aux bénéf.'!L1795="Non"),"Dossier actif non-valorisable dans le cadre de la subvention",IF(AND(YEAR(I1795)&lt;'Récapitulatif des données RASH'!$B$2,'Données relatives aux bénéf.'!K1795="Oui",'Données relatives aux bénéf.'!L1795="Non"),"Dossier actif non-valorisable dans le cadre de la subvention - dont cloturé au cours de l'année de référence","")))))))</f>
        <v/>
      </c>
      <c r="P1795" s="16" t="str">
        <f>IF(ISBLANK(F1795),"",'Récapitulatif des données RASH'!$B$2-YEAR('Données relatives aux bénéf.'!F1795))</f>
        <v/>
      </c>
    </row>
    <row r="1796" spans="1:16">
      <c r="A1796" s="18" t="str">
        <f t="shared" si="28"/>
        <v/>
      </c>
      <c r="O1796" s="19" t="str">
        <f>IF(J1796="Non","Demande d'information",IF(AND(YEAR(I1796)='Récapitulatif des données RASH'!$B$2,'Données relatives aux bénéf.'!J1796="Oui",'Données relatives aux bénéf.'!K1796="Non"),"Dossier ouvert au cours de l'année de référence",IF(AND(YEAR(I1796)='Récapitulatif des données RASH'!$B$2,'Données relatives aux bénéf.'!J1796="Oui",'Données relatives aux bénéf.'!K1796="Oui"),"Dossier ouvert au cours de l'année de référence - dont clôturé au cours de l'année de référence",IF(AND(YEAR(I1796)&lt;'Récapitulatif des données RASH'!$B$2,'Données relatives aux bénéf.'!K1796="Non",'Données relatives aux bénéf.'!L1796="Oui"),"Dossier actif valorisable dans le cadre de la subvention",IF(AND(YEAR(I1796)&lt;'Récapitulatif des données RASH'!$B$2,'Données relatives aux bénéf.'!K1796="Oui",'Données relatives aux bénéf.'!L1796="Oui"),"Dossier actif valorisable dans le cadre de la subvention - dont cloturé au cours de l'année de référence",IF(AND(YEAR(I1796)&lt;'Récapitulatif des données RASH'!$B$2,'Données relatives aux bénéf.'!K1796="Non",'Données relatives aux bénéf.'!L1796="Non"),"Dossier actif non-valorisable dans le cadre de la subvention",IF(AND(YEAR(I1796)&lt;'Récapitulatif des données RASH'!$B$2,'Données relatives aux bénéf.'!K1796="Oui",'Données relatives aux bénéf.'!L1796="Non"),"Dossier actif non-valorisable dans le cadre de la subvention - dont cloturé au cours de l'année de référence","")))))))</f>
        <v/>
      </c>
      <c r="P1796" s="16" t="str">
        <f>IF(ISBLANK(F1796),"",'Récapitulatif des données RASH'!$B$2-YEAR('Données relatives aux bénéf.'!F1796))</f>
        <v/>
      </c>
    </row>
    <row r="1797" spans="1:16">
      <c r="A1797" s="18" t="str">
        <f t="shared" si="28"/>
        <v/>
      </c>
      <c r="O1797" s="19" t="str">
        <f>IF(J1797="Non","Demande d'information",IF(AND(YEAR(I1797)='Récapitulatif des données RASH'!$B$2,'Données relatives aux bénéf.'!J1797="Oui",'Données relatives aux bénéf.'!K1797="Non"),"Dossier ouvert au cours de l'année de référence",IF(AND(YEAR(I1797)='Récapitulatif des données RASH'!$B$2,'Données relatives aux bénéf.'!J1797="Oui",'Données relatives aux bénéf.'!K1797="Oui"),"Dossier ouvert au cours de l'année de référence - dont clôturé au cours de l'année de référence",IF(AND(YEAR(I1797)&lt;'Récapitulatif des données RASH'!$B$2,'Données relatives aux bénéf.'!K1797="Non",'Données relatives aux bénéf.'!L1797="Oui"),"Dossier actif valorisable dans le cadre de la subvention",IF(AND(YEAR(I1797)&lt;'Récapitulatif des données RASH'!$B$2,'Données relatives aux bénéf.'!K1797="Oui",'Données relatives aux bénéf.'!L1797="Oui"),"Dossier actif valorisable dans le cadre de la subvention - dont cloturé au cours de l'année de référence",IF(AND(YEAR(I1797)&lt;'Récapitulatif des données RASH'!$B$2,'Données relatives aux bénéf.'!K1797="Non",'Données relatives aux bénéf.'!L1797="Non"),"Dossier actif non-valorisable dans le cadre de la subvention",IF(AND(YEAR(I1797)&lt;'Récapitulatif des données RASH'!$B$2,'Données relatives aux bénéf.'!K1797="Oui",'Données relatives aux bénéf.'!L1797="Non"),"Dossier actif non-valorisable dans le cadre de la subvention - dont cloturé au cours de l'année de référence","")))))))</f>
        <v/>
      </c>
      <c r="P1797" s="16" t="str">
        <f>IF(ISBLANK(F1797),"",'Récapitulatif des données RASH'!$B$2-YEAR('Données relatives aux bénéf.'!F1797))</f>
        <v/>
      </c>
    </row>
    <row r="1798" spans="1:16">
      <c r="A1798" s="18" t="str">
        <f t="shared" si="28"/>
        <v/>
      </c>
      <c r="O1798" s="19" t="str">
        <f>IF(J1798="Non","Demande d'information",IF(AND(YEAR(I1798)='Récapitulatif des données RASH'!$B$2,'Données relatives aux bénéf.'!J1798="Oui",'Données relatives aux bénéf.'!K1798="Non"),"Dossier ouvert au cours de l'année de référence",IF(AND(YEAR(I1798)='Récapitulatif des données RASH'!$B$2,'Données relatives aux bénéf.'!J1798="Oui",'Données relatives aux bénéf.'!K1798="Oui"),"Dossier ouvert au cours de l'année de référence - dont clôturé au cours de l'année de référence",IF(AND(YEAR(I1798)&lt;'Récapitulatif des données RASH'!$B$2,'Données relatives aux bénéf.'!K1798="Non",'Données relatives aux bénéf.'!L1798="Oui"),"Dossier actif valorisable dans le cadre de la subvention",IF(AND(YEAR(I1798)&lt;'Récapitulatif des données RASH'!$B$2,'Données relatives aux bénéf.'!K1798="Oui",'Données relatives aux bénéf.'!L1798="Oui"),"Dossier actif valorisable dans le cadre de la subvention - dont cloturé au cours de l'année de référence",IF(AND(YEAR(I1798)&lt;'Récapitulatif des données RASH'!$B$2,'Données relatives aux bénéf.'!K1798="Non",'Données relatives aux bénéf.'!L1798="Non"),"Dossier actif non-valorisable dans le cadre de la subvention",IF(AND(YEAR(I1798)&lt;'Récapitulatif des données RASH'!$B$2,'Données relatives aux bénéf.'!K1798="Oui",'Données relatives aux bénéf.'!L1798="Non"),"Dossier actif non-valorisable dans le cadre de la subvention - dont cloturé au cours de l'année de référence","")))))))</f>
        <v/>
      </c>
      <c r="P1798" s="16" t="str">
        <f>IF(ISBLANK(F1798),"",'Récapitulatif des données RASH'!$B$2-YEAR('Données relatives aux bénéf.'!F1798))</f>
        <v/>
      </c>
    </row>
    <row r="1799" spans="1:16">
      <c r="A1799" s="18" t="str">
        <f t="shared" si="28"/>
        <v/>
      </c>
      <c r="O1799" s="19" t="str">
        <f>IF(J1799="Non","Demande d'information",IF(AND(YEAR(I1799)='Récapitulatif des données RASH'!$B$2,'Données relatives aux bénéf.'!J1799="Oui",'Données relatives aux bénéf.'!K1799="Non"),"Dossier ouvert au cours de l'année de référence",IF(AND(YEAR(I1799)='Récapitulatif des données RASH'!$B$2,'Données relatives aux bénéf.'!J1799="Oui",'Données relatives aux bénéf.'!K1799="Oui"),"Dossier ouvert au cours de l'année de référence - dont clôturé au cours de l'année de référence",IF(AND(YEAR(I1799)&lt;'Récapitulatif des données RASH'!$B$2,'Données relatives aux bénéf.'!K1799="Non",'Données relatives aux bénéf.'!L1799="Oui"),"Dossier actif valorisable dans le cadre de la subvention",IF(AND(YEAR(I1799)&lt;'Récapitulatif des données RASH'!$B$2,'Données relatives aux bénéf.'!K1799="Oui",'Données relatives aux bénéf.'!L1799="Oui"),"Dossier actif valorisable dans le cadre de la subvention - dont cloturé au cours de l'année de référence",IF(AND(YEAR(I1799)&lt;'Récapitulatif des données RASH'!$B$2,'Données relatives aux bénéf.'!K1799="Non",'Données relatives aux bénéf.'!L1799="Non"),"Dossier actif non-valorisable dans le cadre de la subvention",IF(AND(YEAR(I1799)&lt;'Récapitulatif des données RASH'!$B$2,'Données relatives aux bénéf.'!K1799="Oui",'Données relatives aux bénéf.'!L1799="Non"),"Dossier actif non-valorisable dans le cadre de la subvention - dont cloturé au cours de l'année de référence","")))))))</f>
        <v/>
      </c>
      <c r="P1799" s="16" t="str">
        <f>IF(ISBLANK(F1799),"",'Récapitulatif des données RASH'!$B$2-YEAR('Données relatives aux bénéf.'!F1799))</f>
        <v/>
      </c>
    </row>
    <row r="1800" spans="1:16">
      <c r="A1800" s="18" t="str">
        <f t="shared" si="28"/>
        <v/>
      </c>
      <c r="O1800" s="19" t="str">
        <f>IF(J1800="Non","Demande d'information",IF(AND(YEAR(I1800)='Récapitulatif des données RASH'!$B$2,'Données relatives aux bénéf.'!J1800="Oui",'Données relatives aux bénéf.'!K1800="Non"),"Dossier ouvert au cours de l'année de référence",IF(AND(YEAR(I1800)='Récapitulatif des données RASH'!$B$2,'Données relatives aux bénéf.'!J1800="Oui",'Données relatives aux bénéf.'!K1800="Oui"),"Dossier ouvert au cours de l'année de référence - dont clôturé au cours de l'année de référence",IF(AND(YEAR(I1800)&lt;'Récapitulatif des données RASH'!$B$2,'Données relatives aux bénéf.'!K1800="Non",'Données relatives aux bénéf.'!L1800="Oui"),"Dossier actif valorisable dans le cadre de la subvention",IF(AND(YEAR(I1800)&lt;'Récapitulatif des données RASH'!$B$2,'Données relatives aux bénéf.'!K1800="Oui",'Données relatives aux bénéf.'!L1800="Oui"),"Dossier actif valorisable dans le cadre de la subvention - dont cloturé au cours de l'année de référence",IF(AND(YEAR(I1800)&lt;'Récapitulatif des données RASH'!$B$2,'Données relatives aux bénéf.'!K1800="Non",'Données relatives aux bénéf.'!L1800="Non"),"Dossier actif non-valorisable dans le cadre de la subvention",IF(AND(YEAR(I1800)&lt;'Récapitulatif des données RASH'!$B$2,'Données relatives aux bénéf.'!K1800="Oui",'Données relatives aux bénéf.'!L1800="Non"),"Dossier actif non-valorisable dans le cadre de la subvention - dont cloturé au cours de l'année de référence","")))))))</f>
        <v/>
      </c>
      <c r="P1800" s="16" t="str">
        <f>IF(ISBLANK(F1800),"",'Récapitulatif des données RASH'!$B$2-YEAR('Données relatives aux bénéf.'!F1800))</f>
        <v/>
      </c>
    </row>
    <row r="1801" spans="1:16">
      <c r="A1801" s="18" t="str">
        <f t="shared" si="28"/>
        <v/>
      </c>
      <c r="O1801" s="19" t="str">
        <f>IF(J1801="Non","Demande d'information",IF(AND(YEAR(I1801)='Récapitulatif des données RASH'!$B$2,'Données relatives aux bénéf.'!J1801="Oui",'Données relatives aux bénéf.'!K1801="Non"),"Dossier ouvert au cours de l'année de référence",IF(AND(YEAR(I1801)='Récapitulatif des données RASH'!$B$2,'Données relatives aux bénéf.'!J1801="Oui",'Données relatives aux bénéf.'!K1801="Oui"),"Dossier ouvert au cours de l'année de référence - dont clôturé au cours de l'année de référence",IF(AND(YEAR(I1801)&lt;'Récapitulatif des données RASH'!$B$2,'Données relatives aux bénéf.'!K1801="Non",'Données relatives aux bénéf.'!L1801="Oui"),"Dossier actif valorisable dans le cadre de la subvention",IF(AND(YEAR(I1801)&lt;'Récapitulatif des données RASH'!$B$2,'Données relatives aux bénéf.'!K1801="Oui",'Données relatives aux bénéf.'!L1801="Oui"),"Dossier actif valorisable dans le cadre de la subvention - dont cloturé au cours de l'année de référence",IF(AND(YEAR(I1801)&lt;'Récapitulatif des données RASH'!$B$2,'Données relatives aux bénéf.'!K1801="Non",'Données relatives aux bénéf.'!L1801="Non"),"Dossier actif non-valorisable dans le cadre de la subvention",IF(AND(YEAR(I1801)&lt;'Récapitulatif des données RASH'!$B$2,'Données relatives aux bénéf.'!K1801="Oui",'Données relatives aux bénéf.'!L1801="Non"),"Dossier actif non-valorisable dans le cadre de la subvention - dont cloturé au cours de l'année de référence","")))))))</f>
        <v/>
      </c>
      <c r="P1801" s="16" t="str">
        <f>IF(ISBLANK(F1801),"",'Récapitulatif des données RASH'!$B$2-YEAR('Données relatives aux bénéf.'!F1801))</f>
        <v/>
      </c>
    </row>
    <row r="1802" spans="1:16">
      <c r="A1802" s="18" t="str">
        <f t="shared" si="28"/>
        <v/>
      </c>
      <c r="O1802" s="19" t="str">
        <f>IF(J1802="Non","Demande d'information",IF(AND(YEAR(I1802)='Récapitulatif des données RASH'!$B$2,'Données relatives aux bénéf.'!J1802="Oui",'Données relatives aux bénéf.'!K1802="Non"),"Dossier ouvert au cours de l'année de référence",IF(AND(YEAR(I1802)='Récapitulatif des données RASH'!$B$2,'Données relatives aux bénéf.'!J1802="Oui",'Données relatives aux bénéf.'!K1802="Oui"),"Dossier ouvert au cours de l'année de référence - dont clôturé au cours de l'année de référence",IF(AND(YEAR(I1802)&lt;'Récapitulatif des données RASH'!$B$2,'Données relatives aux bénéf.'!K1802="Non",'Données relatives aux bénéf.'!L1802="Oui"),"Dossier actif valorisable dans le cadre de la subvention",IF(AND(YEAR(I1802)&lt;'Récapitulatif des données RASH'!$B$2,'Données relatives aux bénéf.'!K1802="Oui",'Données relatives aux bénéf.'!L1802="Oui"),"Dossier actif valorisable dans le cadre de la subvention - dont cloturé au cours de l'année de référence",IF(AND(YEAR(I1802)&lt;'Récapitulatif des données RASH'!$B$2,'Données relatives aux bénéf.'!K1802="Non",'Données relatives aux bénéf.'!L1802="Non"),"Dossier actif non-valorisable dans le cadre de la subvention",IF(AND(YEAR(I1802)&lt;'Récapitulatif des données RASH'!$B$2,'Données relatives aux bénéf.'!K1802="Oui",'Données relatives aux bénéf.'!L1802="Non"),"Dossier actif non-valorisable dans le cadre de la subvention - dont cloturé au cours de l'année de référence","")))))))</f>
        <v/>
      </c>
      <c r="P1802" s="16" t="str">
        <f>IF(ISBLANK(F1802),"",'Récapitulatif des données RASH'!$B$2-YEAR('Données relatives aux bénéf.'!F1802))</f>
        <v/>
      </c>
    </row>
    <row r="1803" spans="1:16">
      <c r="A1803" s="18" t="str">
        <f t="shared" si="28"/>
        <v/>
      </c>
      <c r="O1803" s="19" t="str">
        <f>IF(J1803="Non","Demande d'information",IF(AND(YEAR(I1803)='Récapitulatif des données RASH'!$B$2,'Données relatives aux bénéf.'!J1803="Oui",'Données relatives aux bénéf.'!K1803="Non"),"Dossier ouvert au cours de l'année de référence",IF(AND(YEAR(I1803)='Récapitulatif des données RASH'!$B$2,'Données relatives aux bénéf.'!J1803="Oui",'Données relatives aux bénéf.'!K1803="Oui"),"Dossier ouvert au cours de l'année de référence - dont clôturé au cours de l'année de référence",IF(AND(YEAR(I1803)&lt;'Récapitulatif des données RASH'!$B$2,'Données relatives aux bénéf.'!K1803="Non",'Données relatives aux bénéf.'!L1803="Oui"),"Dossier actif valorisable dans le cadre de la subvention",IF(AND(YEAR(I1803)&lt;'Récapitulatif des données RASH'!$B$2,'Données relatives aux bénéf.'!K1803="Oui",'Données relatives aux bénéf.'!L1803="Oui"),"Dossier actif valorisable dans le cadre de la subvention - dont cloturé au cours de l'année de référence",IF(AND(YEAR(I1803)&lt;'Récapitulatif des données RASH'!$B$2,'Données relatives aux bénéf.'!K1803="Non",'Données relatives aux bénéf.'!L1803="Non"),"Dossier actif non-valorisable dans le cadre de la subvention",IF(AND(YEAR(I1803)&lt;'Récapitulatif des données RASH'!$B$2,'Données relatives aux bénéf.'!K1803="Oui",'Données relatives aux bénéf.'!L1803="Non"),"Dossier actif non-valorisable dans le cadre de la subvention - dont cloturé au cours de l'année de référence","")))))))</f>
        <v/>
      </c>
      <c r="P1803" s="16" t="str">
        <f>IF(ISBLANK(F1803),"",'Récapitulatif des données RASH'!$B$2-YEAR('Données relatives aux bénéf.'!F1803))</f>
        <v/>
      </c>
    </row>
    <row r="1804" spans="1:16">
      <c r="A1804" s="18" t="str">
        <f t="shared" si="28"/>
        <v/>
      </c>
      <c r="O1804" s="19" t="str">
        <f>IF(J1804="Non","Demande d'information",IF(AND(YEAR(I1804)='Récapitulatif des données RASH'!$B$2,'Données relatives aux bénéf.'!J1804="Oui",'Données relatives aux bénéf.'!K1804="Non"),"Dossier ouvert au cours de l'année de référence",IF(AND(YEAR(I1804)='Récapitulatif des données RASH'!$B$2,'Données relatives aux bénéf.'!J1804="Oui",'Données relatives aux bénéf.'!K1804="Oui"),"Dossier ouvert au cours de l'année de référence - dont clôturé au cours de l'année de référence",IF(AND(YEAR(I1804)&lt;'Récapitulatif des données RASH'!$B$2,'Données relatives aux bénéf.'!K1804="Non",'Données relatives aux bénéf.'!L1804="Oui"),"Dossier actif valorisable dans le cadre de la subvention",IF(AND(YEAR(I1804)&lt;'Récapitulatif des données RASH'!$B$2,'Données relatives aux bénéf.'!K1804="Oui",'Données relatives aux bénéf.'!L1804="Oui"),"Dossier actif valorisable dans le cadre de la subvention - dont cloturé au cours de l'année de référence",IF(AND(YEAR(I1804)&lt;'Récapitulatif des données RASH'!$B$2,'Données relatives aux bénéf.'!K1804="Non",'Données relatives aux bénéf.'!L1804="Non"),"Dossier actif non-valorisable dans le cadre de la subvention",IF(AND(YEAR(I1804)&lt;'Récapitulatif des données RASH'!$B$2,'Données relatives aux bénéf.'!K1804="Oui",'Données relatives aux bénéf.'!L1804="Non"),"Dossier actif non-valorisable dans le cadre de la subvention - dont cloturé au cours de l'année de référence","")))))))</f>
        <v/>
      </c>
      <c r="P1804" s="16" t="str">
        <f>IF(ISBLANK(F1804),"",'Récapitulatif des données RASH'!$B$2-YEAR('Données relatives aux bénéf.'!F1804))</f>
        <v/>
      </c>
    </row>
    <row r="1805" spans="1:16">
      <c r="A1805" s="18" t="str">
        <f t="shared" si="28"/>
        <v/>
      </c>
      <c r="O1805" s="19" t="str">
        <f>IF(J1805="Non","Demande d'information",IF(AND(YEAR(I1805)='Récapitulatif des données RASH'!$B$2,'Données relatives aux bénéf.'!J1805="Oui",'Données relatives aux bénéf.'!K1805="Non"),"Dossier ouvert au cours de l'année de référence",IF(AND(YEAR(I1805)='Récapitulatif des données RASH'!$B$2,'Données relatives aux bénéf.'!J1805="Oui",'Données relatives aux bénéf.'!K1805="Oui"),"Dossier ouvert au cours de l'année de référence - dont clôturé au cours de l'année de référence",IF(AND(YEAR(I1805)&lt;'Récapitulatif des données RASH'!$B$2,'Données relatives aux bénéf.'!K1805="Non",'Données relatives aux bénéf.'!L1805="Oui"),"Dossier actif valorisable dans le cadre de la subvention",IF(AND(YEAR(I1805)&lt;'Récapitulatif des données RASH'!$B$2,'Données relatives aux bénéf.'!K1805="Oui",'Données relatives aux bénéf.'!L1805="Oui"),"Dossier actif valorisable dans le cadre de la subvention - dont cloturé au cours de l'année de référence",IF(AND(YEAR(I1805)&lt;'Récapitulatif des données RASH'!$B$2,'Données relatives aux bénéf.'!K1805="Non",'Données relatives aux bénéf.'!L1805="Non"),"Dossier actif non-valorisable dans le cadre de la subvention",IF(AND(YEAR(I1805)&lt;'Récapitulatif des données RASH'!$B$2,'Données relatives aux bénéf.'!K1805="Oui",'Données relatives aux bénéf.'!L1805="Non"),"Dossier actif non-valorisable dans le cadre de la subvention - dont cloturé au cours de l'année de référence","")))))))</f>
        <v/>
      </c>
      <c r="P1805" s="16" t="str">
        <f>IF(ISBLANK(F1805),"",'Récapitulatif des données RASH'!$B$2-YEAR('Données relatives aux bénéf.'!F1805))</f>
        <v/>
      </c>
    </row>
    <row r="1806" spans="1:16">
      <c r="A1806" s="18" t="str">
        <f t="shared" si="28"/>
        <v/>
      </c>
      <c r="O1806" s="19" t="str">
        <f>IF(J1806="Non","Demande d'information",IF(AND(YEAR(I1806)='Récapitulatif des données RASH'!$B$2,'Données relatives aux bénéf.'!J1806="Oui",'Données relatives aux bénéf.'!K1806="Non"),"Dossier ouvert au cours de l'année de référence",IF(AND(YEAR(I1806)='Récapitulatif des données RASH'!$B$2,'Données relatives aux bénéf.'!J1806="Oui",'Données relatives aux bénéf.'!K1806="Oui"),"Dossier ouvert au cours de l'année de référence - dont clôturé au cours de l'année de référence",IF(AND(YEAR(I1806)&lt;'Récapitulatif des données RASH'!$B$2,'Données relatives aux bénéf.'!K1806="Non",'Données relatives aux bénéf.'!L1806="Oui"),"Dossier actif valorisable dans le cadre de la subvention",IF(AND(YEAR(I1806)&lt;'Récapitulatif des données RASH'!$B$2,'Données relatives aux bénéf.'!K1806="Oui",'Données relatives aux bénéf.'!L1806="Oui"),"Dossier actif valorisable dans le cadre de la subvention - dont cloturé au cours de l'année de référence",IF(AND(YEAR(I1806)&lt;'Récapitulatif des données RASH'!$B$2,'Données relatives aux bénéf.'!K1806="Non",'Données relatives aux bénéf.'!L1806="Non"),"Dossier actif non-valorisable dans le cadre de la subvention",IF(AND(YEAR(I1806)&lt;'Récapitulatif des données RASH'!$B$2,'Données relatives aux bénéf.'!K1806="Oui",'Données relatives aux bénéf.'!L1806="Non"),"Dossier actif non-valorisable dans le cadre de la subvention - dont cloturé au cours de l'année de référence","")))))))</f>
        <v/>
      </c>
      <c r="P1806" s="16" t="str">
        <f>IF(ISBLANK(F1806),"",'Récapitulatif des données RASH'!$B$2-YEAR('Données relatives aux bénéf.'!F1806))</f>
        <v/>
      </c>
    </row>
    <row r="1807" spans="1:16">
      <c r="A1807" s="18" t="str">
        <f t="shared" si="28"/>
        <v/>
      </c>
      <c r="O1807" s="19" t="str">
        <f>IF(J1807="Non","Demande d'information",IF(AND(YEAR(I1807)='Récapitulatif des données RASH'!$B$2,'Données relatives aux bénéf.'!J1807="Oui",'Données relatives aux bénéf.'!K1807="Non"),"Dossier ouvert au cours de l'année de référence",IF(AND(YEAR(I1807)='Récapitulatif des données RASH'!$B$2,'Données relatives aux bénéf.'!J1807="Oui",'Données relatives aux bénéf.'!K1807="Oui"),"Dossier ouvert au cours de l'année de référence - dont clôturé au cours de l'année de référence",IF(AND(YEAR(I1807)&lt;'Récapitulatif des données RASH'!$B$2,'Données relatives aux bénéf.'!K1807="Non",'Données relatives aux bénéf.'!L1807="Oui"),"Dossier actif valorisable dans le cadre de la subvention",IF(AND(YEAR(I1807)&lt;'Récapitulatif des données RASH'!$B$2,'Données relatives aux bénéf.'!K1807="Oui",'Données relatives aux bénéf.'!L1807="Oui"),"Dossier actif valorisable dans le cadre de la subvention - dont cloturé au cours de l'année de référence",IF(AND(YEAR(I1807)&lt;'Récapitulatif des données RASH'!$B$2,'Données relatives aux bénéf.'!K1807="Non",'Données relatives aux bénéf.'!L1807="Non"),"Dossier actif non-valorisable dans le cadre de la subvention",IF(AND(YEAR(I1807)&lt;'Récapitulatif des données RASH'!$B$2,'Données relatives aux bénéf.'!K1807="Oui",'Données relatives aux bénéf.'!L1807="Non"),"Dossier actif non-valorisable dans le cadre de la subvention - dont cloturé au cours de l'année de référence","")))))))</f>
        <v/>
      </c>
      <c r="P1807" s="16" t="str">
        <f>IF(ISBLANK(F1807),"",'Récapitulatif des données RASH'!$B$2-YEAR('Données relatives aux bénéf.'!F1807))</f>
        <v/>
      </c>
    </row>
    <row r="1808" spans="1:16">
      <c r="A1808" s="18" t="str">
        <f t="shared" si="28"/>
        <v/>
      </c>
      <c r="O1808" s="19" t="str">
        <f>IF(J1808="Non","Demande d'information",IF(AND(YEAR(I1808)='Récapitulatif des données RASH'!$B$2,'Données relatives aux bénéf.'!J1808="Oui",'Données relatives aux bénéf.'!K1808="Non"),"Dossier ouvert au cours de l'année de référence",IF(AND(YEAR(I1808)='Récapitulatif des données RASH'!$B$2,'Données relatives aux bénéf.'!J1808="Oui",'Données relatives aux bénéf.'!K1808="Oui"),"Dossier ouvert au cours de l'année de référence - dont clôturé au cours de l'année de référence",IF(AND(YEAR(I1808)&lt;'Récapitulatif des données RASH'!$B$2,'Données relatives aux bénéf.'!K1808="Non",'Données relatives aux bénéf.'!L1808="Oui"),"Dossier actif valorisable dans le cadre de la subvention",IF(AND(YEAR(I1808)&lt;'Récapitulatif des données RASH'!$B$2,'Données relatives aux bénéf.'!K1808="Oui",'Données relatives aux bénéf.'!L1808="Oui"),"Dossier actif valorisable dans le cadre de la subvention - dont cloturé au cours de l'année de référence",IF(AND(YEAR(I1808)&lt;'Récapitulatif des données RASH'!$B$2,'Données relatives aux bénéf.'!K1808="Non",'Données relatives aux bénéf.'!L1808="Non"),"Dossier actif non-valorisable dans le cadre de la subvention",IF(AND(YEAR(I1808)&lt;'Récapitulatif des données RASH'!$B$2,'Données relatives aux bénéf.'!K1808="Oui",'Données relatives aux bénéf.'!L1808="Non"),"Dossier actif non-valorisable dans le cadre de la subvention - dont cloturé au cours de l'année de référence","")))))))</f>
        <v/>
      </c>
      <c r="P1808" s="16" t="str">
        <f>IF(ISBLANK(F1808),"",'Récapitulatif des données RASH'!$B$2-YEAR('Données relatives aux bénéf.'!F1808))</f>
        <v/>
      </c>
    </row>
    <row r="1809" spans="1:16">
      <c r="A1809" s="18" t="str">
        <f t="shared" si="28"/>
        <v/>
      </c>
      <c r="O1809" s="19" t="str">
        <f>IF(J1809="Non","Demande d'information",IF(AND(YEAR(I1809)='Récapitulatif des données RASH'!$B$2,'Données relatives aux bénéf.'!J1809="Oui",'Données relatives aux bénéf.'!K1809="Non"),"Dossier ouvert au cours de l'année de référence",IF(AND(YEAR(I1809)='Récapitulatif des données RASH'!$B$2,'Données relatives aux bénéf.'!J1809="Oui",'Données relatives aux bénéf.'!K1809="Oui"),"Dossier ouvert au cours de l'année de référence - dont clôturé au cours de l'année de référence",IF(AND(YEAR(I1809)&lt;'Récapitulatif des données RASH'!$B$2,'Données relatives aux bénéf.'!K1809="Non",'Données relatives aux bénéf.'!L1809="Oui"),"Dossier actif valorisable dans le cadre de la subvention",IF(AND(YEAR(I1809)&lt;'Récapitulatif des données RASH'!$B$2,'Données relatives aux bénéf.'!K1809="Oui",'Données relatives aux bénéf.'!L1809="Oui"),"Dossier actif valorisable dans le cadre de la subvention - dont cloturé au cours de l'année de référence",IF(AND(YEAR(I1809)&lt;'Récapitulatif des données RASH'!$B$2,'Données relatives aux bénéf.'!K1809="Non",'Données relatives aux bénéf.'!L1809="Non"),"Dossier actif non-valorisable dans le cadre de la subvention",IF(AND(YEAR(I1809)&lt;'Récapitulatif des données RASH'!$B$2,'Données relatives aux bénéf.'!K1809="Oui",'Données relatives aux bénéf.'!L1809="Non"),"Dossier actif non-valorisable dans le cadre de la subvention - dont cloturé au cours de l'année de référence","")))))))</f>
        <v/>
      </c>
      <c r="P1809" s="16" t="str">
        <f>IF(ISBLANK(F1809),"",'Récapitulatif des données RASH'!$B$2-YEAR('Données relatives aux bénéf.'!F1809))</f>
        <v/>
      </c>
    </row>
    <row r="1810" spans="1:16">
      <c r="A1810" s="18" t="str">
        <f t="shared" si="28"/>
        <v/>
      </c>
      <c r="O1810" s="19" t="str">
        <f>IF(J1810="Non","Demande d'information",IF(AND(YEAR(I1810)='Récapitulatif des données RASH'!$B$2,'Données relatives aux bénéf.'!J1810="Oui",'Données relatives aux bénéf.'!K1810="Non"),"Dossier ouvert au cours de l'année de référence",IF(AND(YEAR(I1810)='Récapitulatif des données RASH'!$B$2,'Données relatives aux bénéf.'!J1810="Oui",'Données relatives aux bénéf.'!K1810="Oui"),"Dossier ouvert au cours de l'année de référence - dont clôturé au cours de l'année de référence",IF(AND(YEAR(I1810)&lt;'Récapitulatif des données RASH'!$B$2,'Données relatives aux bénéf.'!K1810="Non",'Données relatives aux bénéf.'!L1810="Oui"),"Dossier actif valorisable dans le cadre de la subvention",IF(AND(YEAR(I1810)&lt;'Récapitulatif des données RASH'!$B$2,'Données relatives aux bénéf.'!K1810="Oui",'Données relatives aux bénéf.'!L1810="Oui"),"Dossier actif valorisable dans le cadre de la subvention - dont cloturé au cours de l'année de référence",IF(AND(YEAR(I1810)&lt;'Récapitulatif des données RASH'!$B$2,'Données relatives aux bénéf.'!K1810="Non",'Données relatives aux bénéf.'!L1810="Non"),"Dossier actif non-valorisable dans le cadre de la subvention",IF(AND(YEAR(I1810)&lt;'Récapitulatif des données RASH'!$B$2,'Données relatives aux bénéf.'!K1810="Oui",'Données relatives aux bénéf.'!L1810="Non"),"Dossier actif non-valorisable dans le cadre de la subvention - dont cloturé au cours de l'année de référence","")))))))</f>
        <v/>
      </c>
      <c r="P1810" s="16" t="str">
        <f>IF(ISBLANK(F1810),"",'Récapitulatif des données RASH'!$B$2-YEAR('Données relatives aux bénéf.'!F1810))</f>
        <v/>
      </c>
    </row>
    <row r="1811" spans="1:16">
      <c r="A1811" s="18" t="str">
        <f t="shared" si="28"/>
        <v/>
      </c>
      <c r="O1811" s="19" t="str">
        <f>IF(J1811="Non","Demande d'information",IF(AND(YEAR(I1811)='Récapitulatif des données RASH'!$B$2,'Données relatives aux bénéf.'!J1811="Oui",'Données relatives aux bénéf.'!K1811="Non"),"Dossier ouvert au cours de l'année de référence",IF(AND(YEAR(I1811)='Récapitulatif des données RASH'!$B$2,'Données relatives aux bénéf.'!J1811="Oui",'Données relatives aux bénéf.'!K1811="Oui"),"Dossier ouvert au cours de l'année de référence - dont clôturé au cours de l'année de référence",IF(AND(YEAR(I1811)&lt;'Récapitulatif des données RASH'!$B$2,'Données relatives aux bénéf.'!K1811="Non",'Données relatives aux bénéf.'!L1811="Oui"),"Dossier actif valorisable dans le cadre de la subvention",IF(AND(YEAR(I1811)&lt;'Récapitulatif des données RASH'!$B$2,'Données relatives aux bénéf.'!K1811="Oui",'Données relatives aux bénéf.'!L1811="Oui"),"Dossier actif valorisable dans le cadre de la subvention - dont cloturé au cours de l'année de référence",IF(AND(YEAR(I1811)&lt;'Récapitulatif des données RASH'!$B$2,'Données relatives aux bénéf.'!K1811="Non",'Données relatives aux bénéf.'!L1811="Non"),"Dossier actif non-valorisable dans le cadre de la subvention",IF(AND(YEAR(I1811)&lt;'Récapitulatif des données RASH'!$B$2,'Données relatives aux bénéf.'!K1811="Oui",'Données relatives aux bénéf.'!L1811="Non"),"Dossier actif non-valorisable dans le cadre de la subvention - dont cloturé au cours de l'année de référence","")))))))</f>
        <v/>
      </c>
      <c r="P1811" s="16" t="str">
        <f>IF(ISBLANK(F1811),"",'Récapitulatif des données RASH'!$B$2-YEAR('Données relatives aux bénéf.'!F1811))</f>
        <v/>
      </c>
    </row>
    <row r="1812" spans="1:16">
      <c r="A1812" s="18" t="str">
        <f t="shared" si="28"/>
        <v/>
      </c>
      <c r="O1812" s="19" t="str">
        <f>IF(J1812="Non","Demande d'information",IF(AND(YEAR(I1812)='Récapitulatif des données RASH'!$B$2,'Données relatives aux bénéf.'!J1812="Oui",'Données relatives aux bénéf.'!K1812="Non"),"Dossier ouvert au cours de l'année de référence",IF(AND(YEAR(I1812)='Récapitulatif des données RASH'!$B$2,'Données relatives aux bénéf.'!J1812="Oui",'Données relatives aux bénéf.'!K1812="Oui"),"Dossier ouvert au cours de l'année de référence - dont clôturé au cours de l'année de référence",IF(AND(YEAR(I1812)&lt;'Récapitulatif des données RASH'!$B$2,'Données relatives aux bénéf.'!K1812="Non",'Données relatives aux bénéf.'!L1812="Oui"),"Dossier actif valorisable dans le cadre de la subvention",IF(AND(YEAR(I1812)&lt;'Récapitulatif des données RASH'!$B$2,'Données relatives aux bénéf.'!K1812="Oui",'Données relatives aux bénéf.'!L1812="Oui"),"Dossier actif valorisable dans le cadre de la subvention - dont cloturé au cours de l'année de référence",IF(AND(YEAR(I1812)&lt;'Récapitulatif des données RASH'!$B$2,'Données relatives aux bénéf.'!K1812="Non",'Données relatives aux bénéf.'!L1812="Non"),"Dossier actif non-valorisable dans le cadre de la subvention",IF(AND(YEAR(I1812)&lt;'Récapitulatif des données RASH'!$B$2,'Données relatives aux bénéf.'!K1812="Oui",'Données relatives aux bénéf.'!L1812="Non"),"Dossier actif non-valorisable dans le cadre de la subvention - dont cloturé au cours de l'année de référence","")))))))</f>
        <v/>
      </c>
      <c r="P1812" s="16" t="str">
        <f>IF(ISBLANK(F1812),"",'Récapitulatif des données RASH'!$B$2-YEAR('Données relatives aux bénéf.'!F1812))</f>
        <v/>
      </c>
    </row>
    <row r="1813" spans="1:16">
      <c r="A1813" s="18" t="str">
        <f t="shared" si="28"/>
        <v/>
      </c>
      <c r="O1813" s="19" t="str">
        <f>IF(J1813="Non","Demande d'information",IF(AND(YEAR(I1813)='Récapitulatif des données RASH'!$B$2,'Données relatives aux bénéf.'!J1813="Oui",'Données relatives aux bénéf.'!K1813="Non"),"Dossier ouvert au cours de l'année de référence",IF(AND(YEAR(I1813)='Récapitulatif des données RASH'!$B$2,'Données relatives aux bénéf.'!J1813="Oui",'Données relatives aux bénéf.'!K1813="Oui"),"Dossier ouvert au cours de l'année de référence - dont clôturé au cours de l'année de référence",IF(AND(YEAR(I1813)&lt;'Récapitulatif des données RASH'!$B$2,'Données relatives aux bénéf.'!K1813="Non",'Données relatives aux bénéf.'!L1813="Oui"),"Dossier actif valorisable dans le cadre de la subvention",IF(AND(YEAR(I1813)&lt;'Récapitulatif des données RASH'!$B$2,'Données relatives aux bénéf.'!K1813="Oui",'Données relatives aux bénéf.'!L1813="Oui"),"Dossier actif valorisable dans le cadre de la subvention - dont cloturé au cours de l'année de référence",IF(AND(YEAR(I1813)&lt;'Récapitulatif des données RASH'!$B$2,'Données relatives aux bénéf.'!K1813="Non",'Données relatives aux bénéf.'!L1813="Non"),"Dossier actif non-valorisable dans le cadre de la subvention",IF(AND(YEAR(I1813)&lt;'Récapitulatif des données RASH'!$B$2,'Données relatives aux bénéf.'!K1813="Oui",'Données relatives aux bénéf.'!L1813="Non"),"Dossier actif non-valorisable dans le cadre de la subvention - dont cloturé au cours de l'année de référence","")))))))</f>
        <v/>
      </c>
      <c r="P1813" s="16" t="str">
        <f>IF(ISBLANK(F1813),"",'Récapitulatif des données RASH'!$B$2-YEAR('Données relatives aux bénéf.'!F1813))</f>
        <v/>
      </c>
    </row>
    <row r="1814" spans="1:16">
      <c r="A1814" s="18" t="str">
        <f t="shared" si="28"/>
        <v/>
      </c>
      <c r="O1814" s="19" t="str">
        <f>IF(J1814="Non","Demande d'information",IF(AND(YEAR(I1814)='Récapitulatif des données RASH'!$B$2,'Données relatives aux bénéf.'!J1814="Oui",'Données relatives aux bénéf.'!K1814="Non"),"Dossier ouvert au cours de l'année de référence",IF(AND(YEAR(I1814)='Récapitulatif des données RASH'!$B$2,'Données relatives aux bénéf.'!J1814="Oui",'Données relatives aux bénéf.'!K1814="Oui"),"Dossier ouvert au cours de l'année de référence - dont clôturé au cours de l'année de référence",IF(AND(YEAR(I1814)&lt;'Récapitulatif des données RASH'!$B$2,'Données relatives aux bénéf.'!K1814="Non",'Données relatives aux bénéf.'!L1814="Oui"),"Dossier actif valorisable dans le cadre de la subvention",IF(AND(YEAR(I1814)&lt;'Récapitulatif des données RASH'!$B$2,'Données relatives aux bénéf.'!K1814="Oui",'Données relatives aux bénéf.'!L1814="Oui"),"Dossier actif valorisable dans le cadre de la subvention - dont cloturé au cours de l'année de référence",IF(AND(YEAR(I1814)&lt;'Récapitulatif des données RASH'!$B$2,'Données relatives aux bénéf.'!K1814="Non",'Données relatives aux bénéf.'!L1814="Non"),"Dossier actif non-valorisable dans le cadre de la subvention",IF(AND(YEAR(I1814)&lt;'Récapitulatif des données RASH'!$B$2,'Données relatives aux bénéf.'!K1814="Oui",'Données relatives aux bénéf.'!L1814="Non"),"Dossier actif non-valorisable dans le cadre de la subvention - dont cloturé au cours de l'année de référence","")))))))</f>
        <v/>
      </c>
      <c r="P1814" s="16" t="str">
        <f>IF(ISBLANK(F1814),"",'Récapitulatif des données RASH'!$B$2-YEAR('Données relatives aux bénéf.'!F1814))</f>
        <v/>
      </c>
    </row>
    <row r="1815" spans="1:16">
      <c r="A1815" s="18" t="str">
        <f t="shared" si="28"/>
        <v/>
      </c>
      <c r="O1815" s="19" t="str">
        <f>IF(J1815="Non","Demande d'information",IF(AND(YEAR(I1815)='Récapitulatif des données RASH'!$B$2,'Données relatives aux bénéf.'!J1815="Oui",'Données relatives aux bénéf.'!K1815="Non"),"Dossier ouvert au cours de l'année de référence",IF(AND(YEAR(I1815)='Récapitulatif des données RASH'!$B$2,'Données relatives aux bénéf.'!J1815="Oui",'Données relatives aux bénéf.'!K1815="Oui"),"Dossier ouvert au cours de l'année de référence - dont clôturé au cours de l'année de référence",IF(AND(YEAR(I1815)&lt;'Récapitulatif des données RASH'!$B$2,'Données relatives aux bénéf.'!K1815="Non",'Données relatives aux bénéf.'!L1815="Oui"),"Dossier actif valorisable dans le cadre de la subvention",IF(AND(YEAR(I1815)&lt;'Récapitulatif des données RASH'!$B$2,'Données relatives aux bénéf.'!K1815="Oui",'Données relatives aux bénéf.'!L1815="Oui"),"Dossier actif valorisable dans le cadre de la subvention - dont cloturé au cours de l'année de référence",IF(AND(YEAR(I1815)&lt;'Récapitulatif des données RASH'!$B$2,'Données relatives aux bénéf.'!K1815="Non",'Données relatives aux bénéf.'!L1815="Non"),"Dossier actif non-valorisable dans le cadre de la subvention",IF(AND(YEAR(I1815)&lt;'Récapitulatif des données RASH'!$B$2,'Données relatives aux bénéf.'!K1815="Oui",'Données relatives aux bénéf.'!L1815="Non"),"Dossier actif non-valorisable dans le cadre de la subvention - dont cloturé au cours de l'année de référence","")))))))</f>
        <v/>
      </c>
      <c r="P1815" s="16" t="str">
        <f>IF(ISBLANK(F1815),"",'Récapitulatif des données RASH'!$B$2-YEAR('Données relatives aux bénéf.'!F1815))</f>
        <v/>
      </c>
    </row>
    <row r="1816" spans="1:16">
      <c r="A1816" s="18" t="str">
        <f t="shared" si="28"/>
        <v/>
      </c>
      <c r="O1816" s="19" t="str">
        <f>IF(J1816="Non","Demande d'information",IF(AND(YEAR(I1816)='Récapitulatif des données RASH'!$B$2,'Données relatives aux bénéf.'!J1816="Oui",'Données relatives aux bénéf.'!K1816="Non"),"Dossier ouvert au cours de l'année de référence",IF(AND(YEAR(I1816)='Récapitulatif des données RASH'!$B$2,'Données relatives aux bénéf.'!J1816="Oui",'Données relatives aux bénéf.'!K1816="Oui"),"Dossier ouvert au cours de l'année de référence - dont clôturé au cours de l'année de référence",IF(AND(YEAR(I1816)&lt;'Récapitulatif des données RASH'!$B$2,'Données relatives aux bénéf.'!K1816="Non",'Données relatives aux bénéf.'!L1816="Oui"),"Dossier actif valorisable dans le cadre de la subvention",IF(AND(YEAR(I1816)&lt;'Récapitulatif des données RASH'!$B$2,'Données relatives aux bénéf.'!K1816="Oui",'Données relatives aux bénéf.'!L1816="Oui"),"Dossier actif valorisable dans le cadre de la subvention - dont cloturé au cours de l'année de référence",IF(AND(YEAR(I1816)&lt;'Récapitulatif des données RASH'!$B$2,'Données relatives aux bénéf.'!K1816="Non",'Données relatives aux bénéf.'!L1816="Non"),"Dossier actif non-valorisable dans le cadre de la subvention",IF(AND(YEAR(I1816)&lt;'Récapitulatif des données RASH'!$B$2,'Données relatives aux bénéf.'!K1816="Oui",'Données relatives aux bénéf.'!L1816="Non"),"Dossier actif non-valorisable dans le cadre de la subvention - dont cloturé au cours de l'année de référence","")))))))</f>
        <v/>
      </c>
      <c r="P1816" s="16" t="str">
        <f>IF(ISBLANK(F1816),"",'Récapitulatif des données RASH'!$B$2-YEAR('Données relatives aux bénéf.'!F1816))</f>
        <v/>
      </c>
    </row>
    <row r="1817" spans="1:16">
      <c r="A1817" s="18" t="str">
        <f t="shared" si="28"/>
        <v/>
      </c>
      <c r="O1817" s="19" t="str">
        <f>IF(J1817="Non","Demande d'information",IF(AND(YEAR(I1817)='Récapitulatif des données RASH'!$B$2,'Données relatives aux bénéf.'!J1817="Oui",'Données relatives aux bénéf.'!K1817="Non"),"Dossier ouvert au cours de l'année de référence",IF(AND(YEAR(I1817)='Récapitulatif des données RASH'!$B$2,'Données relatives aux bénéf.'!J1817="Oui",'Données relatives aux bénéf.'!K1817="Oui"),"Dossier ouvert au cours de l'année de référence - dont clôturé au cours de l'année de référence",IF(AND(YEAR(I1817)&lt;'Récapitulatif des données RASH'!$B$2,'Données relatives aux bénéf.'!K1817="Non",'Données relatives aux bénéf.'!L1817="Oui"),"Dossier actif valorisable dans le cadre de la subvention",IF(AND(YEAR(I1817)&lt;'Récapitulatif des données RASH'!$B$2,'Données relatives aux bénéf.'!K1817="Oui",'Données relatives aux bénéf.'!L1817="Oui"),"Dossier actif valorisable dans le cadre de la subvention - dont cloturé au cours de l'année de référence",IF(AND(YEAR(I1817)&lt;'Récapitulatif des données RASH'!$B$2,'Données relatives aux bénéf.'!K1817="Non",'Données relatives aux bénéf.'!L1817="Non"),"Dossier actif non-valorisable dans le cadre de la subvention",IF(AND(YEAR(I1817)&lt;'Récapitulatif des données RASH'!$B$2,'Données relatives aux bénéf.'!K1817="Oui",'Données relatives aux bénéf.'!L1817="Non"),"Dossier actif non-valorisable dans le cadre de la subvention - dont cloturé au cours de l'année de référence","")))))))</f>
        <v/>
      </c>
      <c r="P1817" s="16" t="str">
        <f>IF(ISBLANK(F1817),"",'Récapitulatif des données RASH'!$B$2-YEAR('Données relatives aux bénéf.'!F1817))</f>
        <v/>
      </c>
    </row>
    <row r="1818" spans="1:16">
      <c r="A1818" s="18" t="str">
        <f t="shared" si="28"/>
        <v/>
      </c>
      <c r="O1818" s="19" t="str">
        <f>IF(J1818="Non","Demande d'information",IF(AND(YEAR(I1818)='Récapitulatif des données RASH'!$B$2,'Données relatives aux bénéf.'!J1818="Oui",'Données relatives aux bénéf.'!K1818="Non"),"Dossier ouvert au cours de l'année de référence",IF(AND(YEAR(I1818)='Récapitulatif des données RASH'!$B$2,'Données relatives aux bénéf.'!J1818="Oui",'Données relatives aux bénéf.'!K1818="Oui"),"Dossier ouvert au cours de l'année de référence - dont clôturé au cours de l'année de référence",IF(AND(YEAR(I1818)&lt;'Récapitulatif des données RASH'!$B$2,'Données relatives aux bénéf.'!K1818="Non",'Données relatives aux bénéf.'!L1818="Oui"),"Dossier actif valorisable dans le cadre de la subvention",IF(AND(YEAR(I1818)&lt;'Récapitulatif des données RASH'!$B$2,'Données relatives aux bénéf.'!K1818="Oui",'Données relatives aux bénéf.'!L1818="Oui"),"Dossier actif valorisable dans le cadre de la subvention - dont cloturé au cours de l'année de référence",IF(AND(YEAR(I1818)&lt;'Récapitulatif des données RASH'!$B$2,'Données relatives aux bénéf.'!K1818="Non",'Données relatives aux bénéf.'!L1818="Non"),"Dossier actif non-valorisable dans le cadre de la subvention",IF(AND(YEAR(I1818)&lt;'Récapitulatif des données RASH'!$B$2,'Données relatives aux bénéf.'!K1818="Oui",'Données relatives aux bénéf.'!L1818="Non"),"Dossier actif non-valorisable dans le cadre de la subvention - dont cloturé au cours de l'année de référence","")))))))</f>
        <v/>
      </c>
      <c r="P1818" s="16" t="str">
        <f>IF(ISBLANK(F1818),"",'Récapitulatif des données RASH'!$B$2-YEAR('Données relatives aux bénéf.'!F1818))</f>
        <v/>
      </c>
    </row>
    <row r="1819" spans="1:16">
      <c r="A1819" s="18" t="str">
        <f t="shared" si="28"/>
        <v/>
      </c>
      <c r="O1819" s="19" t="str">
        <f>IF(J1819="Non","Demande d'information",IF(AND(YEAR(I1819)='Récapitulatif des données RASH'!$B$2,'Données relatives aux bénéf.'!J1819="Oui",'Données relatives aux bénéf.'!K1819="Non"),"Dossier ouvert au cours de l'année de référence",IF(AND(YEAR(I1819)='Récapitulatif des données RASH'!$B$2,'Données relatives aux bénéf.'!J1819="Oui",'Données relatives aux bénéf.'!K1819="Oui"),"Dossier ouvert au cours de l'année de référence - dont clôturé au cours de l'année de référence",IF(AND(YEAR(I1819)&lt;'Récapitulatif des données RASH'!$B$2,'Données relatives aux bénéf.'!K1819="Non",'Données relatives aux bénéf.'!L1819="Oui"),"Dossier actif valorisable dans le cadre de la subvention",IF(AND(YEAR(I1819)&lt;'Récapitulatif des données RASH'!$B$2,'Données relatives aux bénéf.'!K1819="Oui",'Données relatives aux bénéf.'!L1819="Oui"),"Dossier actif valorisable dans le cadre de la subvention - dont cloturé au cours de l'année de référence",IF(AND(YEAR(I1819)&lt;'Récapitulatif des données RASH'!$B$2,'Données relatives aux bénéf.'!K1819="Non",'Données relatives aux bénéf.'!L1819="Non"),"Dossier actif non-valorisable dans le cadre de la subvention",IF(AND(YEAR(I1819)&lt;'Récapitulatif des données RASH'!$B$2,'Données relatives aux bénéf.'!K1819="Oui",'Données relatives aux bénéf.'!L1819="Non"),"Dossier actif non-valorisable dans le cadre de la subvention - dont cloturé au cours de l'année de référence","")))))))</f>
        <v/>
      </c>
      <c r="P1819" s="16" t="str">
        <f>IF(ISBLANK(F1819),"",'Récapitulatif des données RASH'!$B$2-YEAR('Données relatives aux bénéf.'!F1819))</f>
        <v/>
      </c>
    </row>
    <row r="1820" spans="1:16">
      <c r="A1820" s="18" t="str">
        <f t="shared" si="28"/>
        <v/>
      </c>
      <c r="O1820" s="19" t="str">
        <f>IF(J1820="Non","Demande d'information",IF(AND(YEAR(I1820)='Récapitulatif des données RASH'!$B$2,'Données relatives aux bénéf.'!J1820="Oui",'Données relatives aux bénéf.'!K1820="Non"),"Dossier ouvert au cours de l'année de référence",IF(AND(YEAR(I1820)='Récapitulatif des données RASH'!$B$2,'Données relatives aux bénéf.'!J1820="Oui",'Données relatives aux bénéf.'!K1820="Oui"),"Dossier ouvert au cours de l'année de référence - dont clôturé au cours de l'année de référence",IF(AND(YEAR(I1820)&lt;'Récapitulatif des données RASH'!$B$2,'Données relatives aux bénéf.'!K1820="Non",'Données relatives aux bénéf.'!L1820="Oui"),"Dossier actif valorisable dans le cadre de la subvention",IF(AND(YEAR(I1820)&lt;'Récapitulatif des données RASH'!$B$2,'Données relatives aux bénéf.'!K1820="Oui",'Données relatives aux bénéf.'!L1820="Oui"),"Dossier actif valorisable dans le cadre de la subvention - dont cloturé au cours de l'année de référence",IF(AND(YEAR(I1820)&lt;'Récapitulatif des données RASH'!$B$2,'Données relatives aux bénéf.'!K1820="Non",'Données relatives aux bénéf.'!L1820="Non"),"Dossier actif non-valorisable dans le cadre de la subvention",IF(AND(YEAR(I1820)&lt;'Récapitulatif des données RASH'!$B$2,'Données relatives aux bénéf.'!K1820="Oui",'Données relatives aux bénéf.'!L1820="Non"),"Dossier actif non-valorisable dans le cadre de la subvention - dont cloturé au cours de l'année de référence","")))))))</f>
        <v/>
      </c>
      <c r="P1820" s="16" t="str">
        <f>IF(ISBLANK(F1820),"",'Récapitulatif des données RASH'!$B$2-YEAR('Données relatives aux bénéf.'!F1820))</f>
        <v/>
      </c>
    </row>
    <row r="1821" spans="1:16">
      <c r="A1821" s="18" t="str">
        <f t="shared" si="28"/>
        <v/>
      </c>
      <c r="O1821" s="19" t="str">
        <f>IF(J1821="Non","Demande d'information",IF(AND(YEAR(I1821)='Récapitulatif des données RASH'!$B$2,'Données relatives aux bénéf.'!J1821="Oui",'Données relatives aux bénéf.'!K1821="Non"),"Dossier ouvert au cours de l'année de référence",IF(AND(YEAR(I1821)='Récapitulatif des données RASH'!$B$2,'Données relatives aux bénéf.'!J1821="Oui",'Données relatives aux bénéf.'!K1821="Oui"),"Dossier ouvert au cours de l'année de référence - dont clôturé au cours de l'année de référence",IF(AND(YEAR(I1821)&lt;'Récapitulatif des données RASH'!$B$2,'Données relatives aux bénéf.'!K1821="Non",'Données relatives aux bénéf.'!L1821="Oui"),"Dossier actif valorisable dans le cadre de la subvention",IF(AND(YEAR(I1821)&lt;'Récapitulatif des données RASH'!$B$2,'Données relatives aux bénéf.'!K1821="Oui",'Données relatives aux bénéf.'!L1821="Oui"),"Dossier actif valorisable dans le cadre de la subvention - dont cloturé au cours de l'année de référence",IF(AND(YEAR(I1821)&lt;'Récapitulatif des données RASH'!$B$2,'Données relatives aux bénéf.'!K1821="Non",'Données relatives aux bénéf.'!L1821="Non"),"Dossier actif non-valorisable dans le cadre de la subvention",IF(AND(YEAR(I1821)&lt;'Récapitulatif des données RASH'!$B$2,'Données relatives aux bénéf.'!K1821="Oui",'Données relatives aux bénéf.'!L1821="Non"),"Dossier actif non-valorisable dans le cadre de la subvention - dont cloturé au cours de l'année de référence","")))))))</f>
        <v/>
      </c>
      <c r="P1821" s="16" t="str">
        <f>IF(ISBLANK(F1821),"",'Récapitulatif des données RASH'!$B$2-YEAR('Données relatives aux bénéf.'!F1821))</f>
        <v/>
      </c>
    </row>
    <row r="1822" spans="1:16">
      <c r="A1822" s="18" t="str">
        <f t="shared" si="28"/>
        <v/>
      </c>
      <c r="O1822" s="19" t="str">
        <f>IF(J1822="Non","Demande d'information",IF(AND(YEAR(I1822)='Récapitulatif des données RASH'!$B$2,'Données relatives aux bénéf.'!J1822="Oui",'Données relatives aux bénéf.'!K1822="Non"),"Dossier ouvert au cours de l'année de référence",IF(AND(YEAR(I1822)='Récapitulatif des données RASH'!$B$2,'Données relatives aux bénéf.'!J1822="Oui",'Données relatives aux bénéf.'!K1822="Oui"),"Dossier ouvert au cours de l'année de référence - dont clôturé au cours de l'année de référence",IF(AND(YEAR(I1822)&lt;'Récapitulatif des données RASH'!$B$2,'Données relatives aux bénéf.'!K1822="Non",'Données relatives aux bénéf.'!L1822="Oui"),"Dossier actif valorisable dans le cadre de la subvention",IF(AND(YEAR(I1822)&lt;'Récapitulatif des données RASH'!$B$2,'Données relatives aux bénéf.'!K1822="Oui",'Données relatives aux bénéf.'!L1822="Oui"),"Dossier actif valorisable dans le cadre de la subvention - dont cloturé au cours de l'année de référence",IF(AND(YEAR(I1822)&lt;'Récapitulatif des données RASH'!$B$2,'Données relatives aux bénéf.'!K1822="Non",'Données relatives aux bénéf.'!L1822="Non"),"Dossier actif non-valorisable dans le cadre de la subvention",IF(AND(YEAR(I1822)&lt;'Récapitulatif des données RASH'!$B$2,'Données relatives aux bénéf.'!K1822="Oui",'Données relatives aux bénéf.'!L1822="Non"),"Dossier actif non-valorisable dans le cadre de la subvention - dont cloturé au cours de l'année de référence","")))))))</f>
        <v/>
      </c>
      <c r="P1822" s="16" t="str">
        <f>IF(ISBLANK(F1822),"",'Récapitulatif des données RASH'!$B$2-YEAR('Données relatives aux bénéf.'!F1822))</f>
        <v/>
      </c>
    </row>
    <row r="1823" spans="1:16">
      <c r="A1823" s="18" t="str">
        <f t="shared" si="28"/>
        <v/>
      </c>
      <c r="O1823" s="19" t="str">
        <f>IF(J1823="Non","Demande d'information",IF(AND(YEAR(I1823)='Récapitulatif des données RASH'!$B$2,'Données relatives aux bénéf.'!J1823="Oui",'Données relatives aux bénéf.'!K1823="Non"),"Dossier ouvert au cours de l'année de référence",IF(AND(YEAR(I1823)='Récapitulatif des données RASH'!$B$2,'Données relatives aux bénéf.'!J1823="Oui",'Données relatives aux bénéf.'!K1823="Oui"),"Dossier ouvert au cours de l'année de référence - dont clôturé au cours de l'année de référence",IF(AND(YEAR(I1823)&lt;'Récapitulatif des données RASH'!$B$2,'Données relatives aux bénéf.'!K1823="Non",'Données relatives aux bénéf.'!L1823="Oui"),"Dossier actif valorisable dans le cadre de la subvention",IF(AND(YEAR(I1823)&lt;'Récapitulatif des données RASH'!$B$2,'Données relatives aux bénéf.'!K1823="Oui",'Données relatives aux bénéf.'!L1823="Oui"),"Dossier actif valorisable dans le cadre de la subvention - dont cloturé au cours de l'année de référence",IF(AND(YEAR(I1823)&lt;'Récapitulatif des données RASH'!$B$2,'Données relatives aux bénéf.'!K1823="Non",'Données relatives aux bénéf.'!L1823="Non"),"Dossier actif non-valorisable dans le cadre de la subvention",IF(AND(YEAR(I1823)&lt;'Récapitulatif des données RASH'!$B$2,'Données relatives aux bénéf.'!K1823="Oui",'Données relatives aux bénéf.'!L1823="Non"),"Dossier actif non-valorisable dans le cadre de la subvention - dont cloturé au cours de l'année de référence","")))))))</f>
        <v/>
      </c>
      <c r="P1823" s="16" t="str">
        <f>IF(ISBLANK(F1823),"",'Récapitulatif des données RASH'!$B$2-YEAR('Données relatives aux bénéf.'!F1823))</f>
        <v/>
      </c>
    </row>
    <row r="1824" spans="1:16">
      <c r="A1824" s="18" t="str">
        <f t="shared" si="28"/>
        <v/>
      </c>
      <c r="O1824" s="19" t="str">
        <f>IF(J1824="Non","Demande d'information",IF(AND(YEAR(I1824)='Récapitulatif des données RASH'!$B$2,'Données relatives aux bénéf.'!J1824="Oui",'Données relatives aux bénéf.'!K1824="Non"),"Dossier ouvert au cours de l'année de référence",IF(AND(YEAR(I1824)='Récapitulatif des données RASH'!$B$2,'Données relatives aux bénéf.'!J1824="Oui",'Données relatives aux bénéf.'!K1824="Oui"),"Dossier ouvert au cours de l'année de référence - dont clôturé au cours de l'année de référence",IF(AND(YEAR(I1824)&lt;'Récapitulatif des données RASH'!$B$2,'Données relatives aux bénéf.'!K1824="Non",'Données relatives aux bénéf.'!L1824="Oui"),"Dossier actif valorisable dans le cadre de la subvention",IF(AND(YEAR(I1824)&lt;'Récapitulatif des données RASH'!$B$2,'Données relatives aux bénéf.'!K1824="Oui",'Données relatives aux bénéf.'!L1824="Oui"),"Dossier actif valorisable dans le cadre de la subvention - dont cloturé au cours de l'année de référence",IF(AND(YEAR(I1824)&lt;'Récapitulatif des données RASH'!$B$2,'Données relatives aux bénéf.'!K1824="Non",'Données relatives aux bénéf.'!L1824="Non"),"Dossier actif non-valorisable dans le cadre de la subvention",IF(AND(YEAR(I1824)&lt;'Récapitulatif des données RASH'!$B$2,'Données relatives aux bénéf.'!K1824="Oui",'Données relatives aux bénéf.'!L1824="Non"),"Dossier actif non-valorisable dans le cadre de la subvention - dont cloturé au cours de l'année de référence","")))))))</f>
        <v/>
      </c>
      <c r="P1824" s="16" t="str">
        <f>IF(ISBLANK(F1824),"",'Récapitulatif des données RASH'!$B$2-YEAR('Données relatives aux bénéf.'!F1824))</f>
        <v/>
      </c>
    </row>
    <row r="1825" spans="1:16">
      <c r="A1825" s="18" t="str">
        <f t="shared" si="28"/>
        <v/>
      </c>
      <c r="O1825" s="19" t="str">
        <f>IF(J1825="Non","Demande d'information",IF(AND(YEAR(I1825)='Récapitulatif des données RASH'!$B$2,'Données relatives aux bénéf.'!J1825="Oui",'Données relatives aux bénéf.'!K1825="Non"),"Dossier ouvert au cours de l'année de référence",IF(AND(YEAR(I1825)='Récapitulatif des données RASH'!$B$2,'Données relatives aux bénéf.'!J1825="Oui",'Données relatives aux bénéf.'!K1825="Oui"),"Dossier ouvert au cours de l'année de référence - dont clôturé au cours de l'année de référence",IF(AND(YEAR(I1825)&lt;'Récapitulatif des données RASH'!$B$2,'Données relatives aux bénéf.'!K1825="Non",'Données relatives aux bénéf.'!L1825="Oui"),"Dossier actif valorisable dans le cadre de la subvention",IF(AND(YEAR(I1825)&lt;'Récapitulatif des données RASH'!$B$2,'Données relatives aux bénéf.'!K1825="Oui",'Données relatives aux bénéf.'!L1825="Oui"),"Dossier actif valorisable dans le cadre de la subvention - dont cloturé au cours de l'année de référence",IF(AND(YEAR(I1825)&lt;'Récapitulatif des données RASH'!$B$2,'Données relatives aux bénéf.'!K1825="Non",'Données relatives aux bénéf.'!L1825="Non"),"Dossier actif non-valorisable dans le cadre de la subvention",IF(AND(YEAR(I1825)&lt;'Récapitulatif des données RASH'!$B$2,'Données relatives aux bénéf.'!K1825="Oui",'Données relatives aux bénéf.'!L1825="Non"),"Dossier actif non-valorisable dans le cadre de la subvention - dont cloturé au cours de l'année de référence","")))))))</f>
        <v/>
      </c>
      <c r="P1825" s="16" t="str">
        <f>IF(ISBLANK(F1825),"",'Récapitulatif des données RASH'!$B$2-YEAR('Données relatives aux bénéf.'!F1825))</f>
        <v/>
      </c>
    </row>
    <row r="1826" spans="1:16">
      <c r="A1826" s="18" t="str">
        <f t="shared" si="28"/>
        <v/>
      </c>
      <c r="O1826" s="19" t="str">
        <f>IF(J1826="Non","Demande d'information",IF(AND(YEAR(I1826)='Récapitulatif des données RASH'!$B$2,'Données relatives aux bénéf.'!J1826="Oui",'Données relatives aux bénéf.'!K1826="Non"),"Dossier ouvert au cours de l'année de référence",IF(AND(YEAR(I1826)='Récapitulatif des données RASH'!$B$2,'Données relatives aux bénéf.'!J1826="Oui",'Données relatives aux bénéf.'!K1826="Oui"),"Dossier ouvert au cours de l'année de référence - dont clôturé au cours de l'année de référence",IF(AND(YEAR(I1826)&lt;'Récapitulatif des données RASH'!$B$2,'Données relatives aux bénéf.'!K1826="Non",'Données relatives aux bénéf.'!L1826="Oui"),"Dossier actif valorisable dans le cadre de la subvention",IF(AND(YEAR(I1826)&lt;'Récapitulatif des données RASH'!$B$2,'Données relatives aux bénéf.'!K1826="Oui",'Données relatives aux bénéf.'!L1826="Oui"),"Dossier actif valorisable dans le cadre de la subvention - dont cloturé au cours de l'année de référence",IF(AND(YEAR(I1826)&lt;'Récapitulatif des données RASH'!$B$2,'Données relatives aux bénéf.'!K1826="Non",'Données relatives aux bénéf.'!L1826="Non"),"Dossier actif non-valorisable dans le cadre de la subvention",IF(AND(YEAR(I1826)&lt;'Récapitulatif des données RASH'!$B$2,'Données relatives aux bénéf.'!K1826="Oui",'Données relatives aux bénéf.'!L1826="Non"),"Dossier actif non-valorisable dans le cadre de la subvention - dont cloturé au cours de l'année de référence","")))))))</f>
        <v/>
      </c>
      <c r="P1826" s="16" t="str">
        <f>IF(ISBLANK(F1826),"",'Récapitulatif des données RASH'!$B$2-YEAR('Données relatives aux bénéf.'!F1826))</f>
        <v/>
      </c>
    </row>
    <row r="1827" spans="1:16">
      <c r="A1827" s="18" t="str">
        <f t="shared" si="28"/>
        <v/>
      </c>
      <c r="O1827" s="19" t="str">
        <f>IF(J1827="Non","Demande d'information",IF(AND(YEAR(I1827)='Récapitulatif des données RASH'!$B$2,'Données relatives aux bénéf.'!J1827="Oui",'Données relatives aux bénéf.'!K1827="Non"),"Dossier ouvert au cours de l'année de référence",IF(AND(YEAR(I1827)='Récapitulatif des données RASH'!$B$2,'Données relatives aux bénéf.'!J1827="Oui",'Données relatives aux bénéf.'!K1827="Oui"),"Dossier ouvert au cours de l'année de référence - dont clôturé au cours de l'année de référence",IF(AND(YEAR(I1827)&lt;'Récapitulatif des données RASH'!$B$2,'Données relatives aux bénéf.'!K1827="Non",'Données relatives aux bénéf.'!L1827="Oui"),"Dossier actif valorisable dans le cadre de la subvention",IF(AND(YEAR(I1827)&lt;'Récapitulatif des données RASH'!$B$2,'Données relatives aux bénéf.'!K1827="Oui",'Données relatives aux bénéf.'!L1827="Oui"),"Dossier actif valorisable dans le cadre de la subvention - dont cloturé au cours de l'année de référence",IF(AND(YEAR(I1827)&lt;'Récapitulatif des données RASH'!$B$2,'Données relatives aux bénéf.'!K1827="Non",'Données relatives aux bénéf.'!L1827="Non"),"Dossier actif non-valorisable dans le cadre de la subvention",IF(AND(YEAR(I1827)&lt;'Récapitulatif des données RASH'!$B$2,'Données relatives aux bénéf.'!K1827="Oui",'Données relatives aux bénéf.'!L1827="Non"),"Dossier actif non-valorisable dans le cadre de la subvention - dont cloturé au cours de l'année de référence","")))))))</f>
        <v/>
      </c>
      <c r="P1827" s="16" t="str">
        <f>IF(ISBLANK(F1827),"",'Récapitulatif des données RASH'!$B$2-YEAR('Données relatives aux bénéf.'!F1827))</f>
        <v/>
      </c>
    </row>
    <row r="1828" spans="1:16">
      <c r="A1828" s="18" t="str">
        <f t="shared" si="28"/>
        <v/>
      </c>
      <c r="O1828" s="19" t="str">
        <f>IF(J1828="Non","Demande d'information",IF(AND(YEAR(I1828)='Récapitulatif des données RASH'!$B$2,'Données relatives aux bénéf.'!J1828="Oui",'Données relatives aux bénéf.'!K1828="Non"),"Dossier ouvert au cours de l'année de référence",IF(AND(YEAR(I1828)='Récapitulatif des données RASH'!$B$2,'Données relatives aux bénéf.'!J1828="Oui",'Données relatives aux bénéf.'!K1828="Oui"),"Dossier ouvert au cours de l'année de référence - dont clôturé au cours de l'année de référence",IF(AND(YEAR(I1828)&lt;'Récapitulatif des données RASH'!$B$2,'Données relatives aux bénéf.'!K1828="Non",'Données relatives aux bénéf.'!L1828="Oui"),"Dossier actif valorisable dans le cadre de la subvention",IF(AND(YEAR(I1828)&lt;'Récapitulatif des données RASH'!$B$2,'Données relatives aux bénéf.'!K1828="Oui",'Données relatives aux bénéf.'!L1828="Oui"),"Dossier actif valorisable dans le cadre de la subvention - dont cloturé au cours de l'année de référence",IF(AND(YEAR(I1828)&lt;'Récapitulatif des données RASH'!$B$2,'Données relatives aux bénéf.'!K1828="Non",'Données relatives aux bénéf.'!L1828="Non"),"Dossier actif non-valorisable dans le cadre de la subvention",IF(AND(YEAR(I1828)&lt;'Récapitulatif des données RASH'!$B$2,'Données relatives aux bénéf.'!K1828="Oui",'Données relatives aux bénéf.'!L1828="Non"),"Dossier actif non-valorisable dans le cadre de la subvention - dont cloturé au cours de l'année de référence","")))))))</f>
        <v/>
      </c>
      <c r="P1828" s="16" t="str">
        <f>IF(ISBLANK(F1828),"",'Récapitulatif des données RASH'!$B$2-YEAR('Données relatives aux bénéf.'!F1828))</f>
        <v/>
      </c>
    </row>
    <row r="1829" spans="1:16">
      <c r="A1829" s="18" t="str">
        <f t="shared" si="28"/>
        <v/>
      </c>
      <c r="O1829" s="19" t="str">
        <f>IF(J1829="Non","Demande d'information",IF(AND(YEAR(I1829)='Récapitulatif des données RASH'!$B$2,'Données relatives aux bénéf.'!J1829="Oui",'Données relatives aux bénéf.'!K1829="Non"),"Dossier ouvert au cours de l'année de référence",IF(AND(YEAR(I1829)='Récapitulatif des données RASH'!$B$2,'Données relatives aux bénéf.'!J1829="Oui",'Données relatives aux bénéf.'!K1829="Oui"),"Dossier ouvert au cours de l'année de référence - dont clôturé au cours de l'année de référence",IF(AND(YEAR(I1829)&lt;'Récapitulatif des données RASH'!$B$2,'Données relatives aux bénéf.'!K1829="Non",'Données relatives aux bénéf.'!L1829="Oui"),"Dossier actif valorisable dans le cadre de la subvention",IF(AND(YEAR(I1829)&lt;'Récapitulatif des données RASH'!$B$2,'Données relatives aux bénéf.'!K1829="Oui",'Données relatives aux bénéf.'!L1829="Oui"),"Dossier actif valorisable dans le cadre de la subvention - dont cloturé au cours de l'année de référence",IF(AND(YEAR(I1829)&lt;'Récapitulatif des données RASH'!$B$2,'Données relatives aux bénéf.'!K1829="Non",'Données relatives aux bénéf.'!L1829="Non"),"Dossier actif non-valorisable dans le cadre de la subvention",IF(AND(YEAR(I1829)&lt;'Récapitulatif des données RASH'!$B$2,'Données relatives aux bénéf.'!K1829="Oui",'Données relatives aux bénéf.'!L1829="Non"),"Dossier actif non-valorisable dans le cadre de la subvention - dont cloturé au cours de l'année de référence","")))))))</f>
        <v/>
      </c>
      <c r="P1829" s="16" t="str">
        <f>IF(ISBLANK(F1829),"",'Récapitulatif des données RASH'!$B$2-YEAR('Données relatives aux bénéf.'!F1829))</f>
        <v/>
      </c>
    </row>
    <row r="1830" spans="1:16">
      <c r="A1830" s="18" t="str">
        <f t="shared" si="28"/>
        <v/>
      </c>
      <c r="O1830" s="19" t="str">
        <f>IF(J1830="Non","Demande d'information",IF(AND(YEAR(I1830)='Récapitulatif des données RASH'!$B$2,'Données relatives aux bénéf.'!J1830="Oui",'Données relatives aux bénéf.'!K1830="Non"),"Dossier ouvert au cours de l'année de référence",IF(AND(YEAR(I1830)='Récapitulatif des données RASH'!$B$2,'Données relatives aux bénéf.'!J1830="Oui",'Données relatives aux bénéf.'!K1830="Oui"),"Dossier ouvert au cours de l'année de référence - dont clôturé au cours de l'année de référence",IF(AND(YEAR(I1830)&lt;'Récapitulatif des données RASH'!$B$2,'Données relatives aux bénéf.'!K1830="Non",'Données relatives aux bénéf.'!L1830="Oui"),"Dossier actif valorisable dans le cadre de la subvention",IF(AND(YEAR(I1830)&lt;'Récapitulatif des données RASH'!$B$2,'Données relatives aux bénéf.'!K1830="Oui",'Données relatives aux bénéf.'!L1830="Oui"),"Dossier actif valorisable dans le cadre de la subvention - dont cloturé au cours de l'année de référence",IF(AND(YEAR(I1830)&lt;'Récapitulatif des données RASH'!$B$2,'Données relatives aux bénéf.'!K1830="Non",'Données relatives aux bénéf.'!L1830="Non"),"Dossier actif non-valorisable dans le cadre de la subvention",IF(AND(YEAR(I1830)&lt;'Récapitulatif des données RASH'!$B$2,'Données relatives aux bénéf.'!K1830="Oui",'Données relatives aux bénéf.'!L1830="Non"),"Dossier actif non-valorisable dans le cadre de la subvention - dont cloturé au cours de l'année de référence","")))))))</f>
        <v/>
      </c>
      <c r="P1830" s="16" t="str">
        <f>IF(ISBLANK(F1830),"",'Récapitulatif des données RASH'!$B$2-YEAR('Données relatives aux bénéf.'!F1830))</f>
        <v/>
      </c>
    </row>
    <row r="1831" spans="1:16">
      <c r="A1831" s="18" t="str">
        <f t="shared" si="28"/>
        <v/>
      </c>
      <c r="O1831" s="19" t="str">
        <f>IF(J1831="Non","Demande d'information",IF(AND(YEAR(I1831)='Récapitulatif des données RASH'!$B$2,'Données relatives aux bénéf.'!J1831="Oui",'Données relatives aux bénéf.'!K1831="Non"),"Dossier ouvert au cours de l'année de référence",IF(AND(YEAR(I1831)='Récapitulatif des données RASH'!$B$2,'Données relatives aux bénéf.'!J1831="Oui",'Données relatives aux bénéf.'!K1831="Oui"),"Dossier ouvert au cours de l'année de référence - dont clôturé au cours de l'année de référence",IF(AND(YEAR(I1831)&lt;'Récapitulatif des données RASH'!$B$2,'Données relatives aux bénéf.'!K1831="Non",'Données relatives aux bénéf.'!L1831="Oui"),"Dossier actif valorisable dans le cadre de la subvention",IF(AND(YEAR(I1831)&lt;'Récapitulatif des données RASH'!$B$2,'Données relatives aux bénéf.'!K1831="Oui",'Données relatives aux bénéf.'!L1831="Oui"),"Dossier actif valorisable dans le cadre de la subvention - dont cloturé au cours de l'année de référence",IF(AND(YEAR(I1831)&lt;'Récapitulatif des données RASH'!$B$2,'Données relatives aux bénéf.'!K1831="Non",'Données relatives aux bénéf.'!L1831="Non"),"Dossier actif non-valorisable dans le cadre de la subvention",IF(AND(YEAR(I1831)&lt;'Récapitulatif des données RASH'!$B$2,'Données relatives aux bénéf.'!K1831="Oui",'Données relatives aux bénéf.'!L1831="Non"),"Dossier actif non-valorisable dans le cadre de la subvention - dont cloturé au cours de l'année de référence","")))))))</f>
        <v/>
      </c>
      <c r="P1831" s="16" t="str">
        <f>IF(ISBLANK(F1831),"",'Récapitulatif des données RASH'!$B$2-YEAR('Données relatives aux bénéf.'!F1831))</f>
        <v/>
      </c>
    </row>
    <row r="1832" spans="1:16">
      <c r="A1832" s="18" t="str">
        <f t="shared" si="28"/>
        <v/>
      </c>
      <c r="O1832" s="19" t="str">
        <f>IF(J1832="Non","Demande d'information",IF(AND(YEAR(I1832)='Récapitulatif des données RASH'!$B$2,'Données relatives aux bénéf.'!J1832="Oui",'Données relatives aux bénéf.'!K1832="Non"),"Dossier ouvert au cours de l'année de référence",IF(AND(YEAR(I1832)='Récapitulatif des données RASH'!$B$2,'Données relatives aux bénéf.'!J1832="Oui",'Données relatives aux bénéf.'!K1832="Oui"),"Dossier ouvert au cours de l'année de référence - dont clôturé au cours de l'année de référence",IF(AND(YEAR(I1832)&lt;'Récapitulatif des données RASH'!$B$2,'Données relatives aux bénéf.'!K1832="Non",'Données relatives aux bénéf.'!L1832="Oui"),"Dossier actif valorisable dans le cadre de la subvention",IF(AND(YEAR(I1832)&lt;'Récapitulatif des données RASH'!$B$2,'Données relatives aux bénéf.'!K1832="Oui",'Données relatives aux bénéf.'!L1832="Oui"),"Dossier actif valorisable dans le cadre de la subvention - dont cloturé au cours de l'année de référence",IF(AND(YEAR(I1832)&lt;'Récapitulatif des données RASH'!$B$2,'Données relatives aux bénéf.'!K1832="Non",'Données relatives aux bénéf.'!L1832="Non"),"Dossier actif non-valorisable dans le cadre de la subvention",IF(AND(YEAR(I1832)&lt;'Récapitulatif des données RASH'!$B$2,'Données relatives aux bénéf.'!K1832="Oui",'Données relatives aux bénéf.'!L1832="Non"),"Dossier actif non-valorisable dans le cadre de la subvention - dont cloturé au cours de l'année de référence","")))))))</f>
        <v/>
      </c>
      <c r="P1832" s="16" t="str">
        <f>IF(ISBLANK(F1832),"",'Récapitulatif des données RASH'!$B$2-YEAR('Données relatives aux bénéf.'!F1832))</f>
        <v/>
      </c>
    </row>
    <row r="1833" spans="1:16">
      <c r="A1833" s="18" t="str">
        <f t="shared" ref="A1833:A1896" si="29">IF(ISBLANK(C1833),"",A1832+1)</f>
        <v/>
      </c>
      <c r="O1833" s="19" t="str">
        <f>IF(J1833="Non","Demande d'information",IF(AND(YEAR(I1833)='Récapitulatif des données RASH'!$B$2,'Données relatives aux bénéf.'!J1833="Oui",'Données relatives aux bénéf.'!K1833="Non"),"Dossier ouvert au cours de l'année de référence",IF(AND(YEAR(I1833)='Récapitulatif des données RASH'!$B$2,'Données relatives aux bénéf.'!J1833="Oui",'Données relatives aux bénéf.'!K1833="Oui"),"Dossier ouvert au cours de l'année de référence - dont clôturé au cours de l'année de référence",IF(AND(YEAR(I1833)&lt;'Récapitulatif des données RASH'!$B$2,'Données relatives aux bénéf.'!K1833="Non",'Données relatives aux bénéf.'!L1833="Oui"),"Dossier actif valorisable dans le cadre de la subvention",IF(AND(YEAR(I1833)&lt;'Récapitulatif des données RASH'!$B$2,'Données relatives aux bénéf.'!K1833="Oui",'Données relatives aux bénéf.'!L1833="Oui"),"Dossier actif valorisable dans le cadre de la subvention - dont cloturé au cours de l'année de référence",IF(AND(YEAR(I1833)&lt;'Récapitulatif des données RASH'!$B$2,'Données relatives aux bénéf.'!K1833="Non",'Données relatives aux bénéf.'!L1833="Non"),"Dossier actif non-valorisable dans le cadre de la subvention",IF(AND(YEAR(I1833)&lt;'Récapitulatif des données RASH'!$B$2,'Données relatives aux bénéf.'!K1833="Oui",'Données relatives aux bénéf.'!L1833="Non"),"Dossier actif non-valorisable dans le cadre de la subvention - dont cloturé au cours de l'année de référence","")))))))</f>
        <v/>
      </c>
      <c r="P1833" s="16" t="str">
        <f>IF(ISBLANK(F1833),"",'Récapitulatif des données RASH'!$B$2-YEAR('Données relatives aux bénéf.'!F1833))</f>
        <v/>
      </c>
    </row>
    <row r="1834" spans="1:16">
      <c r="A1834" s="18" t="str">
        <f t="shared" si="29"/>
        <v/>
      </c>
      <c r="O1834" s="19" t="str">
        <f>IF(J1834="Non","Demande d'information",IF(AND(YEAR(I1834)='Récapitulatif des données RASH'!$B$2,'Données relatives aux bénéf.'!J1834="Oui",'Données relatives aux bénéf.'!K1834="Non"),"Dossier ouvert au cours de l'année de référence",IF(AND(YEAR(I1834)='Récapitulatif des données RASH'!$B$2,'Données relatives aux bénéf.'!J1834="Oui",'Données relatives aux bénéf.'!K1834="Oui"),"Dossier ouvert au cours de l'année de référence - dont clôturé au cours de l'année de référence",IF(AND(YEAR(I1834)&lt;'Récapitulatif des données RASH'!$B$2,'Données relatives aux bénéf.'!K1834="Non",'Données relatives aux bénéf.'!L1834="Oui"),"Dossier actif valorisable dans le cadre de la subvention",IF(AND(YEAR(I1834)&lt;'Récapitulatif des données RASH'!$B$2,'Données relatives aux bénéf.'!K1834="Oui",'Données relatives aux bénéf.'!L1834="Oui"),"Dossier actif valorisable dans le cadre de la subvention - dont cloturé au cours de l'année de référence",IF(AND(YEAR(I1834)&lt;'Récapitulatif des données RASH'!$B$2,'Données relatives aux bénéf.'!K1834="Non",'Données relatives aux bénéf.'!L1834="Non"),"Dossier actif non-valorisable dans le cadre de la subvention",IF(AND(YEAR(I1834)&lt;'Récapitulatif des données RASH'!$B$2,'Données relatives aux bénéf.'!K1834="Oui",'Données relatives aux bénéf.'!L1834="Non"),"Dossier actif non-valorisable dans le cadre de la subvention - dont cloturé au cours de l'année de référence","")))))))</f>
        <v/>
      </c>
      <c r="P1834" s="16" t="str">
        <f>IF(ISBLANK(F1834),"",'Récapitulatif des données RASH'!$B$2-YEAR('Données relatives aux bénéf.'!F1834))</f>
        <v/>
      </c>
    </row>
    <row r="1835" spans="1:16">
      <c r="A1835" s="18" t="str">
        <f t="shared" si="29"/>
        <v/>
      </c>
      <c r="O1835" s="19" t="str">
        <f>IF(J1835="Non","Demande d'information",IF(AND(YEAR(I1835)='Récapitulatif des données RASH'!$B$2,'Données relatives aux bénéf.'!J1835="Oui",'Données relatives aux bénéf.'!K1835="Non"),"Dossier ouvert au cours de l'année de référence",IF(AND(YEAR(I1835)='Récapitulatif des données RASH'!$B$2,'Données relatives aux bénéf.'!J1835="Oui",'Données relatives aux bénéf.'!K1835="Oui"),"Dossier ouvert au cours de l'année de référence - dont clôturé au cours de l'année de référence",IF(AND(YEAR(I1835)&lt;'Récapitulatif des données RASH'!$B$2,'Données relatives aux bénéf.'!K1835="Non",'Données relatives aux bénéf.'!L1835="Oui"),"Dossier actif valorisable dans le cadre de la subvention",IF(AND(YEAR(I1835)&lt;'Récapitulatif des données RASH'!$B$2,'Données relatives aux bénéf.'!K1835="Oui",'Données relatives aux bénéf.'!L1835="Oui"),"Dossier actif valorisable dans le cadre de la subvention - dont cloturé au cours de l'année de référence",IF(AND(YEAR(I1835)&lt;'Récapitulatif des données RASH'!$B$2,'Données relatives aux bénéf.'!K1835="Non",'Données relatives aux bénéf.'!L1835="Non"),"Dossier actif non-valorisable dans le cadre de la subvention",IF(AND(YEAR(I1835)&lt;'Récapitulatif des données RASH'!$B$2,'Données relatives aux bénéf.'!K1835="Oui",'Données relatives aux bénéf.'!L1835="Non"),"Dossier actif non-valorisable dans le cadre de la subvention - dont cloturé au cours de l'année de référence","")))))))</f>
        <v/>
      </c>
      <c r="P1835" s="16" t="str">
        <f>IF(ISBLANK(F1835),"",'Récapitulatif des données RASH'!$B$2-YEAR('Données relatives aux bénéf.'!F1835))</f>
        <v/>
      </c>
    </row>
    <row r="1836" spans="1:16">
      <c r="A1836" s="18" t="str">
        <f t="shared" si="29"/>
        <v/>
      </c>
      <c r="O1836" s="19" t="str">
        <f>IF(J1836="Non","Demande d'information",IF(AND(YEAR(I1836)='Récapitulatif des données RASH'!$B$2,'Données relatives aux bénéf.'!J1836="Oui",'Données relatives aux bénéf.'!K1836="Non"),"Dossier ouvert au cours de l'année de référence",IF(AND(YEAR(I1836)='Récapitulatif des données RASH'!$B$2,'Données relatives aux bénéf.'!J1836="Oui",'Données relatives aux bénéf.'!K1836="Oui"),"Dossier ouvert au cours de l'année de référence - dont clôturé au cours de l'année de référence",IF(AND(YEAR(I1836)&lt;'Récapitulatif des données RASH'!$B$2,'Données relatives aux bénéf.'!K1836="Non",'Données relatives aux bénéf.'!L1836="Oui"),"Dossier actif valorisable dans le cadre de la subvention",IF(AND(YEAR(I1836)&lt;'Récapitulatif des données RASH'!$B$2,'Données relatives aux bénéf.'!K1836="Oui",'Données relatives aux bénéf.'!L1836="Oui"),"Dossier actif valorisable dans le cadre de la subvention - dont cloturé au cours de l'année de référence",IF(AND(YEAR(I1836)&lt;'Récapitulatif des données RASH'!$B$2,'Données relatives aux bénéf.'!K1836="Non",'Données relatives aux bénéf.'!L1836="Non"),"Dossier actif non-valorisable dans le cadre de la subvention",IF(AND(YEAR(I1836)&lt;'Récapitulatif des données RASH'!$B$2,'Données relatives aux bénéf.'!K1836="Oui",'Données relatives aux bénéf.'!L1836="Non"),"Dossier actif non-valorisable dans le cadre de la subvention - dont cloturé au cours de l'année de référence","")))))))</f>
        <v/>
      </c>
      <c r="P1836" s="16" t="str">
        <f>IF(ISBLANK(F1836),"",'Récapitulatif des données RASH'!$B$2-YEAR('Données relatives aux bénéf.'!F1836))</f>
        <v/>
      </c>
    </row>
    <row r="1837" spans="1:16">
      <c r="A1837" s="18" t="str">
        <f t="shared" si="29"/>
        <v/>
      </c>
      <c r="O1837" s="19" t="str">
        <f>IF(J1837="Non","Demande d'information",IF(AND(YEAR(I1837)='Récapitulatif des données RASH'!$B$2,'Données relatives aux bénéf.'!J1837="Oui",'Données relatives aux bénéf.'!K1837="Non"),"Dossier ouvert au cours de l'année de référence",IF(AND(YEAR(I1837)='Récapitulatif des données RASH'!$B$2,'Données relatives aux bénéf.'!J1837="Oui",'Données relatives aux bénéf.'!K1837="Oui"),"Dossier ouvert au cours de l'année de référence - dont clôturé au cours de l'année de référence",IF(AND(YEAR(I1837)&lt;'Récapitulatif des données RASH'!$B$2,'Données relatives aux bénéf.'!K1837="Non",'Données relatives aux bénéf.'!L1837="Oui"),"Dossier actif valorisable dans le cadre de la subvention",IF(AND(YEAR(I1837)&lt;'Récapitulatif des données RASH'!$B$2,'Données relatives aux bénéf.'!K1837="Oui",'Données relatives aux bénéf.'!L1837="Oui"),"Dossier actif valorisable dans le cadre de la subvention - dont cloturé au cours de l'année de référence",IF(AND(YEAR(I1837)&lt;'Récapitulatif des données RASH'!$B$2,'Données relatives aux bénéf.'!K1837="Non",'Données relatives aux bénéf.'!L1837="Non"),"Dossier actif non-valorisable dans le cadre de la subvention",IF(AND(YEAR(I1837)&lt;'Récapitulatif des données RASH'!$B$2,'Données relatives aux bénéf.'!K1837="Oui",'Données relatives aux bénéf.'!L1837="Non"),"Dossier actif non-valorisable dans le cadre de la subvention - dont cloturé au cours de l'année de référence","")))))))</f>
        <v/>
      </c>
      <c r="P1837" s="16" t="str">
        <f>IF(ISBLANK(F1837),"",'Récapitulatif des données RASH'!$B$2-YEAR('Données relatives aux bénéf.'!F1837))</f>
        <v/>
      </c>
    </row>
    <row r="1838" spans="1:16">
      <c r="A1838" s="18" t="str">
        <f t="shared" si="29"/>
        <v/>
      </c>
      <c r="O1838" s="19" t="str">
        <f>IF(J1838="Non","Demande d'information",IF(AND(YEAR(I1838)='Récapitulatif des données RASH'!$B$2,'Données relatives aux bénéf.'!J1838="Oui",'Données relatives aux bénéf.'!K1838="Non"),"Dossier ouvert au cours de l'année de référence",IF(AND(YEAR(I1838)='Récapitulatif des données RASH'!$B$2,'Données relatives aux bénéf.'!J1838="Oui",'Données relatives aux bénéf.'!K1838="Oui"),"Dossier ouvert au cours de l'année de référence - dont clôturé au cours de l'année de référence",IF(AND(YEAR(I1838)&lt;'Récapitulatif des données RASH'!$B$2,'Données relatives aux bénéf.'!K1838="Non",'Données relatives aux bénéf.'!L1838="Oui"),"Dossier actif valorisable dans le cadre de la subvention",IF(AND(YEAR(I1838)&lt;'Récapitulatif des données RASH'!$B$2,'Données relatives aux bénéf.'!K1838="Oui",'Données relatives aux bénéf.'!L1838="Oui"),"Dossier actif valorisable dans le cadre de la subvention - dont cloturé au cours de l'année de référence",IF(AND(YEAR(I1838)&lt;'Récapitulatif des données RASH'!$B$2,'Données relatives aux bénéf.'!K1838="Non",'Données relatives aux bénéf.'!L1838="Non"),"Dossier actif non-valorisable dans le cadre de la subvention",IF(AND(YEAR(I1838)&lt;'Récapitulatif des données RASH'!$B$2,'Données relatives aux bénéf.'!K1838="Oui",'Données relatives aux bénéf.'!L1838="Non"),"Dossier actif non-valorisable dans le cadre de la subvention - dont cloturé au cours de l'année de référence","")))))))</f>
        <v/>
      </c>
      <c r="P1838" s="16" t="str">
        <f>IF(ISBLANK(F1838),"",'Récapitulatif des données RASH'!$B$2-YEAR('Données relatives aux bénéf.'!F1838))</f>
        <v/>
      </c>
    </row>
    <row r="1839" spans="1:16">
      <c r="A1839" s="18" t="str">
        <f t="shared" si="29"/>
        <v/>
      </c>
      <c r="O1839" s="19" t="str">
        <f>IF(J1839="Non","Demande d'information",IF(AND(YEAR(I1839)='Récapitulatif des données RASH'!$B$2,'Données relatives aux bénéf.'!J1839="Oui",'Données relatives aux bénéf.'!K1839="Non"),"Dossier ouvert au cours de l'année de référence",IF(AND(YEAR(I1839)='Récapitulatif des données RASH'!$B$2,'Données relatives aux bénéf.'!J1839="Oui",'Données relatives aux bénéf.'!K1839="Oui"),"Dossier ouvert au cours de l'année de référence - dont clôturé au cours de l'année de référence",IF(AND(YEAR(I1839)&lt;'Récapitulatif des données RASH'!$B$2,'Données relatives aux bénéf.'!K1839="Non",'Données relatives aux bénéf.'!L1839="Oui"),"Dossier actif valorisable dans le cadre de la subvention",IF(AND(YEAR(I1839)&lt;'Récapitulatif des données RASH'!$B$2,'Données relatives aux bénéf.'!K1839="Oui",'Données relatives aux bénéf.'!L1839="Oui"),"Dossier actif valorisable dans le cadre de la subvention - dont cloturé au cours de l'année de référence",IF(AND(YEAR(I1839)&lt;'Récapitulatif des données RASH'!$B$2,'Données relatives aux bénéf.'!K1839="Non",'Données relatives aux bénéf.'!L1839="Non"),"Dossier actif non-valorisable dans le cadre de la subvention",IF(AND(YEAR(I1839)&lt;'Récapitulatif des données RASH'!$B$2,'Données relatives aux bénéf.'!K1839="Oui",'Données relatives aux bénéf.'!L1839="Non"),"Dossier actif non-valorisable dans le cadre de la subvention - dont cloturé au cours de l'année de référence","")))))))</f>
        <v/>
      </c>
      <c r="P1839" s="16" t="str">
        <f>IF(ISBLANK(F1839),"",'Récapitulatif des données RASH'!$B$2-YEAR('Données relatives aux bénéf.'!F1839))</f>
        <v/>
      </c>
    </row>
    <row r="1840" spans="1:16">
      <c r="A1840" s="18" t="str">
        <f t="shared" si="29"/>
        <v/>
      </c>
      <c r="O1840" s="19" t="str">
        <f>IF(J1840="Non","Demande d'information",IF(AND(YEAR(I1840)='Récapitulatif des données RASH'!$B$2,'Données relatives aux bénéf.'!J1840="Oui",'Données relatives aux bénéf.'!K1840="Non"),"Dossier ouvert au cours de l'année de référence",IF(AND(YEAR(I1840)='Récapitulatif des données RASH'!$B$2,'Données relatives aux bénéf.'!J1840="Oui",'Données relatives aux bénéf.'!K1840="Oui"),"Dossier ouvert au cours de l'année de référence - dont clôturé au cours de l'année de référence",IF(AND(YEAR(I1840)&lt;'Récapitulatif des données RASH'!$B$2,'Données relatives aux bénéf.'!K1840="Non",'Données relatives aux bénéf.'!L1840="Oui"),"Dossier actif valorisable dans le cadre de la subvention",IF(AND(YEAR(I1840)&lt;'Récapitulatif des données RASH'!$B$2,'Données relatives aux bénéf.'!K1840="Oui",'Données relatives aux bénéf.'!L1840="Oui"),"Dossier actif valorisable dans le cadre de la subvention - dont cloturé au cours de l'année de référence",IF(AND(YEAR(I1840)&lt;'Récapitulatif des données RASH'!$B$2,'Données relatives aux bénéf.'!K1840="Non",'Données relatives aux bénéf.'!L1840="Non"),"Dossier actif non-valorisable dans le cadre de la subvention",IF(AND(YEAR(I1840)&lt;'Récapitulatif des données RASH'!$B$2,'Données relatives aux bénéf.'!K1840="Oui",'Données relatives aux bénéf.'!L1840="Non"),"Dossier actif non-valorisable dans le cadre de la subvention - dont cloturé au cours de l'année de référence","")))))))</f>
        <v/>
      </c>
      <c r="P1840" s="16" t="str">
        <f>IF(ISBLANK(F1840),"",'Récapitulatif des données RASH'!$B$2-YEAR('Données relatives aux bénéf.'!F1840))</f>
        <v/>
      </c>
    </row>
    <row r="1841" spans="1:16">
      <c r="A1841" s="18" t="str">
        <f t="shared" si="29"/>
        <v/>
      </c>
      <c r="O1841" s="19" t="str">
        <f>IF(J1841="Non","Demande d'information",IF(AND(YEAR(I1841)='Récapitulatif des données RASH'!$B$2,'Données relatives aux bénéf.'!J1841="Oui",'Données relatives aux bénéf.'!K1841="Non"),"Dossier ouvert au cours de l'année de référence",IF(AND(YEAR(I1841)='Récapitulatif des données RASH'!$B$2,'Données relatives aux bénéf.'!J1841="Oui",'Données relatives aux bénéf.'!K1841="Oui"),"Dossier ouvert au cours de l'année de référence - dont clôturé au cours de l'année de référence",IF(AND(YEAR(I1841)&lt;'Récapitulatif des données RASH'!$B$2,'Données relatives aux bénéf.'!K1841="Non",'Données relatives aux bénéf.'!L1841="Oui"),"Dossier actif valorisable dans le cadre de la subvention",IF(AND(YEAR(I1841)&lt;'Récapitulatif des données RASH'!$B$2,'Données relatives aux bénéf.'!K1841="Oui",'Données relatives aux bénéf.'!L1841="Oui"),"Dossier actif valorisable dans le cadre de la subvention - dont cloturé au cours de l'année de référence",IF(AND(YEAR(I1841)&lt;'Récapitulatif des données RASH'!$B$2,'Données relatives aux bénéf.'!K1841="Non",'Données relatives aux bénéf.'!L1841="Non"),"Dossier actif non-valorisable dans le cadre de la subvention",IF(AND(YEAR(I1841)&lt;'Récapitulatif des données RASH'!$B$2,'Données relatives aux bénéf.'!K1841="Oui",'Données relatives aux bénéf.'!L1841="Non"),"Dossier actif non-valorisable dans le cadre de la subvention - dont cloturé au cours de l'année de référence","")))))))</f>
        <v/>
      </c>
      <c r="P1841" s="16" t="str">
        <f>IF(ISBLANK(F1841),"",'Récapitulatif des données RASH'!$B$2-YEAR('Données relatives aux bénéf.'!F1841))</f>
        <v/>
      </c>
    </row>
    <row r="1842" spans="1:16">
      <c r="A1842" s="18" t="str">
        <f t="shared" si="29"/>
        <v/>
      </c>
      <c r="O1842" s="19" t="str">
        <f>IF(J1842="Non","Demande d'information",IF(AND(YEAR(I1842)='Récapitulatif des données RASH'!$B$2,'Données relatives aux bénéf.'!J1842="Oui",'Données relatives aux bénéf.'!K1842="Non"),"Dossier ouvert au cours de l'année de référence",IF(AND(YEAR(I1842)='Récapitulatif des données RASH'!$B$2,'Données relatives aux bénéf.'!J1842="Oui",'Données relatives aux bénéf.'!K1842="Oui"),"Dossier ouvert au cours de l'année de référence - dont clôturé au cours de l'année de référence",IF(AND(YEAR(I1842)&lt;'Récapitulatif des données RASH'!$B$2,'Données relatives aux bénéf.'!K1842="Non",'Données relatives aux bénéf.'!L1842="Oui"),"Dossier actif valorisable dans le cadre de la subvention",IF(AND(YEAR(I1842)&lt;'Récapitulatif des données RASH'!$B$2,'Données relatives aux bénéf.'!K1842="Oui",'Données relatives aux bénéf.'!L1842="Oui"),"Dossier actif valorisable dans le cadre de la subvention - dont cloturé au cours de l'année de référence",IF(AND(YEAR(I1842)&lt;'Récapitulatif des données RASH'!$B$2,'Données relatives aux bénéf.'!K1842="Non",'Données relatives aux bénéf.'!L1842="Non"),"Dossier actif non-valorisable dans le cadre de la subvention",IF(AND(YEAR(I1842)&lt;'Récapitulatif des données RASH'!$B$2,'Données relatives aux bénéf.'!K1842="Oui",'Données relatives aux bénéf.'!L1842="Non"),"Dossier actif non-valorisable dans le cadre de la subvention - dont cloturé au cours de l'année de référence","")))))))</f>
        <v/>
      </c>
      <c r="P1842" s="16" t="str">
        <f>IF(ISBLANK(F1842),"",'Récapitulatif des données RASH'!$B$2-YEAR('Données relatives aux bénéf.'!F1842))</f>
        <v/>
      </c>
    </row>
    <row r="1843" spans="1:16">
      <c r="A1843" s="18" t="str">
        <f t="shared" si="29"/>
        <v/>
      </c>
      <c r="O1843" s="19" t="str">
        <f>IF(J1843="Non","Demande d'information",IF(AND(YEAR(I1843)='Récapitulatif des données RASH'!$B$2,'Données relatives aux bénéf.'!J1843="Oui",'Données relatives aux bénéf.'!K1843="Non"),"Dossier ouvert au cours de l'année de référence",IF(AND(YEAR(I1843)='Récapitulatif des données RASH'!$B$2,'Données relatives aux bénéf.'!J1843="Oui",'Données relatives aux bénéf.'!K1843="Oui"),"Dossier ouvert au cours de l'année de référence - dont clôturé au cours de l'année de référence",IF(AND(YEAR(I1843)&lt;'Récapitulatif des données RASH'!$B$2,'Données relatives aux bénéf.'!K1843="Non",'Données relatives aux bénéf.'!L1843="Oui"),"Dossier actif valorisable dans le cadre de la subvention",IF(AND(YEAR(I1843)&lt;'Récapitulatif des données RASH'!$B$2,'Données relatives aux bénéf.'!K1843="Oui",'Données relatives aux bénéf.'!L1843="Oui"),"Dossier actif valorisable dans le cadre de la subvention - dont cloturé au cours de l'année de référence",IF(AND(YEAR(I1843)&lt;'Récapitulatif des données RASH'!$B$2,'Données relatives aux bénéf.'!K1843="Non",'Données relatives aux bénéf.'!L1843="Non"),"Dossier actif non-valorisable dans le cadre de la subvention",IF(AND(YEAR(I1843)&lt;'Récapitulatif des données RASH'!$B$2,'Données relatives aux bénéf.'!K1843="Oui",'Données relatives aux bénéf.'!L1843="Non"),"Dossier actif non-valorisable dans le cadre de la subvention - dont cloturé au cours de l'année de référence","")))))))</f>
        <v/>
      </c>
      <c r="P1843" s="16" t="str">
        <f>IF(ISBLANK(F1843),"",'Récapitulatif des données RASH'!$B$2-YEAR('Données relatives aux bénéf.'!F1843))</f>
        <v/>
      </c>
    </row>
    <row r="1844" spans="1:16">
      <c r="A1844" s="18" t="str">
        <f t="shared" si="29"/>
        <v/>
      </c>
      <c r="O1844" s="19" t="str">
        <f>IF(J1844="Non","Demande d'information",IF(AND(YEAR(I1844)='Récapitulatif des données RASH'!$B$2,'Données relatives aux bénéf.'!J1844="Oui",'Données relatives aux bénéf.'!K1844="Non"),"Dossier ouvert au cours de l'année de référence",IF(AND(YEAR(I1844)='Récapitulatif des données RASH'!$B$2,'Données relatives aux bénéf.'!J1844="Oui",'Données relatives aux bénéf.'!K1844="Oui"),"Dossier ouvert au cours de l'année de référence - dont clôturé au cours de l'année de référence",IF(AND(YEAR(I1844)&lt;'Récapitulatif des données RASH'!$B$2,'Données relatives aux bénéf.'!K1844="Non",'Données relatives aux bénéf.'!L1844="Oui"),"Dossier actif valorisable dans le cadre de la subvention",IF(AND(YEAR(I1844)&lt;'Récapitulatif des données RASH'!$B$2,'Données relatives aux bénéf.'!K1844="Oui",'Données relatives aux bénéf.'!L1844="Oui"),"Dossier actif valorisable dans le cadre de la subvention - dont cloturé au cours de l'année de référence",IF(AND(YEAR(I1844)&lt;'Récapitulatif des données RASH'!$B$2,'Données relatives aux bénéf.'!K1844="Non",'Données relatives aux bénéf.'!L1844="Non"),"Dossier actif non-valorisable dans le cadre de la subvention",IF(AND(YEAR(I1844)&lt;'Récapitulatif des données RASH'!$B$2,'Données relatives aux bénéf.'!K1844="Oui",'Données relatives aux bénéf.'!L1844="Non"),"Dossier actif non-valorisable dans le cadre de la subvention - dont cloturé au cours de l'année de référence","")))))))</f>
        <v/>
      </c>
      <c r="P1844" s="16" t="str">
        <f>IF(ISBLANK(F1844),"",'Récapitulatif des données RASH'!$B$2-YEAR('Données relatives aux bénéf.'!F1844))</f>
        <v/>
      </c>
    </row>
    <row r="1845" spans="1:16">
      <c r="A1845" s="18" t="str">
        <f t="shared" si="29"/>
        <v/>
      </c>
      <c r="O1845" s="19" t="str">
        <f>IF(J1845="Non","Demande d'information",IF(AND(YEAR(I1845)='Récapitulatif des données RASH'!$B$2,'Données relatives aux bénéf.'!J1845="Oui",'Données relatives aux bénéf.'!K1845="Non"),"Dossier ouvert au cours de l'année de référence",IF(AND(YEAR(I1845)='Récapitulatif des données RASH'!$B$2,'Données relatives aux bénéf.'!J1845="Oui",'Données relatives aux bénéf.'!K1845="Oui"),"Dossier ouvert au cours de l'année de référence - dont clôturé au cours de l'année de référence",IF(AND(YEAR(I1845)&lt;'Récapitulatif des données RASH'!$B$2,'Données relatives aux bénéf.'!K1845="Non",'Données relatives aux bénéf.'!L1845="Oui"),"Dossier actif valorisable dans le cadre de la subvention",IF(AND(YEAR(I1845)&lt;'Récapitulatif des données RASH'!$B$2,'Données relatives aux bénéf.'!K1845="Oui",'Données relatives aux bénéf.'!L1845="Oui"),"Dossier actif valorisable dans le cadre de la subvention - dont cloturé au cours de l'année de référence",IF(AND(YEAR(I1845)&lt;'Récapitulatif des données RASH'!$B$2,'Données relatives aux bénéf.'!K1845="Non",'Données relatives aux bénéf.'!L1845="Non"),"Dossier actif non-valorisable dans le cadre de la subvention",IF(AND(YEAR(I1845)&lt;'Récapitulatif des données RASH'!$B$2,'Données relatives aux bénéf.'!K1845="Oui",'Données relatives aux bénéf.'!L1845="Non"),"Dossier actif non-valorisable dans le cadre de la subvention - dont cloturé au cours de l'année de référence","")))))))</f>
        <v/>
      </c>
      <c r="P1845" s="16" t="str">
        <f>IF(ISBLANK(F1845),"",'Récapitulatif des données RASH'!$B$2-YEAR('Données relatives aux bénéf.'!F1845))</f>
        <v/>
      </c>
    </row>
    <row r="1846" spans="1:16">
      <c r="A1846" s="18" t="str">
        <f t="shared" si="29"/>
        <v/>
      </c>
      <c r="O1846" s="19" t="str">
        <f>IF(J1846="Non","Demande d'information",IF(AND(YEAR(I1846)='Récapitulatif des données RASH'!$B$2,'Données relatives aux bénéf.'!J1846="Oui",'Données relatives aux bénéf.'!K1846="Non"),"Dossier ouvert au cours de l'année de référence",IF(AND(YEAR(I1846)='Récapitulatif des données RASH'!$B$2,'Données relatives aux bénéf.'!J1846="Oui",'Données relatives aux bénéf.'!K1846="Oui"),"Dossier ouvert au cours de l'année de référence - dont clôturé au cours de l'année de référence",IF(AND(YEAR(I1846)&lt;'Récapitulatif des données RASH'!$B$2,'Données relatives aux bénéf.'!K1846="Non",'Données relatives aux bénéf.'!L1846="Oui"),"Dossier actif valorisable dans le cadre de la subvention",IF(AND(YEAR(I1846)&lt;'Récapitulatif des données RASH'!$B$2,'Données relatives aux bénéf.'!K1846="Oui",'Données relatives aux bénéf.'!L1846="Oui"),"Dossier actif valorisable dans le cadre de la subvention - dont cloturé au cours de l'année de référence",IF(AND(YEAR(I1846)&lt;'Récapitulatif des données RASH'!$B$2,'Données relatives aux bénéf.'!K1846="Non",'Données relatives aux bénéf.'!L1846="Non"),"Dossier actif non-valorisable dans le cadre de la subvention",IF(AND(YEAR(I1846)&lt;'Récapitulatif des données RASH'!$B$2,'Données relatives aux bénéf.'!K1846="Oui",'Données relatives aux bénéf.'!L1846="Non"),"Dossier actif non-valorisable dans le cadre de la subvention - dont cloturé au cours de l'année de référence","")))))))</f>
        <v/>
      </c>
      <c r="P1846" s="16" t="str">
        <f>IF(ISBLANK(F1846),"",'Récapitulatif des données RASH'!$B$2-YEAR('Données relatives aux bénéf.'!F1846))</f>
        <v/>
      </c>
    </row>
    <row r="1847" spans="1:16">
      <c r="A1847" s="18" t="str">
        <f t="shared" si="29"/>
        <v/>
      </c>
      <c r="O1847" s="19" t="str">
        <f>IF(J1847="Non","Demande d'information",IF(AND(YEAR(I1847)='Récapitulatif des données RASH'!$B$2,'Données relatives aux bénéf.'!J1847="Oui",'Données relatives aux bénéf.'!K1847="Non"),"Dossier ouvert au cours de l'année de référence",IF(AND(YEAR(I1847)='Récapitulatif des données RASH'!$B$2,'Données relatives aux bénéf.'!J1847="Oui",'Données relatives aux bénéf.'!K1847="Oui"),"Dossier ouvert au cours de l'année de référence - dont clôturé au cours de l'année de référence",IF(AND(YEAR(I1847)&lt;'Récapitulatif des données RASH'!$B$2,'Données relatives aux bénéf.'!K1847="Non",'Données relatives aux bénéf.'!L1847="Oui"),"Dossier actif valorisable dans le cadre de la subvention",IF(AND(YEAR(I1847)&lt;'Récapitulatif des données RASH'!$B$2,'Données relatives aux bénéf.'!K1847="Oui",'Données relatives aux bénéf.'!L1847="Oui"),"Dossier actif valorisable dans le cadre de la subvention - dont cloturé au cours de l'année de référence",IF(AND(YEAR(I1847)&lt;'Récapitulatif des données RASH'!$B$2,'Données relatives aux bénéf.'!K1847="Non",'Données relatives aux bénéf.'!L1847="Non"),"Dossier actif non-valorisable dans le cadre de la subvention",IF(AND(YEAR(I1847)&lt;'Récapitulatif des données RASH'!$B$2,'Données relatives aux bénéf.'!K1847="Oui",'Données relatives aux bénéf.'!L1847="Non"),"Dossier actif non-valorisable dans le cadre de la subvention - dont cloturé au cours de l'année de référence","")))))))</f>
        <v/>
      </c>
      <c r="P1847" s="16" t="str">
        <f>IF(ISBLANK(F1847),"",'Récapitulatif des données RASH'!$B$2-YEAR('Données relatives aux bénéf.'!F1847))</f>
        <v/>
      </c>
    </row>
    <row r="1848" spans="1:16">
      <c r="A1848" s="18" t="str">
        <f t="shared" si="29"/>
        <v/>
      </c>
      <c r="O1848" s="19" t="str">
        <f>IF(J1848="Non","Demande d'information",IF(AND(YEAR(I1848)='Récapitulatif des données RASH'!$B$2,'Données relatives aux bénéf.'!J1848="Oui",'Données relatives aux bénéf.'!K1848="Non"),"Dossier ouvert au cours de l'année de référence",IF(AND(YEAR(I1848)='Récapitulatif des données RASH'!$B$2,'Données relatives aux bénéf.'!J1848="Oui",'Données relatives aux bénéf.'!K1848="Oui"),"Dossier ouvert au cours de l'année de référence - dont clôturé au cours de l'année de référence",IF(AND(YEAR(I1848)&lt;'Récapitulatif des données RASH'!$B$2,'Données relatives aux bénéf.'!K1848="Non",'Données relatives aux bénéf.'!L1848="Oui"),"Dossier actif valorisable dans le cadre de la subvention",IF(AND(YEAR(I1848)&lt;'Récapitulatif des données RASH'!$B$2,'Données relatives aux bénéf.'!K1848="Oui",'Données relatives aux bénéf.'!L1848="Oui"),"Dossier actif valorisable dans le cadre de la subvention - dont cloturé au cours de l'année de référence",IF(AND(YEAR(I1848)&lt;'Récapitulatif des données RASH'!$B$2,'Données relatives aux bénéf.'!K1848="Non",'Données relatives aux bénéf.'!L1848="Non"),"Dossier actif non-valorisable dans le cadre de la subvention",IF(AND(YEAR(I1848)&lt;'Récapitulatif des données RASH'!$B$2,'Données relatives aux bénéf.'!K1848="Oui",'Données relatives aux bénéf.'!L1848="Non"),"Dossier actif non-valorisable dans le cadre de la subvention - dont cloturé au cours de l'année de référence","")))))))</f>
        <v/>
      </c>
      <c r="P1848" s="16" t="str">
        <f>IF(ISBLANK(F1848),"",'Récapitulatif des données RASH'!$B$2-YEAR('Données relatives aux bénéf.'!F1848))</f>
        <v/>
      </c>
    </row>
    <row r="1849" spans="1:16">
      <c r="A1849" s="18" t="str">
        <f t="shared" si="29"/>
        <v/>
      </c>
      <c r="O1849" s="19" t="str">
        <f>IF(J1849="Non","Demande d'information",IF(AND(YEAR(I1849)='Récapitulatif des données RASH'!$B$2,'Données relatives aux bénéf.'!J1849="Oui",'Données relatives aux bénéf.'!K1849="Non"),"Dossier ouvert au cours de l'année de référence",IF(AND(YEAR(I1849)='Récapitulatif des données RASH'!$B$2,'Données relatives aux bénéf.'!J1849="Oui",'Données relatives aux bénéf.'!K1849="Oui"),"Dossier ouvert au cours de l'année de référence - dont clôturé au cours de l'année de référence",IF(AND(YEAR(I1849)&lt;'Récapitulatif des données RASH'!$B$2,'Données relatives aux bénéf.'!K1849="Non",'Données relatives aux bénéf.'!L1849="Oui"),"Dossier actif valorisable dans le cadre de la subvention",IF(AND(YEAR(I1849)&lt;'Récapitulatif des données RASH'!$B$2,'Données relatives aux bénéf.'!K1849="Oui",'Données relatives aux bénéf.'!L1849="Oui"),"Dossier actif valorisable dans le cadre de la subvention - dont cloturé au cours de l'année de référence",IF(AND(YEAR(I1849)&lt;'Récapitulatif des données RASH'!$B$2,'Données relatives aux bénéf.'!K1849="Non",'Données relatives aux bénéf.'!L1849="Non"),"Dossier actif non-valorisable dans le cadre de la subvention",IF(AND(YEAR(I1849)&lt;'Récapitulatif des données RASH'!$B$2,'Données relatives aux bénéf.'!K1849="Oui",'Données relatives aux bénéf.'!L1849="Non"),"Dossier actif non-valorisable dans le cadre de la subvention - dont cloturé au cours de l'année de référence","")))))))</f>
        <v/>
      </c>
      <c r="P1849" s="16" t="str">
        <f>IF(ISBLANK(F1849),"",'Récapitulatif des données RASH'!$B$2-YEAR('Données relatives aux bénéf.'!F1849))</f>
        <v/>
      </c>
    </row>
    <row r="1850" spans="1:16">
      <c r="A1850" s="18" t="str">
        <f t="shared" si="29"/>
        <v/>
      </c>
      <c r="O1850" s="19" t="str">
        <f>IF(J1850="Non","Demande d'information",IF(AND(YEAR(I1850)='Récapitulatif des données RASH'!$B$2,'Données relatives aux bénéf.'!J1850="Oui",'Données relatives aux bénéf.'!K1850="Non"),"Dossier ouvert au cours de l'année de référence",IF(AND(YEAR(I1850)='Récapitulatif des données RASH'!$B$2,'Données relatives aux bénéf.'!J1850="Oui",'Données relatives aux bénéf.'!K1850="Oui"),"Dossier ouvert au cours de l'année de référence - dont clôturé au cours de l'année de référence",IF(AND(YEAR(I1850)&lt;'Récapitulatif des données RASH'!$B$2,'Données relatives aux bénéf.'!K1850="Non",'Données relatives aux bénéf.'!L1850="Oui"),"Dossier actif valorisable dans le cadre de la subvention",IF(AND(YEAR(I1850)&lt;'Récapitulatif des données RASH'!$B$2,'Données relatives aux bénéf.'!K1850="Oui",'Données relatives aux bénéf.'!L1850="Oui"),"Dossier actif valorisable dans le cadre de la subvention - dont cloturé au cours de l'année de référence",IF(AND(YEAR(I1850)&lt;'Récapitulatif des données RASH'!$B$2,'Données relatives aux bénéf.'!K1850="Non",'Données relatives aux bénéf.'!L1850="Non"),"Dossier actif non-valorisable dans le cadre de la subvention",IF(AND(YEAR(I1850)&lt;'Récapitulatif des données RASH'!$B$2,'Données relatives aux bénéf.'!K1850="Oui",'Données relatives aux bénéf.'!L1850="Non"),"Dossier actif non-valorisable dans le cadre de la subvention - dont cloturé au cours de l'année de référence","")))))))</f>
        <v/>
      </c>
      <c r="P1850" s="16" t="str">
        <f>IF(ISBLANK(F1850),"",'Récapitulatif des données RASH'!$B$2-YEAR('Données relatives aux bénéf.'!F1850))</f>
        <v/>
      </c>
    </row>
    <row r="1851" spans="1:16">
      <c r="A1851" s="18" t="str">
        <f t="shared" si="29"/>
        <v/>
      </c>
      <c r="O1851" s="19" t="str">
        <f>IF(J1851="Non","Demande d'information",IF(AND(YEAR(I1851)='Récapitulatif des données RASH'!$B$2,'Données relatives aux bénéf.'!J1851="Oui",'Données relatives aux bénéf.'!K1851="Non"),"Dossier ouvert au cours de l'année de référence",IF(AND(YEAR(I1851)='Récapitulatif des données RASH'!$B$2,'Données relatives aux bénéf.'!J1851="Oui",'Données relatives aux bénéf.'!K1851="Oui"),"Dossier ouvert au cours de l'année de référence - dont clôturé au cours de l'année de référence",IF(AND(YEAR(I1851)&lt;'Récapitulatif des données RASH'!$B$2,'Données relatives aux bénéf.'!K1851="Non",'Données relatives aux bénéf.'!L1851="Oui"),"Dossier actif valorisable dans le cadre de la subvention",IF(AND(YEAR(I1851)&lt;'Récapitulatif des données RASH'!$B$2,'Données relatives aux bénéf.'!K1851="Oui",'Données relatives aux bénéf.'!L1851="Oui"),"Dossier actif valorisable dans le cadre de la subvention - dont cloturé au cours de l'année de référence",IF(AND(YEAR(I1851)&lt;'Récapitulatif des données RASH'!$B$2,'Données relatives aux bénéf.'!K1851="Non",'Données relatives aux bénéf.'!L1851="Non"),"Dossier actif non-valorisable dans le cadre de la subvention",IF(AND(YEAR(I1851)&lt;'Récapitulatif des données RASH'!$B$2,'Données relatives aux bénéf.'!K1851="Oui",'Données relatives aux bénéf.'!L1851="Non"),"Dossier actif non-valorisable dans le cadre de la subvention - dont cloturé au cours de l'année de référence","")))))))</f>
        <v/>
      </c>
      <c r="P1851" s="16" t="str">
        <f>IF(ISBLANK(F1851),"",'Récapitulatif des données RASH'!$B$2-YEAR('Données relatives aux bénéf.'!F1851))</f>
        <v/>
      </c>
    </row>
    <row r="1852" spans="1:16">
      <c r="A1852" s="18" t="str">
        <f t="shared" si="29"/>
        <v/>
      </c>
      <c r="O1852" s="19" t="str">
        <f>IF(J1852="Non","Demande d'information",IF(AND(YEAR(I1852)='Récapitulatif des données RASH'!$B$2,'Données relatives aux bénéf.'!J1852="Oui",'Données relatives aux bénéf.'!K1852="Non"),"Dossier ouvert au cours de l'année de référence",IF(AND(YEAR(I1852)='Récapitulatif des données RASH'!$B$2,'Données relatives aux bénéf.'!J1852="Oui",'Données relatives aux bénéf.'!K1852="Oui"),"Dossier ouvert au cours de l'année de référence - dont clôturé au cours de l'année de référence",IF(AND(YEAR(I1852)&lt;'Récapitulatif des données RASH'!$B$2,'Données relatives aux bénéf.'!K1852="Non",'Données relatives aux bénéf.'!L1852="Oui"),"Dossier actif valorisable dans le cadre de la subvention",IF(AND(YEAR(I1852)&lt;'Récapitulatif des données RASH'!$B$2,'Données relatives aux bénéf.'!K1852="Oui",'Données relatives aux bénéf.'!L1852="Oui"),"Dossier actif valorisable dans le cadre de la subvention - dont cloturé au cours de l'année de référence",IF(AND(YEAR(I1852)&lt;'Récapitulatif des données RASH'!$B$2,'Données relatives aux bénéf.'!K1852="Non",'Données relatives aux bénéf.'!L1852="Non"),"Dossier actif non-valorisable dans le cadre de la subvention",IF(AND(YEAR(I1852)&lt;'Récapitulatif des données RASH'!$B$2,'Données relatives aux bénéf.'!K1852="Oui",'Données relatives aux bénéf.'!L1852="Non"),"Dossier actif non-valorisable dans le cadre de la subvention - dont cloturé au cours de l'année de référence","")))))))</f>
        <v/>
      </c>
      <c r="P1852" s="16" t="str">
        <f>IF(ISBLANK(F1852),"",'Récapitulatif des données RASH'!$B$2-YEAR('Données relatives aux bénéf.'!F1852))</f>
        <v/>
      </c>
    </row>
    <row r="1853" spans="1:16">
      <c r="A1853" s="18" t="str">
        <f t="shared" si="29"/>
        <v/>
      </c>
      <c r="O1853" s="19" t="str">
        <f>IF(J1853="Non","Demande d'information",IF(AND(YEAR(I1853)='Récapitulatif des données RASH'!$B$2,'Données relatives aux bénéf.'!J1853="Oui",'Données relatives aux bénéf.'!K1853="Non"),"Dossier ouvert au cours de l'année de référence",IF(AND(YEAR(I1853)='Récapitulatif des données RASH'!$B$2,'Données relatives aux bénéf.'!J1853="Oui",'Données relatives aux bénéf.'!K1853="Oui"),"Dossier ouvert au cours de l'année de référence - dont clôturé au cours de l'année de référence",IF(AND(YEAR(I1853)&lt;'Récapitulatif des données RASH'!$B$2,'Données relatives aux bénéf.'!K1853="Non",'Données relatives aux bénéf.'!L1853="Oui"),"Dossier actif valorisable dans le cadre de la subvention",IF(AND(YEAR(I1853)&lt;'Récapitulatif des données RASH'!$B$2,'Données relatives aux bénéf.'!K1853="Oui",'Données relatives aux bénéf.'!L1853="Oui"),"Dossier actif valorisable dans le cadre de la subvention - dont cloturé au cours de l'année de référence",IF(AND(YEAR(I1853)&lt;'Récapitulatif des données RASH'!$B$2,'Données relatives aux bénéf.'!K1853="Non",'Données relatives aux bénéf.'!L1853="Non"),"Dossier actif non-valorisable dans le cadre de la subvention",IF(AND(YEAR(I1853)&lt;'Récapitulatif des données RASH'!$B$2,'Données relatives aux bénéf.'!K1853="Oui",'Données relatives aux bénéf.'!L1853="Non"),"Dossier actif non-valorisable dans le cadre de la subvention - dont cloturé au cours de l'année de référence","")))))))</f>
        <v/>
      </c>
      <c r="P1853" s="16" t="str">
        <f>IF(ISBLANK(F1853),"",'Récapitulatif des données RASH'!$B$2-YEAR('Données relatives aux bénéf.'!F1853))</f>
        <v/>
      </c>
    </row>
    <row r="1854" spans="1:16">
      <c r="A1854" s="18" t="str">
        <f t="shared" si="29"/>
        <v/>
      </c>
      <c r="O1854" s="19" t="str">
        <f>IF(J1854="Non","Demande d'information",IF(AND(YEAR(I1854)='Récapitulatif des données RASH'!$B$2,'Données relatives aux bénéf.'!J1854="Oui",'Données relatives aux bénéf.'!K1854="Non"),"Dossier ouvert au cours de l'année de référence",IF(AND(YEAR(I1854)='Récapitulatif des données RASH'!$B$2,'Données relatives aux bénéf.'!J1854="Oui",'Données relatives aux bénéf.'!K1854="Oui"),"Dossier ouvert au cours de l'année de référence - dont clôturé au cours de l'année de référence",IF(AND(YEAR(I1854)&lt;'Récapitulatif des données RASH'!$B$2,'Données relatives aux bénéf.'!K1854="Non",'Données relatives aux bénéf.'!L1854="Oui"),"Dossier actif valorisable dans le cadre de la subvention",IF(AND(YEAR(I1854)&lt;'Récapitulatif des données RASH'!$B$2,'Données relatives aux bénéf.'!K1854="Oui",'Données relatives aux bénéf.'!L1854="Oui"),"Dossier actif valorisable dans le cadre de la subvention - dont cloturé au cours de l'année de référence",IF(AND(YEAR(I1854)&lt;'Récapitulatif des données RASH'!$B$2,'Données relatives aux bénéf.'!K1854="Non",'Données relatives aux bénéf.'!L1854="Non"),"Dossier actif non-valorisable dans le cadre de la subvention",IF(AND(YEAR(I1854)&lt;'Récapitulatif des données RASH'!$B$2,'Données relatives aux bénéf.'!K1854="Oui",'Données relatives aux bénéf.'!L1854="Non"),"Dossier actif non-valorisable dans le cadre de la subvention - dont cloturé au cours de l'année de référence","")))))))</f>
        <v/>
      </c>
      <c r="P1854" s="16" t="str">
        <f>IF(ISBLANK(F1854),"",'Récapitulatif des données RASH'!$B$2-YEAR('Données relatives aux bénéf.'!F1854))</f>
        <v/>
      </c>
    </row>
    <row r="1855" spans="1:16">
      <c r="A1855" s="18" t="str">
        <f t="shared" si="29"/>
        <v/>
      </c>
      <c r="O1855" s="19" t="str">
        <f>IF(J1855="Non","Demande d'information",IF(AND(YEAR(I1855)='Récapitulatif des données RASH'!$B$2,'Données relatives aux bénéf.'!J1855="Oui",'Données relatives aux bénéf.'!K1855="Non"),"Dossier ouvert au cours de l'année de référence",IF(AND(YEAR(I1855)='Récapitulatif des données RASH'!$B$2,'Données relatives aux bénéf.'!J1855="Oui",'Données relatives aux bénéf.'!K1855="Oui"),"Dossier ouvert au cours de l'année de référence - dont clôturé au cours de l'année de référence",IF(AND(YEAR(I1855)&lt;'Récapitulatif des données RASH'!$B$2,'Données relatives aux bénéf.'!K1855="Non",'Données relatives aux bénéf.'!L1855="Oui"),"Dossier actif valorisable dans le cadre de la subvention",IF(AND(YEAR(I1855)&lt;'Récapitulatif des données RASH'!$B$2,'Données relatives aux bénéf.'!K1855="Oui",'Données relatives aux bénéf.'!L1855="Oui"),"Dossier actif valorisable dans le cadre de la subvention - dont cloturé au cours de l'année de référence",IF(AND(YEAR(I1855)&lt;'Récapitulatif des données RASH'!$B$2,'Données relatives aux bénéf.'!K1855="Non",'Données relatives aux bénéf.'!L1855="Non"),"Dossier actif non-valorisable dans le cadre de la subvention",IF(AND(YEAR(I1855)&lt;'Récapitulatif des données RASH'!$B$2,'Données relatives aux bénéf.'!K1855="Oui",'Données relatives aux bénéf.'!L1855="Non"),"Dossier actif non-valorisable dans le cadre de la subvention - dont cloturé au cours de l'année de référence","")))))))</f>
        <v/>
      </c>
      <c r="P1855" s="16" t="str">
        <f>IF(ISBLANK(F1855),"",'Récapitulatif des données RASH'!$B$2-YEAR('Données relatives aux bénéf.'!F1855))</f>
        <v/>
      </c>
    </row>
    <row r="1856" spans="1:16">
      <c r="A1856" s="18" t="str">
        <f t="shared" si="29"/>
        <v/>
      </c>
      <c r="O1856" s="19" t="str">
        <f>IF(J1856="Non","Demande d'information",IF(AND(YEAR(I1856)='Récapitulatif des données RASH'!$B$2,'Données relatives aux bénéf.'!J1856="Oui",'Données relatives aux bénéf.'!K1856="Non"),"Dossier ouvert au cours de l'année de référence",IF(AND(YEAR(I1856)='Récapitulatif des données RASH'!$B$2,'Données relatives aux bénéf.'!J1856="Oui",'Données relatives aux bénéf.'!K1856="Oui"),"Dossier ouvert au cours de l'année de référence - dont clôturé au cours de l'année de référence",IF(AND(YEAR(I1856)&lt;'Récapitulatif des données RASH'!$B$2,'Données relatives aux bénéf.'!K1856="Non",'Données relatives aux bénéf.'!L1856="Oui"),"Dossier actif valorisable dans le cadre de la subvention",IF(AND(YEAR(I1856)&lt;'Récapitulatif des données RASH'!$B$2,'Données relatives aux bénéf.'!K1856="Oui",'Données relatives aux bénéf.'!L1856="Oui"),"Dossier actif valorisable dans le cadre de la subvention - dont cloturé au cours de l'année de référence",IF(AND(YEAR(I1856)&lt;'Récapitulatif des données RASH'!$B$2,'Données relatives aux bénéf.'!K1856="Non",'Données relatives aux bénéf.'!L1856="Non"),"Dossier actif non-valorisable dans le cadre de la subvention",IF(AND(YEAR(I1856)&lt;'Récapitulatif des données RASH'!$B$2,'Données relatives aux bénéf.'!K1856="Oui",'Données relatives aux bénéf.'!L1856="Non"),"Dossier actif non-valorisable dans le cadre de la subvention - dont cloturé au cours de l'année de référence","")))))))</f>
        <v/>
      </c>
      <c r="P1856" s="16" t="str">
        <f>IF(ISBLANK(F1856),"",'Récapitulatif des données RASH'!$B$2-YEAR('Données relatives aux bénéf.'!F1856))</f>
        <v/>
      </c>
    </row>
    <row r="1857" spans="1:16">
      <c r="A1857" s="18" t="str">
        <f t="shared" si="29"/>
        <v/>
      </c>
      <c r="O1857" s="19" t="str">
        <f>IF(J1857="Non","Demande d'information",IF(AND(YEAR(I1857)='Récapitulatif des données RASH'!$B$2,'Données relatives aux bénéf.'!J1857="Oui",'Données relatives aux bénéf.'!K1857="Non"),"Dossier ouvert au cours de l'année de référence",IF(AND(YEAR(I1857)='Récapitulatif des données RASH'!$B$2,'Données relatives aux bénéf.'!J1857="Oui",'Données relatives aux bénéf.'!K1857="Oui"),"Dossier ouvert au cours de l'année de référence - dont clôturé au cours de l'année de référence",IF(AND(YEAR(I1857)&lt;'Récapitulatif des données RASH'!$B$2,'Données relatives aux bénéf.'!K1857="Non",'Données relatives aux bénéf.'!L1857="Oui"),"Dossier actif valorisable dans le cadre de la subvention",IF(AND(YEAR(I1857)&lt;'Récapitulatif des données RASH'!$B$2,'Données relatives aux bénéf.'!K1857="Oui",'Données relatives aux bénéf.'!L1857="Oui"),"Dossier actif valorisable dans le cadre de la subvention - dont cloturé au cours de l'année de référence",IF(AND(YEAR(I1857)&lt;'Récapitulatif des données RASH'!$B$2,'Données relatives aux bénéf.'!K1857="Non",'Données relatives aux bénéf.'!L1857="Non"),"Dossier actif non-valorisable dans le cadre de la subvention",IF(AND(YEAR(I1857)&lt;'Récapitulatif des données RASH'!$B$2,'Données relatives aux bénéf.'!K1857="Oui",'Données relatives aux bénéf.'!L1857="Non"),"Dossier actif non-valorisable dans le cadre de la subvention - dont cloturé au cours de l'année de référence","")))))))</f>
        <v/>
      </c>
      <c r="P1857" s="16" t="str">
        <f>IF(ISBLANK(F1857),"",'Récapitulatif des données RASH'!$B$2-YEAR('Données relatives aux bénéf.'!F1857))</f>
        <v/>
      </c>
    </row>
    <row r="1858" spans="1:16">
      <c r="A1858" s="18" t="str">
        <f t="shared" si="29"/>
        <v/>
      </c>
      <c r="O1858" s="19" t="str">
        <f>IF(J1858="Non","Demande d'information",IF(AND(YEAR(I1858)='Récapitulatif des données RASH'!$B$2,'Données relatives aux bénéf.'!J1858="Oui",'Données relatives aux bénéf.'!K1858="Non"),"Dossier ouvert au cours de l'année de référence",IF(AND(YEAR(I1858)='Récapitulatif des données RASH'!$B$2,'Données relatives aux bénéf.'!J1858="Oui",'Données relatives aux bénéf.'!K1858="Oui"),"Dossier ouvert au cours de l'année de référence - dont clôturé au cours de l'année de référence",IF(AND(YEAR(I1858)&lt;'Récapitulatif des données RASH'!$B$2,'Données relatives aux bénéf.'!K1858="Non",'Données relatives aux bénéf.'!L1858="Oui"),"Dossier actif valorisable dans le cadre de la subvention",IF(AND(YEAR(I1858)&lt;'Récapitulatif des données RASH'!$B$2,'Données relatives aux bénéf.'!K1858="Oui",'Données relatives aux bénéf.'!L1858="Oui"),"Dossier actif valorisable dans le cadre de la subvention - dont cloturé au cours de l'année de référence",IF(AND(YEAR(I1858)&lt;'Récapitulatif des données RASH'!$B$2,'Données relatives aux bénéf.'!K1858="Non",'Données relatives aux bénéf.'!L1858="Non"),"Dossier actif non-valorisable dans le cadre de la subvention",IF(AND(YEAR(I1858)&lt;'Récapitulatif des données RASH'!$B$2,'Données relatives aux bénéf.'!K1858="Oui",'Données relatives aux bénéf.'!L1858="Non"),"Dossier actif non-valorisable dans le cadre de la subvention - dont cloturé au cours de l'année de référence","")))))))</f>
        <v/>
      </c>
      <c r="P1858" s="16" t="str">
        <f>IF(ISBLANK(F1858),"",'Récapitulatif des données RASH'!$B$2-YEAR('Données relatives aux bénéf.'!F1858))</f>
        <v/>
      </c>
    </row>
    <row r="1859" spans="1:16">
      <c r="A1859" s="18" t="str">
        <f t="shared" si="29"/>
        <v/>
      </c>
      <c r="O1859" s="19" t="str">
        <f>IF(J1859="Non","Demande d'information",IF(AND(YEAR(I1859)='Récapitulatif des données RASH'!$B$2,'Données relatives aux bénéf.'!J1859="Oui",'Données relatives aux bénéf.'!K1859="Non"),"Dossier ouvert au cours de l'année de référence",IF(AND(YEAR(I1859)='Récapitulatif des données RASH'!$B$2,'Données relatives aux bénéf.'!J1859="Oui",'Données relatives aux bénéf.'!K1859="Oui"),"Dossier ouvert au cours de l'année de référence - dont clôturé au cours de l'année de référence",IF(AND(YEAR(I1859)&lt;'Récapitulatif des données RASH'!$B$2,'Données relatives aux bénéf.'!K1859="Non",'Données relatives aux bénéf.'!L1859="Oui"),"Dossier actif valorisable dans le cadre de la subvention",IF(AND(YEAR(I1859)&lt;'Récapitulatif des données RASH'!$B$2,'Données relatives aux bénéf.'!K1859="Oui",'Données relatives aux bénéf.'!L1859="Oui"),"Dossier actif valorisable dans le cadre de la subvention - dont cloturé au cours de l'année de référence",IF(AND(YEAR(I1859)&lt;'Récapitulatif des données RASH'!$B$2,'Données relatives aux bénéf.'!K1859="Non",'Données relatives aux bénéf.'!L1859="Non"),"Dossier actif non-valorisable dans le cadre de la subvention",IF(AND(YEAR(I1859)&lt;'Récapitulatif des données RASH'!$B$2,'Données relatives aux bénéf.'!K1859="Oui",'Données relatives aux bénéf.'!L1859="Non"),"Dossier actif non-valorisable dans le cadre de la subvention - dont cloturé au cours de l'année de référence","")))))))</f>
        <v/>
      </c>
      <c r="P1859" s="16" t="str">
        <f>IF(ISBLANK(F1859),"",'Récapitulatif des données RASH'!$B$2-YEAR('Données relatives aux bénéf.'!F1859))</f>
        <v/>
      </c>
    </row>
    <row r="1860" spans="1:16">
      <c r="A1860" s="18" t="str">
        <f t="shared" si="29"/>
        <v/>
      </c>
      <c r="O1860" s="19" t="str">
        <f>IF(J1860="Non","Demande d'information",IF(AND(YEAR(I1860)='Récapitulatif des données RASH'!$B$2,'Données relatives aux bénéf.'!J1860="Oui",'Données relatives aux bénéf.'!K1860="Non"),"Dossier ouvert au cours de l'année de référence",IF(AND(YEAR(I1860)='Récapitulatif des données RASH'!$B$2,'Données relatives aux bénéf.'!J1860="Oui",'Données relatives aux bénéf.'!K1860="Oui"),"Dossier ouvert au cours de l'année de référence - dont clôturé au cours de l'année de référence",IF(AND(YEAR(I1860)&lt;'Récapitulatif des données RASH'!$B$2,'Données relatives aux bénéf.'!K1860="Non",'Données relatives aux bénéf.'!L1860="Oui"),"Dossier actif valorisable dans le cadre de la subvention",IF(AND(YEAR(I1860)&lt;'Récapitulatif des données RASH'!$B$2,'Données relatives aux bénéf.'!K1860="Oui",'Données relatives aux bénéf.'!L1860="Oui"),"Dossier actif valorisable dans le cadre de la subvention - dont cloturé au cours de l'année de référence",IF(AND(YEAR(I1860)&lt;'Récapitulatif des données RASH'!$B$2,'Données relatives aux bénéf.'!K1860="Non",'Données relatives aux bénéf.'!L1860="Non"),"Dossier actif non-valorisable dans le cadre de la subvention",IF(AND(YEAR(I1860)&lt;'Récapitulatif des données RASH'!$B$2,'Données relatives aux bénéf.'!K1860="Oui",'Données relatives aux bénéf.'!L1860="Non"),"Dossier actif non-valorisable dans le cadre de la subvention - dont cloturé au cours de l'année de référence","")))))))</f>
        <v/>
      </c>
      <c r="P1860" s="16" t="str">
        <f>IF(ISBLANK(F1860),"",'Récapitulatif des données RASH'!$B$2-YEAR('Données relatives aux bénéf.'!F1860))</f>
        <v/>
      </c>
    </row>
    <row r="1861" spans="1:16">
      <c r="A1861" s="18" t="str">
        <f t="shared" si="29"/>
        <v/>
      </c>
      <c r="O1861" s="19" t="str">
        <f>IF(J1861="Non","Demande d'information",IF(AND(YEAR(I1861)='Récapitulatif des données RASH'!$B$2,'Données relatives aux bénéf.'!J1861="Oui",'Données relatives aux bénéf.'!K1861="Non"),"Dossier ouvert au cours de l'année de référence",IF(AND(YEAR(I1861)='Récapitulatif des données RASH'!$B$2,'Données relatives aux bénéf.'!J1861="Oui",'Données relatives aux bénéf.'!K1861="Oui"),"Dossier ouvert au cours de l'année de référence - dont clôturé au cours de l'année de référence",IF(AND(YEAR(I1861)&lt;'Récapitulatif des données RASH'!$B$2,'Données relatives aux bénéf.'!K1861="Non",'Données relatives aux bénéf.'!L1861="Oui"),"Dossier actif valorisable dans le cadre de la subvention",IF(AND(YEAR(I1861)&lt;'Récapitulatif des données RASH'!$B$2,'Données relatives aux bénéf.'!K1861="Oui",'Données relatives aux bénéf.'!L1861="Oui"),"Dossier actif valorisable dans le cadre de la subvention - dont cloturé au cours de l'année de référence",IF(AND(YEAR(I1861)&lt;'Récapitulatif des données RASH'!$B$2,'Données relatives aux bénéf.'!K1861="Non",'Données relatives aux bénéf.'!L1861="Non"),"Dossier actif non-valorisable dans le cadre de la subvention",IF(AND(YEAR(I1861)&lt;'Récapitulatif des données RASH'!$B$2,'Données relatives aux bénéf.'!K1861="Oui",'Données relatives aux bénéf.'!L1861="Non"),"Dossier actif non-valorisable dans le cadre de la subvention - dont cloturé au cours de l'année de référence","")))))))</f>
        <v/>
      </c>
      <c r="P1861" s="16" t="str">
        <f>IF(ISBLANK(F1861),"",'Récapitulatif des données RASH'!$B$2-YEAR('Données relatives aux bénéf.'!F1861))</f>
        <v/>
      </c>
    </row>
    <row r="1862" spans="1:16">
      <c r="A1862" s="18" t="str">
        <f t="shared" si="29"/>
        <v/>
      </c>
      <c r="O1862" s="19" t="str">
        <f>IF(J1862="Non","Demande d'information",IF(AND(YEAR(I1862)='Récapitulatif des données RASH'!$B$2,'Données relatives aux bénéf.'!J1862="Oui",'Données relatives aux bénéf.'!K1862="Non"),"Dossier ouvert au cours de l'année de référence",IF(AND(YEAR(I1862)='Récapitulatif des données RASH'!$B$2,'Données relatives aux bénéf.'!J1862="Oui",'Données relatives aux bénéf.'!K1862="Oui"),"Dossier ouvert au cours de l'année de référence - dont clôturé au cours de l'année de référence",IF(AND(YEAR(I1862)&lt;'Récapitulatif des données RASH'!$B$2,'Données relatives aux bénéf.'!K1862="Non",'Données relatives aux bénéf.'!L1862="Oui"),"Dossier actif valorisable dans le cadre de la subvention",IF(AND(YEAR(I1862)&lt;'Récapitulatif des données RASH'!$B$2,'Données relatives aux bénéf.'!K1862="Oui",'Données relatives aux bénéf.'!L1862="Oui"),"Dossier actif valorisable dans le cadre de la subvention - dont cloturé au cours de l'année de référence",IF(AND(YEAR(I1862)&lt;'Récapitulatif des données RASH'!$B$2,'Données relatives aux bénéf.'!K1862="Non",'Données relatives aux bénéf.'!L1862="Non"),"Dossier actif non-valorisable dans le cadre de la subvention",IF(AND(YEAR(I1862)&lt;'Récapitulatif des données RASH'!$B$2,'Données relatives aux bénéf.'!K1862="Oui",'Données relatives aux bénéf.'!L1862="Non"),"Dossier actif non-valorisable dans le cadre de la subvention - dont cloturé au cours de l'année de référence","")))))))</f>
        <v/>
      </c>
      <c r="P1862" s="16" t="str">
        <f>IF(ISBLANK(F1862),"",'Récapitulatif des données RASH'!$B$2-YEAR('Données relatives aux bénéf.'!F1862))</f>
        <v/>
      </c>
    </row>
    <row r="1863" spans="1:16">
      <c r="A1863" s="18" t="str">
        <f t="shared" si="29"/>
        <v/>
      </c>
      <c r="O1863" s="19" t="str">
        <f>IF(J1863="Non","Demande d'information",IF(AND(YEAR(I1863)='Récapitulatif des données RASH'!$B$2,'Données relatives aux bénéf.'!J1863="Oui",'Données relatives aux bénéf.'!K1863="Non"),"Dossier ouvert au cours de l'année de référence",IF(AND(YEAR(I1863)='Récapitulatif des données RASH'!$B$2,'Données relatives aux bénéf.'!J1863="Oui",'Données relatives aux bénéf.'!K1863="Oui"),"Dossier ouvert au cours de l'année de référence - dont clôturé au cours de l'année de référence",IF(AND(YEAR(I1863)&lt;'Récapitulatif des données RASH'!$B$2,'Données relatives aux bénéf.'!K1863="Non",'Données relatives aux bénéf.'!L1863="Oui"),"Dossier actif valorisable dans le cadre de la subvention",IF(AND(YEAR(I1863)&lt;'Récapitulatif des données RASH'!$B$2,'Données relatives aux bénéf.'!K1863="Oui",'Données relatives aux bénéf.'!L1863="Oui"),"Dossier actif valorisable dans le cadre de la subvention - dont cloturé au cours de l'année de référence",IF(AND(YEAR(I1863)&lt;'Récapitulatif des données RASH'!$B$2,'Données relatives aux bénéf.'!K1863="Non",'Données relatives aux bénéf.'!L1863="Non"),"Dossier actif non-valorisable dans le cadre de la subvention",IF(AND(YEAR(I1863)&lt;'Récapitulatif des données RASH'!$B$2,'Données relatives aux bénéf.'!K1863="Oui",'Données relatives aux bénéf.'!L1863="Non"),"Dossier actif non-valorisable dans le cadre de la subvention - dont cloturé au cours de l'année de référence","")))))))</f>
        <v/>
      </c>
      <c r="P1863" s="16" t="str">
        <f>IF(ISBLANK(F1863),"",'Récapitulatif des données RASH'!$B$2-YEAR('Données relatives aux bénéf.'!F1863))</f>
        <v/>
      </c>
    </row>
    <row r="1864" spans="1:16">
      <c r="A1864" s="18" t="str">
        <f t="shared" si="29"/>
        <v/>
      </c>
      <c r="O1864" s="19" t="str">
        <f>IF(J1864="Non","Demande d'information",IF(AND(YEAR(I1864)='Récapitulatif des données RASH'!$B$2,'Données relatives aux bénéf.'!J1864="Oui",'Données relatives aux bénéf.'!K1864="Non"),"Dossier ouvert au cours de l'année de référence",IF(AND(YEAR(I1864)='Récapitulatif des données RASH'!$B$2,'Données relatives aux bénéf.'!J1864="Oui",'Données relatives aux bénéf.'!K1864="Oui"),"Dossier ouvert au cours de l'année de référence - dont clôturé au cours de l'année de référence",IF(AND(YEAR(I1864)&lt;'Récapitulatif des données RASH'!$B$2,'Données relatives aux bénéf.'!K1864="Non",'Données relatives aux bénéf.'!L1864="Oui"),"Dossier actif valorisable dans le cadre de la subvention",IF(AND(YEAR(I1864)&lt;'Récapitulatif des données RASH'!$B$2,'Données relatives aux bénéf.'!K1864="Oui",'Données relatives aux bénéf.'!L1864="Oui"),"Dossier actif valorisable dans le cadre de la subvention - dont cloturé au cours de l'année de référence",IF(AND(YEAR(I1864)&lt;'Récapitulatif des données RASH'!$B$2,'Données relatives aux bénéf.'!K1864="Non",'Données relatives aux bénéf.'!L1864="Non"),"Dossier actif non-valorisable dans le cadre de la subvention",IF(AND(YEAR(I1864)&lt;'Récapitulatif des données RASH'!$B$2,'Données relatives aux bénéf.'!K1864="Oui",'Données relatives aux bénéf.'!L1864="Non"),"Dossier actif non-valorisable dans le cadre de la subvention - dont cloturé au cours de l'année de référence","")))))))</f>
        <v/>
      </c>
      <c r="P1864" s="16" t="str">
        <f>IF(ISBLANK(F1864),"",'Récapitulatif des données RASH'!$B$2-YEAR('Données relatives aux bénéf.'!F1864))</f>
        <v/>
      </c>
    </row>
    <row r="1865" spans="1:16">
      <c r="A1865" s="18" t="str">
        <f t="shared" si="29"/>
        <v/>
      </c>
      <c r="O1865" s="19" t="str">
        <f>IF(J1865="Non","Demande d'information",IF(AND(YEAR(I1865)='Récapitulatif des données RASH'!$B$2,'Données relatives aux bénéf.'!J1865="Oui",'Données relatives aux bénéf.'!K1865="Non"),"Dossier ouvert au cours de l'année de référence",IF(AND(YEAR(I1865)='Récapitulatif des données RASH'!$B$2,'Données relatives aux bénéf.'!J1865="Oui",'Données relatives aux bénéf.'!K1865="Oui"),"Dossier ouvert au cours de l'année de référence - dont clôturé au cours de l'année de référence",IF(AND(YEAR(I1865)&lt;'Récapitulatif des données RASH'!$B$2,'Données relatives aux bénéf.'!K1865="Non",'Données relatives aux bénéf.'!L1865="Oui"),"Dossier actif valorisable dans le cadre de la subvention",IF(AND(YEAR(I1865)&lt;'Récapitulatif des données RASH'!$B$2,'Données relatives aux bénéf.'!K1865="Oui",'Données relatives aux bénéf.'!L1865="Oui"),"Dossier actif valorisable dans le cadre de la subvention - dont cloturé au cours de l'année de référence",IF(AND(YEAR(I1865)&lt;'Récapitulatif des données RASH'!$B$2,'Données relatives aux bénéf.'!K1865="Non",'Données relatives aux bénéf.'!L1865="Non"),"Dossier actif non-valorisable dans le cadre de la subvention",IF(AND(YEAR(I1865)&lt;'Récapitulatif des données RASH'!$B$2,'Données relatives aux bénéf.'!K1865="Oui",'Données relatives aux bénéf.'!L1865="Non"),"Dossier actif non-valorisable dans le cadre de la subvention - dont cloturé au cours de l'année de référence","")))))))</f>
        <v/>
      </c>
      <c r="P1865" s="16" t="str">
        <f>IF(ISBLANK(F1865),"",'Récapitulatif des données RASH'!$B$2-YEAR('Données relatives aux bénéf.'!F1865))</f>
        <v/>
      </c>
    </row>
    <row r="1866" spans="1:16">
      <c r="A1866" s="18" t="str">
        <f t="shared" si="29"/>
        <v/>
      </c>
      <c r="O1866" s="19" t="str">
        <f>IF(J1866="Non","Demande d'information",IF(AND(YEAR(I1866)='Récapitulatif des données RASH'!$B$2,'Données relatives aux bénéf.'!J1866="Oui",'Données relatives aux bénéf.'!K1866="Non"),"Dossier ouvert au cours de l'année de référence",IF(AND(YEAR(I1866)='Récapitulatif des données RASH'!$B$2,'Données relatives aux bénéf.'!J1866="Oui",'Données relatives aux bénéf.'!K1866="Oui"),"Dossier ouvert au cours de l'année de référence - dont clôturé au cours de l'année de référence",IF(AND(YEAR(I1866)&lt;'Récapitulatif des données RASH'!$B$2,'Données relatives aux bénéf.'!K1866="Non",'Données relatives aux bénéf.'!L1866="Oui"),"Dossier actif valorisable dans le cadre de la subvention",IF(AND(YEAR(I1866)&lt;'Récapitulatif des données RASH'!$B$2,'Données relatives aux bénéf.'!K1866="Oui",'Données relatives aux bénéf.'!L1866="Oui"),"Dossier actif valorisable dans le cadre de la subvention - dont cloturé au cours de l'année de référence",IF(AND(YEAR(I1866)&lt;'Récapitulatif des données RASH'!$B$2,'Données relatives aux bénéf.'!K1866="Non",'Données relatives aux bénéf.'!L1866="Non"),"Dossier actif non-valorisable dans le cadre de la subvention",IF(AND(YEAR(I1866)&lt;'Récapitulatif des données RASH'!$B$2,'Données relatives aux bénéf.'!K1866="Oui",'Données relatives aux bénéf.'!L1866="Non"),"Dossier actif non-valorisable dans le cadre de la subvention - dont cloturé au cours de l'année de référence","")))))))</f>
        <v/>
      </c>
      <c r="P1866" s="16" t="str">
        <f>IF(ISBLANK(F1866),"",'Récapitulatif des données RASH'!$B$2-YEAR('Données relatives aux bénéf.'!F1866))</f>
        <v/>
      </c>
    </row>
    <row r="1867" spans="1:16">
      <c r="A1867" s="18" t="str">
        <f t="shared" si="29"/>
        <v/>
      </c>
      <c r="O1867" s="19" t="str">
        <f>IF(J1867="Non","Demande d'information",IF(AND(YEAR(I1867)='Récapitulatif des données RASH'!$B$2,'Données relatives aux bénéf.'!J1867="Oui",'Données relatives aux bénéf.'!K1867="Non"),"Dossier ouvert au cours de l'année de référence",IF(AND(YEAR(I1867)='Récapitulatif des données RASH'!$B$2,'Données relatives aux bénéf.'!J1867="Oui",'Données relatives aux bénéf.'!K1867="Oui"),"Dossier ouvert au cours de l'année de référence - dont clôturé au cours de l'année de référence",IF(AND(YEAR(I1867)&lt;'Récapitulatif des données RASH'!$B$2,'Données relatives aux bénéf.'!K1867="Non",'Données relatives aux bénéf.'!L1867="Oui"),"Dossier actif valorisable dans le cadre de la subvention",IF(AND(YEAR(I1867)&lt;'Récapitulatif des données RASH'!$B$2,'Données relatives aux bénéf.'!K1867="Oui",'Données relatives aux bénéf.'!L1867="Oui"),"Dossier actif valorisable dans le cadre de la subvention - dont cloturé au cours de l'année de référence",IF(AND(YEAR(I1867)&lt;'Récapitulatif des données RASH'!$B$2,'Données relatives aux bénéf.'!K1867="Non",'Données relatives aux bénéf.'!L1867="Non"),"Dossier actif non-valorisable dans le cadre de la subvention",IF(AND(YEAR(I1867)&lt;'Récapitulatif des données RASH'!$B$2,'Données relatives aux bénéf.'!K1867="Oui",'Données relatives aux bénéf.'!L1867="Non"),"Dossier actif non-valorisable dans le cadre de la subvention - dont cloturé au cours de l'année de référence","")))))))</f>
        <v/>
      </c>
      <c r="P1867" s="16" t="str">
        <f>IF(ISBLANK(F1867),"",'Récapitulatif des données RASH'!$B$2-YEAR('Données relatives aux bénéf.'!F1867))</f>
        <v/>
      </c>
    </row>
    <row r="1868" spans="1:16">
      <c r="A1868" s="18" t="str">
        <f t="shared" si="29"/>
        <v/>
      </c>
      <c r="O1868" s="19" t="str">
        <f>IF(J1868="Non","Demande d'information",IF(AND(YEAR(I1868)='Récapitulatif des données RASH'!$B$2,'Données relatives aux bénéf.'!J1868="Oui",'Données relatives aux bénéf.'!K1868="Non"),"Dossier ouvert au cours de l'année de référence",IF(AND(YEAR(I1868)='Récapitulatif des données RASH'!$B$2,'Données relatives aux bénéf.'!J1868="Oui",'Données relatives aux bénéf.'!K1868="Oui"),"Dossier ouvert au cours de l'année de référence - dont clôturé au cours de l'année de référence",IF(AND(YEAR(I1868)&lt;'Récapitulatif des données RASH'!$B$2,'Données relatives aux bénéf.'!K1868="Non",'Données relatives aux bénéf.'!L1868="Oui"),"Dossier actif valorisable dans le cadre de la subvention",IF(AND(YEAR(I1868)&lt;'Récapitulatif des données RASH'!$B$2,'Données relatives aux bénéf.'!K1868="Oui",'Données relatives aux bénéf.'!L1868="Oui"),"Dossier actif valorisable dans le cadre de la subvention - dont cloturé au cours de l'année de référence",IF(AND(YEAR(I1868)&lt;'Récapitulatif des données RASH'!$B$2,'Données relatives aux bénéf.'!K1868="Non",'Données relatives aux bénéf.'!L1868="Non"),"Dossier actif non-valorisable dans le cadre de la subvention",IF(AND(YEAR(I1868)&lt;'Récapitulatif des données RASH'!$B$2,'Données relatives aux bénéf.'!K1868="Oui",'Données relatives aux bénéf.'!L1868="Non"),"Dossier actif non-valorisable dans le cadre de la subvention - dont cloturé au cours de l'année de référence","")))))))</f>
        <v/>
      </c>
      <c r="P1868" s="16" t="str">
        <f>IF(ISBLANK(F1868),"",'Récapitulatif des données RASH'!$B$2-YEAR('Données relatives aux bénéf.'!F1868))</f>
        <v/>
      </c>
    </row>
    <row r="1869" spans="1:16">
      <c r="A1869" s="18" t="str">
        <f t="shared" si="29"/>
        <v/>
      </c>
      <c r="O1869" s="19" t="str">
        <f>IF(J1869="Non","Demande d'information",IF(AND(YEAR(I1869)='Récapitulatif des données RASH'!$B$2,'Données relatives aux bénéf.'!J1869="Oui",'Données relatives aux bénéf.'!K1869="Non"),"Dossier ouvert au cours de l'année de référence",IF(AND(YEAR(I1869)='Récapitulatif des données RASH'!$B$2,'Données relatives aux bénéf.'!J1869="Oui",'Données relatives aux bénéf.'!K1869="Oui"),"Dossier ouvert au cours de l'année de référence - dont clôturé au cours de l'année de référence",IF(AND(YEAR(I1869)&lt;'Récapitulatif des données RASH'!$B$2,'Données relatives aux bénéf.'!K1869="Non",'Données relatives aux bénéf.'!L1869="Oui"),"Dossier actif valorisable dans le cadre de la subvention",IF(AND(YEAR(I1869)&lt;'Récapitulatif des données RASH'!$B$2,'Données relatives aux bénéf.'!K1869="Oui",'Données relatives aux bénéf.'!L1869="Oui"),"Dossier actif valorisable dans le cadre de la subvention - dont cloturé au cours de l'année de référence",IF(AND(YEAR(I1869)&lt;'Récapitulatif des données RASH'!$B$2,'Données relatives aux bénéf.'!K1869="Non",'Données relatives aux bénéf.'!L1869="Non"),"Dossier actif non-valorisable dans le cadre de la subvention",IF(AND(YEAR(I1869)&lt;'Récapitulatif des données RASH'!$B$2,'Données relatives aux bénéf.'!K1869="Oui",'Données relatives aux bénéf.'!L1869="Non"),"Dossier actif non-valorisable dans le cadre de la subvention - dont cloturé au cours de l'année de référence","")))))))</f>
        <v/>
      </c>
      <c r="P1869" s="16" t="str">
        <f>IF(ISBLANK(F1869),"",'Récapitulatif des données RASH'!$B$2-YEAR('Données relatives aux bénéf.'!F1869))</f>
        <v/>
      </c>
    </row>
    <row r="1870" spans="1:16">
      <c r="A1870" s="18" t="str">
        <f t="shared" si="29"/>
        <v/>
      </c>
      <c r="O1870" s="19" t="str">
        <f>IF(J1870="Non","Demande d'information",IF(AND(YEAR(I1870)='Récapitulatif des données RASH'!$B$2,'Données relatives aux bénéf.'!J1870="Oui",'Données relatives aux bénéf.'!K1870="Non"),"Dossier ouvert au cours de l'année de référence",IF(AND(YEAR(I1870)='Récapitulatif des données RASH'!$B$2,'Données relatives aux bénéf.'!J1870="Oui",'Données relatives aux bénéf.'!K1870="Oui"),"Dossier ouvert au cours de l'année de référence - dont clôturé au cours de l'année de référence",IF(AND(YEAR(I1870)&lt;'Récapitulatif des données RASH'!$B$2,'Données relatives aux bénéf.'!K1870="Non",'Données relatives aux bénéf.'!L1870="Oui"),"Dossier actif valorisable dans le cadre de la subvention",IF(AND(YEAR(I1870)&lt;'Récapitulatif des données RASH'!$B$2,'Données relatives aux bénéf.'!K1870="Oui",'Données relatives aux bénéf.'!L1870="Oui"),"Dossier actif valorisable dans le cadre de la subvention - dont cloturé au cours de l'année de référence",IF(AND(YEAR(I1870)&lt;'Récapitulatif des données RASH'!$B$2,'Données relatives aux bénéf.'!K1870="Non",'Données relatives aux bénéf.'!L1870="Non"),"Dossier actif non-valorisable dans le cadre de la subvention",IF(AND(YEAR(I1870)&lt;'Récapitulatif des données RASH'!$B$2,'Données relatives aux bénéf.'!K1870="Oui",'Données relatives aux bénéf.'!L1870="Non"),"Dossier actif non-valorisable dans le cadre de la subvention - dont cloturé au cours de l'année de référence","")))))))</f>
        <v/>
      </c>
      <c r="P1870" s="16" t="str">
        <f>IF(ISBLANK(F1870),"",'Récapitulatif des données RASH'!$B$2-YEAR('Données relatives aux bénéf.'!F1870))</f>
        <v/>
      </c>
    </row>
    <row r="1871" spans="1:16">
      <c r="A1871" s="18" t="str">
        <f t="shared" si="29"/>
        <v/>
      </c>
      <c r="O1871" s="19" t="str">
        <f>IF(J1871="Non","Demande d'information",IF(AND(YEAR(I1871)='Récapitulatif des données RASH'!$B$2,'Données relatives aux bénéf.'!J1871="Oui",'Données relatives aux bénéf.'!K1871="Non"),"Dossier ouvert au cours de l'année de référence",IF(AND(YEAR(I1871)='Récapitulatif des données RASH'!$B$2,'Données relatives aux bénéf.'!J1871="Oui",'Données relatives aux bénéf.'!K1871="Oui"),"Dossier ouvert au cours de l'année de référence - dont clôturé au cours de l'année de référence",IF(AND(YEAR(I1871)&lt;'Récapitulatif des données RASH'!$B$2,'Données relatives aux bénéf.'!K1871="Non",'Données relatives aux bénéf.'!L1871="Oui"),"Dossier actif valorisable dans le cadre de la subvention",IF(AND(YEAR(I1871)&lt;'Récapitulatif des données RASH'!$B$2,'Données relatives aux bénéf.'!K1871="Oui",'Données relatives aux bénéf.'!L1871="Oui"),"Dossier actif valorisable dans le cadre de la subvention - dont cloturé au cours de l'année de référence",IF(AND(YEAR(I1871)&lt;'Récapitulatif des données RASH'!$B$2,'Données relatives aux bénéf.'!K1871="Non",'Données relatives aux bénéf.'!L1871="Non"),"Dossier actif non-valorisable dans le cadre de la subvention",IF(AND(YEAR(I1871)&lt;'Récapitulatif des données RASH'!$B$2,'Données relatives aux bénéf.'!K1871="Oui",'Données relatives aux bénéf.'!L1871="Non"),"Dossier actif non-valorisable dans le cadre de la subvention - dont cloturé au cours de l'année de référence","")))))))</f>
        <v/>
      </c>
      <c r="P1871" s="16" t="str">
        <f>IF(ISBLANK(F1871),"",'Récapitulatif des données RASH'!$B$2-YEAR('Données relatives aux bénéf.'!F1871))</f>
        <v/>
      </c>
    </row>
    <row r="1872" spans="1:16">
      <c r="A1872" s="18" t="str">
        <f t="shared" si="29"/>
        <v/>
      </c>
      <c r="O1872" s="19" t="str">
        <f>IF(J1872="Non","Demande d'information",IF(AND(YEAR(I1872)='Récapitulatif des données RASH'!$B$2,'Données relatives aux bénéf.'!J1872="Oui",'Données relatives aux bénéf.'!K1872="Non"),"Dossier ouvert au cours de l'année de référence",IF(AND(YEAR(I1872)='Récapitulatif des données RASH'!$B$2,'Données relatives aux bénéf.'!J1872="Oui",'Données relatives aux bénéf.'!K1872="Oui"),"Dossier ouvert au cours de l'année de référence - dont clôturé au cours de l'année de référence",IF(AND(YEAR(I1872)&lt;'Récapitulatif des données RASH'!$B$2,'Données relatives aux bénéf.'!K1872="Non",'Données relatives aux bénéf.'!L1872="Oui"),"Dossier actif valorisable dans le cadre de la subvention",IF(AND(YEAR(I1872)&lt;'Récapitulatif des données RASH'!$B$2,'Données relatives aux bénéf.'!K1872="Oui",'Données relatives aux bénéf.'!L1872="Oui"),"Dossier actif valorisable dans le cadre de la subvention - dont cloturé au cours de l'année de référence",IF(AND(YEAR(I1872)&lt;'Récapitulatif des données RASH'!$B$2,'Données relatives aux bénéf.'!K1872="Non",'Données relatives aux bénéf.'!L1872="Non"),"Dossier actif non-valorisable dans le cadre de la subvention",IF(AND(YEAR(I1872)&lt;'Récapitulatif des données RASH'!$B$2,'Données relatives aux bénéf.'!K1872="Oui",'Données relatives aux bénéf.'!L1872="Non"),"Dossier actif non-valorisable dans le cadre de la subvention - dont cloturé au cours de l'année de référence","")))))))</f>
        <v/>
      </c>
      <c r="P1872" s="16" t="str">
        <f>IF(ISBLANK(F1872),"",'Récapitulatif des données RASH'!$B$2-YEAR('Données relatives aux bénéf.'!F1872))</f>
        <v/>
      </c>
    </row>
    <row r="1873" spans="1:16">
      <c r="A1873" s="18" t="str">
        <f t="shared" si="29"/>
        <v/>
      </c>
      <c r="O1873" s="19" t="str">
        <f>IF(J1873="Non","Demande d'information",IF(AND(YEAR(I1873)='Récapitulatif des données RASH'!$B$2,'Données relatives aux bénéf.'!J1873="Oui",'Données relatives aux bénéf.'!K1873="Non"),"Dossier ouvert au cours de l'année de référence",IF(AND(YEAR(I1873)='Récapitulatif des données RASH'!$B$2,'Données relatives aux bénéf.'!J1873="Oui",'Données relatives aux bénéf.'!K1873="Oui"),"Dossier ouvert au cours de l'année de référence - dont clôturé au cours de l'année de référence",IF(AND(YEAR(I1873)&lt;'Récapitulatif des données RASH'!$B$2,'Données relatives aux bénéf.'!K1873="Non",'Données relatives aux bénéf.'!L1873="Oui"),"Dossier actif valorisable dans le cadre de la subvention",IF(AND(YEAR(I1873)&lt;'Récapitulatif des données RASH'!$B$2,'Données relatives aux bénéf.'!K1873="Oui",'Données relatives aux bénéf.'!L1873="Oui"),"Dossier actif valorisable dans le cadre de la subvention - dont cloturé au cours de l'année de référence",IF(AND(YEAR(I1873)&lt;'Récapitulatif des données RASH'!$B$2,'Données relatives aux bénéf.'!K1873="Non",'Données relatives aux bénéf.'!L1873="Non"),"Dossier actif non-valorisable dans le cadre de la subvention",IF(AND(YEAR(I1873)&lt;'Récapitulatif des données RASH'!$B$2,'Données relatives aux bénéf.'!K1873="Oui",'Données relatives aux bénéf.'!L1873="Non"),"Dossier actif non-valorisable dans le cadre de la subvention - dont cloturé au cours de l'année de référence","")))))))</f>
        <v/>
      </c>
      <c r="P1873" s="16" t="str">
        <f>IF(ISBLANK(F1873),"",'Récapitulatif des données RASH'!$B$2-YEAR('Données relatives aux bénéf.'!F1873))</f>
        <v/>
      </c>
    </row>
    <row r="1874" spans="1:16">
      <c r="A1874" s="18" t="str">
        <f t="shared" si="29"/>
        <v/>
      </c>
      <c r="O1874" s="19" t="str">
        <f>IF(J1874="Non","Demande d'information",IF(AND(YEAR(I1874)='Récapitulatif des données RASH'!$B$2,'Données relatives aux bénéf.'!J1874="Oui",'Données relatives aux bénéf.'!K1874="Non"),"Dossier ouvert au cours de l'année de référence",IF(AND(YEAR(I1874)='Récapitulatif des données RASH'!$B$2,'Données relatives aux bénéf.'!J1874="Oui",'Données relatives aux bénéf.'!K1874="Oui"),"Dossier ouvert au cours de l'année de référence - dont clôturé au cours de l'année de référence",IF(AND(YEAR(I1874)&lt;'Récapitulatif des données RASH'!$B$2,'Données relatives aux bénéf.'!K1874="Non",'Données relatives aux bénéf.'!L1874="Oui"),"Dossier actif valorisable dans le cadre de la subvention",IF(AND(YEAR(I1874)&lt;'Récapitulatif des données RASH'!$B$2,'Données relatives aux bénéf.'!K1874="Oui",'Données relatives aux bénéf.'!L1874="Oui"),"Dossier actif valorisable dans le cadre de la subvention - dont cloturé au cours de l'année de référence",IF(AND(YEAR(I1874)&lt;'Récapitulatif des données RASH'!$B$2,'Données relatives aux bénéf.'!K1874="Non",'Données relatives aux bénéf.'!L1874="Non"),"Dossier actif non-valorisable dans le cadre de la subvention",IF(AND(YEAR(I1874)&lt;'Récapitulatif des données RASH'!$B$2,'Données relatives aux bénéf.'!K1874="Oui",'Données relatives aux bénéf.'!L1874="Non"),"Dossier actif non-valorisable dans le cadre de la subvention - dont cloturé au cours de l'année de référence","")))))))</f>
        <v/>
      </c>
      <c r="P1874" s="16" t="str">
        <f>IF(ISBLANK(F1874),"",'Récapitulatif des données RASH'!$B$2-YEAR('Données relatives aux bénéf.'!F1874))</f>
        <v/>
      </c>
    </row>
    <row r="1875" spans="1:16">
      <c r="A1875" s="18" t="str">
        <f t="shared" si="29"/>
        <v/>
      </c>
      <c r="O1875" s="19" t="str">
        <f>IF(J1875="Non","Demande d'information",IF(AND(YEAR(I1875)='Récapitulatif des données RASH'!$B$2,'Données relatives aux bénéf.'!J1875="Oui",'Données relatives aux bénéf.'!K1875="Non"),"Dossier ouvert au cours de l'année de référence",IF(AND(YEAR(I1875)='Récapitulatif des données RASH'!$B$2,'Données relatives aux bénéf.'!J1875="Oui",'Données relatives aux bénéf.'!K1875="Oui"),"Dossier ouvert au cours de l'année de référence - dont clôturé au cours de l'année de référence",IF(AND(YEAR(I1875)&lt;'Récapitulatif des données RASH'!$B$2,'Données relatives aux bénéf.'!K1875="Non",'Données relatives aux bénéf.'!L1875="Oui"),"Dossier actif valorisable dans le cadre de la subvention",IF(AND(YEAR(I1875)&lt;'Récapitulatif des données RASH'!$B$2,'Données relatives aux bénéf.'!K1875="Oui",'Données relatives aux bénéf.'!L1875="Oui"),"Dossier actif valorisable dans le cadre de la subvention - dont cloturé au cours de l'année de référence",IF(AND(YEAR(I1875)&lt;'Récapitulatif des données RASH'!$B$2,'Données relatives aux bénéf.'!K1875="Non",'Données relatives aux bénéf.'!L1875="Non"),"Dossier actif non-valorisable dans le cadre de la subvention",IF(AND(YEAR(I1875)&lt;'Récapitulatif des données RASH'!$B$2,'Données relatives aux bénéf.'!K1875="Oui",'Données relatives aux bénéf.'!L1875="Non"),"Dossier actif non-valorisable dans le cadre de la subvention - dont cloturé au cours de l'année de référence","")))))))</f>
        <v/>
      </c>
      <c r="P1875" s="16" t="str">
        <f>IF(ISBLANK(F1875),"",'Récapitulatif des données RASH'!$B$2-YEAR('Données relatives aux bénéf.'!F1875))</f>
        <v/>
      </c>
    </row>
    <row r="1876" spans="1:16">
      <c r="A1876" s="18" t="str">
        <f t="shared" si="29"/>
        <v/>
      </c>
      <c r="O1876" s="19" t="str">
        <f>IF(J1876="Non","Demande d'information",IF(AND(YEAR(I1876)='Récapitulatif des données RASH'!$B$2,'Données relatives aux bénéf.'!J1876="Oui",'Données relatives aux bénéf.'!K1876="Non"),"Dossier ouvert au cours de l'année de référence",IF(AND(YEAR(I1876)='Récapitulatif des données RASH'!$B$2,'Données relatives aux bénéf.'!J1876="Oui",'Données relatives aux bénéf.'!K1876="Oui"),"Dossier ouvert au cours de l'année de référence - dont clôturé au cours de l'année de référence",IF(AND(YEAR(I1876)&lt;'Récapitulatif des données RASH'!$B$2,'Données relatives aux bénéf.'!K1876="Non",'Données relatives aux bénéf.'!L1876="Oui"),"Dossier actif valorisable dans le cadre de la subvention",IF(AND(YEAR(I1876)&lt;'Récapitulatif des données RASH'!$B$2,'Données relatives aux bénéf.'!K1876="Oui",'Données relatives aux bénéf.'!L1876="Oui"),"Dossier actif valorisable dans le cadre de la subvention - dont cloturé au cours de l'année de référence",IF(AND(YEAR(I1876)&lt;'Récapitulatif des données RASH'!$B$2,'Données relatives aux bénéf.'!K1876="Non",'Données relatives aux bénéf.'!L1876="Non"),"Dossier actif non-valorisable dans le cadre de la subvention",IF(AND(YEAR(I1876)&lt;'Récapitulatif des données RASH'!$B$2,'Données relatives aux bénéf.'!K1876="Oui",'Données relatives aux bénéf.'!L1876="Non"),"Dossier actif non-valorisable dans le cadre de la subvention - dont cloturé au cours de l'année de référence","")))))))</f>
        <v/>
      </c>
      <c r="P1876" s="16" t="str">
        <f>IF(ISBLANK(F1876),"",'Récapitulatif des données RASH'!$B$2-YEAR('Données relatives aux bénéf.'!F1876))</f>
        <v/>
      </c>
    </row>
    <row r="1877" spans="1:16">
      <c r="A1877" s="18" t="str">
        <f t="shared" si="29"/>
        <v/>
      </c>
      <c r="O1877" s="19" t="str">
        <f>IF(J1877="Non","Demande d'information",IF(AND(YEAR(I1877)='Récapitulatif des données RASH'!$B$2,'Données relatives aux bénéf.'!J1877="Oui",'Données relatives aux bénéf.'!K1877="Non"),"Dossier ouvert au cours de l'année de référence",IF(AND(YEAR(I1877)='Récapitulatif des données RASH'!$B$2,'Données relatives aux bénéf.'!J1877="Oui",'Données relatives aux bénéf.'!K1877="Oui"),"Dossier ouvert au cours de l'année de référence - dont clôturé au cours de l'année de référence",IF(AND(YEAR(I1877)&lt;'Récapitulatif des données RASH'!$B$2,'Données relatives aux bénéf.'!K1877="Non",'Données relatives aux bénéf.'!L1877="Oui"),"Dossier actif valorisable dans le cadre de la subvention",IF(AND(YEAR(I1877)&lt;'Récapitulatif des données RASH'!$B$2,'Données relatives aux bénéf.'!K1877="Oui",'Données relatives aux bénéf.'!L1877="Oui"),"Dossier actif valorisable dans le cadre de la subvention - dont cloturé au cours de l'année de référence",IF(AND(YEAR(I1877)&lt;'Récapitulatif des données RASH'!$B$2,'Données relatives aux bénéf.'!K1877="Non",'Données relatives aux bénéf.'!L1877="Non"),"Dossier actif non-valorisable dans le cadre de la subvention",IF(AND(YEAR(I1877)&lt;'Récapitulatif des données RASH'!$B$2,'Données relatives aux bénéf.'!K1877="Oui",'Données relatives aux bénéf.'!L1877="Non"),"Dossier actif non-valorisable dans le cadre de la subvention - dont cloturé au cours de l'année de référence","")))))))</f>
        <v/>
      </c>
      <c r="P1877" s="16" t="str">
        <f>IF(ISBLANK(F1877),"",'Récapitulatif des données RASH'!$B$2-YEAR('Données relatives aux bénéf.'!F1877))</f>
        <v/>
      </c>
    </row>
    <row r="1878" spans="1:16">
      <c r="A1878" s="18" t="str">
        <f t="shared" si="29"/>
        <v/>
      </c>
      <c r="O1878" s="19" t="str">
        <f>IF(J1878="Non","Demande d'information",IF(AND(YEAR(I1878)='Récapitulatif des données RASH'!$B$2,'Données relatives aux bénéf.'!J1878="Oui",'Données relatives aux bénéf.'!K1878="Non"),"Dossier ouvert au cours de l'année de référence",IF(AND(YEAR(I1878)='Récapitulatif des données RASH'!$B$2,'Données relatives aux bénéf.'!J1878="Oui",'Données relatives aux bénéf.'!K1878="Oui"),"Dossier ouvert au cours de l'année de référence - dont clôturé au cours de l'année de référence",IF(AND(YEAR(I1878)&lt;'Récapitulatif des données RASH'!$B$2,'Données relatives aux bénéf.'!K1878="Non",'Données relatives aux bénéf.'!L1878="Oui"),"Dossier actif valorisable dans le cadre de la subvention",IF(AND(YEAR(I1878)&lt;'Récapitulatif des données RASH'!$B$2,'Données relatives aux bénéf.'!K1878="Oui",'Données relatives aux bénéf.'!L1878="Oui"),"Dossier actif valorisable dans le cadre de la subvention - dont cloturé au cours de l'année de référence",IF(AND(YEAR(I1878)&lt;'Récapitulatif des données RASH'!$B$2,'Données relatives aux bénéf.'!K1878="Non",'Données relatives aux bénéf.'!L1878="Non"),"Dossier actif non-valorisable dans le cadre de la subvention",IF(AND(YEAR(I1878)&lt;'Récapitulatif des données RASH'!$B$2,'Données relatives aux bénéf.'!K1878="Oui",'Données relatives aux bénéf.'!L1878="Non"),"Dossier actif non-valorisable dans le cadre de la subvention - dont cloturé au cours de l'année de référence","")))))))</f>
        <v/>
      </c>
      <c r="P1878" s="16" t="str">
        <f>IF(ISBLANK(F1878),"",'Récapitulatif des données RASH'!$B$2-YEAR('Données relatives aux bénéf.'!F1878))</f>
        <v/>
      </c>
    </row>
    <row r="1879" spans="1:16">
      <c r="A1879" s="18" t="str">
        <f t="shared" si="29"/>
        <v/>
      </c>
      <c r="O1879" s="19" t="str">
        <f>IF(J1879="Non","Demande d'information",IF(AND(YEAR(I1879)='Récapitulatif des données RASH'!$B$2,'Données relatives aux bénéf.'!J1879="Oui",'Données relatives aux bénéf.'!K1879="Non"),"Dossier ouvert au cours de l'année de référence",IF(AND(YEAR(I1879)='Récapitulatif des données RASH'!$B$2,'Données relatives aux bénéf.'!J1879="Oui",'Données relatives aux bénéf.'!K1879="Oui"),"Dossier ouvert au cours de l'année de référence - dont clôturé au cours de l'année de référence",IF(AND(YEAR(I1879)&lt;'Récapitulatif des données RASH'!$B$2,'Données relatives aux bénéf.'!K1879="Non",'Données relatives aux bénéf.'!L1879="Oui"),"Dossier actif valorisable dans le cadre de la subvention",IF(AND(YEAR(I1879)&lt;'Récapitulatif des données RASH'!$B$2,'Données relatives aux bénéf.'!K1879="Oui",'Données relatives aux bénéf.'!L1879="Oui"),"Dossier actif valorisable dans le cadre de la subvention - dont cloturé au cours de l'année de référence",IF(AND(YEAR(I1879)&lt;'Récapitulatif des données RASH'!$B$2,'Données relatives aux bénéf.'!K1879="Non",'Données relatives aux bénéf.'!L1879="Non"),"Dossier actif non-valorisable dans le cadre de la subvention",IF(AND(YEAR(I1879)&lt;'Récapitulatif des données RASH'!$B$2,'Données relatives aux bénéf.'!K1879="Oui",'Données relatives aux bénéf.'!L1879="Non"),"Dossier actif non-valorisable dans le cadre de la subvention - dont cloturé au cours de l'année de référence","")))))))</f>
        <v/>
      </c>
      <c r="P1879" s="16" t="str">
        <f>IF(ISBLANK(F1879),"",'Récapitulatif des données RASH'!$B$2-YEAR('Données relatives aux bénéf.'!F1879))</f>
        <v/>
      </c>
    </row>
    <row r="1880" spans="1:16">
      <c r="A1880" s="18" t="str">
        <f t="shared" si="29"/>
        <v/>
      </c>
      <c r="O1880" s="19" t="str">
        <f>IF(J1880="Non","Demande d'information",IF(AND(YEAR(I1880)='Récapitulatif des données RASH'!$B$2,'Données relatives aux bénéf.'!J1880="Oui",'Données relatives aux bénéf.'!K1880="Non"),"Dossier ouvert au cours de l'année de référence",IF(AND(YEAR(I1880)='Récapitulatif des données RASH'!$B$2,'Données relatives aux bénéf.'!J1880="Oui",'Données relatives aux bénéf.'!K1880="Oui"),"Dossier ouvert au cours de l'année de référence - dont clôturé au cours de l'année de référence",IF(AND(YEAR(I1880)&lt;'Récapitulatif des données RASH'!$B$2,'Données relatives aux bénéf.'!K1880="Non",'Données relatives aux bénéf.'!L1880="Oui"),"Dossier actif valorisable dans le cadre de la subvention",IF(AND(YEAR(I1880)&lt;'Récapitulatif des données RASH'!$B$2,'Données relatives aux bénéf.'!K1880="Oui",'Données relatives aux bénéf.'!L1880="Oui"),"Dossier actif valorisable dans le cadre de la subvention - dont cloturé au cours de l'année de référence",IF(AND(YEAR(I1880)&lt;'Récapitulatif des données RASH'!$B$2,'Données relatives aux bénéf.'!K1880="Non",'Données relatives aux bénéf.'!L1880="Non"),"Dossier actif non-valorisable dans le cadre de la subvention",IF(AND(YEAR(I1880)&lt;'Récapitulatif des données RASH'!$B$2,'Données relatives aux bénéf.'!K1880="Oui",'Données relatives aux bénéf.'!L1880="Non"),"Dossier actif non-valorisable dans le cadre de la subvention - dont cloturé au cours de l'année de référence","")))))))</f>
        <v/>
      </c>
      <c r="P1880" s="16" t="str">
        <f>IF(ISBLANK(F1880),"",'Récapitulatif des données RASH'!$B$2-YEAR('Données relatives aux bénéf.'!F1880))</f>
        <v/>
      </c>
    </row>
    <row r="1881" spans="1:16">
      <c r="A1881" s="18" t="str">
        <f t="shared" si="29"/>
        <v/>
      </c>
      <c r="O1881" s="19" t="str">
        <f>IF(J1881="Non","Demande d'information",IF(AND(YEAR(I1881)='Récapitulatif des données RASH'!$B$2,'Données relatives aux bénéf.'!J1881="Oui",'Données relatives aux bénéf.'!K1881="Non"),"Dossier ouvert au cours de l'année de référence",IF(AND(YEAR(I1881)='Récapitulatif des données RASH'!$B$2,'Données relatives aux bénéf.'!J1881="Oui",'Données relatives aux bénéf.'!K1881="Oui"),"Dossier ouvert au cours de l'année de référence - dont clôturé au cours de l'année de référence",IF(AND(YEAR(I1881)&lt;'Récapitulatif des données RASH'!$B$2,'Données relatives aux bénéf.'!K1881="Non",'Données relatives aux bénéf.'!L1881="Oui"),"Dossier actif valorisable dans le cadre de la subvention",IF(AND(YEAR(I1881)&lt;'Récapitulatif des données RASH'!$B$2,'Données relatives aux bénéf.'!K1881="Oui",'Données relatives aux bénéf.'!L1881="Oui"),"Dossier actif valorisable dans le cadre de la subvention - dont cloturé au cours de l'année de référence",IF(AND(YEAR(I1881)&lt;'Récapitulatif des données RASH'!$B$2,'Données relatives aux bénéf.'!K1881="Non",'Données relatives aux bénéf.'!L1881="Non"),"Dossier actif non-valorisable dans le cadre de la subvention",IF(AND(YEAR(I1881)&lt;'Récapitulatif des données RASH'!$B$2,'Données relatives aux bénéf.'!K1881="Oui",'Données relatives aux bénéf.'!L1881="Non"),"Dossier actif non-valorisable dans le cadre de la subvention - dont cloturé au cours de l'année de référence","")))))))</f>
        <v/>
      </c>
      <c r="P1881" s="16" t="str">
        <f>IF(ISBLANK(F1881),"",'Récapitulatif des données RASH'!$B$2-YEAR('Données relatives aux bénéf.'!F1881))</f>
        <v/>
      </c>
    </row>
    <row r="1882" spans="1:16">
      <c r="A1882" s="18" t="str">
        <f t="shared" si="29"/>
        <v/>
      </c>
      <c r="O1882" s="19" t="str">
        <f>IF(J1882="Non","Demande d'information",IF(AND(YEAR(I1882)='Récapitulatif des données RASH'!$B$2,'Données relatives aux bénéf.'!J1882="Oui",'Données relatives aux bénéf.'!K1882="Non"),"Dossier ouvert au cours de l'année de référence",IF(AND(YEAR(I1882)='Récapitulatif des données RASH'!$B$2,'Données relatives aux bénéf.'!J1882="Oui",'Données relatives aux bénéf.'!K1882="Oui"),"Dossier ouvert au cours de l'année de référence - dont clôturé au cours de l'année de référence",IF(AND(YEAR(I1882)&lt;'Récapitulatif des données RASH'!$B$2,'Données relatives aux bénéf.'!K1882="Non",'Données relatives aux bénéf.'!L1882="Oui"),"Dossier actif valorisable dans le cadre de la subvention",IF(AND(YEAR(I1882)&lt;'Récapitulatif des données RASH'!$B$2,'Données relatives aux bénéf.'!K1882="Oui",'Données relatives aux bénéf.'!L1882="Oui"),"Dossier actif valorisable dans le cadre de la subvention - dont cloturé au cours de l'année de référence",IF(AND(YEAR(I1882)&lt;'Récapitulatif des données RASH'!$B$2,'Données relatives aux bénéf.'!K1882="Non",'Données relatives aux bénéf.'!L1882="Non"),"Dossier actif non-valorisable dans le cadre de la subvention",IF(AND(YEAR(I1882)&lt;'Récapitulatif des données RASH'!$B$2,'Données relatives aux bénéf.'!K1882="Oui",'Données relatives aux bénéf.'!L1882="Non"),"Dossier actif non-valorisable dans le cadre de la subvention - dont cloturé au cours de l'année de référence","")))))))</f>
        <v/>
      </c>
      <c r="P1882" s="16" t="str">
        <f>IF(ISBLANK(F1882),"",'Récapitulatif des données RASH'!$B$2-YEAR('Données relatives aux bénéf.'!F1882))</f>
        <v/>
      </c>
    </row>
    <row r="1883" spans="1:16">
      <c r="A1883" s="18" t="str">
        <f t="shared" si="29"/>
        <v/>
      </c>
      <c r="O1883" s="19" t="str">
        <f>IF(J1883="Non","Demande d'information",IF(AND(YEAR(I1883)='Récapitulatif des données RASH'!$B$2,'Données relatives aux bénéf.'!J1883="Oui",'Données relatives aux bénéf.'!K1883="Non"),"Dossier ouvert au cours de l'année de référence",IF(AND(YEAR(I1883)='Récapitulatif des données RASH'!$B$2,'Données relatives aux bénéf.'!J1883="Oui",'Données relatives aux bénéf.'!K1883="Oui"),"Dossier ouvert au cours de l'année de référence - dont clôturé au cours de l'année de référence",IF(AND(YEAR(I1883)&lt;'Récapitulatif des données RASH'!$B$2,'Données relatives aux bénéf.'!K1883="Non",'Données relatives aux bénéf.'!L1883="Oui"),"Dossier actif valorisable dans le cadre de la subvention",IF(AND(YEAR(I1883)&lt;'Récapitulatif des données RASH'!$B$2,'Données relatives aux bénéf.'!K1883="Oui",'Données relatives aux bénéf.'!L1883="Oui"),"Dossier actif valorisable dans le cadre de la subvention - dont cloturé au cours de l'année de référence",IF(AND(YEAR(I1883)&lt;'Récapitulatif des données RASH'!$B$2,'Données relatives aux bénéf.'!K1883="Non",'Données relatives aux bénéf.'!L1883="Non"),"Dossier actif non-valorisable dans le cadre de la subvention",IF(AND(YEAR(I1883)&lt;'Récapitulatif des données RASH'!$B$2,'Données relatives aux bénéf.'!K1883="Oui",'Données relatives aux bénéf.'!L1883="Non"),"Dossier actif non-valorisable dans le cadre de la subvention - dont cloturé au cours de l'année de référence","")))))))</f>
        <v/>
      </c>
      <c r="P1883" s="16" t="str">
        <f>IF(ISBLANK(F1883),"",'Récapitulatif des données RASH'!$B$2-YEAR('Données relatives aux bénéf.'!F1883))</f>
        <v/>
      </c>
    </row>
    <row r="1884" spans="1:16">
      <c r="A1884" s="18" t="str">
        <f t="shared" si="29"/>
        <v/>
      </c>
      <c r="O1884" s="19" t="str">
        <f>IF(J1884="Non","Demande d'information",IF(AND(YEAR(I1884)='Récapitulatif des données RASH'!$B$2,'Données relatives aux bénéf.'!J1884="Oui",'Données relatives aux bénéf.'!K1884="Non"),"Dossier ouvert au cours de l'année de référence",IF(AND(YEAR(I1884)='Récapitulatif des données RASH'!$B$2,'Données relatives aux bénéf.'!J1884="Oui",'Données relatives aux bénéf.'!K1884="Oui"),"Dossier ouvert au cours de l'année de référence - dont clôturé au cours de l'année de référence",IF(AND(YEAR(I1884)&lt;'Récapitulatif des données RASH'!$B$2,'Données relatives aux bénéf.'!K1884="Non",'Données relatives aux bénéf.'!L1884="Oui"),"Dossier actif valorisable dans le cadre de la subvention",IF(AND(YEAR(I1884)&lt;'Récapitulatif des données RASH'!$B$2,'Données relatives aux bénéf.'!K1884="Oui",'Données relatives aux bénéf.'!L1884="Oui"),"Dossier actif valorisable dans le cadre de la subvention - dont cloturé au cours de l'année de référence",IF(AND(YEAR(I1884)&lt;'Récapitulatif des données RASH'!$B$2,'Données relatives aux bénéf.'!K1884="Non",'Données relatives aux bénéf.'!L1884="Non"),"Dossier actif non-valorisable dans le cadre de la subvention",IF(AND(YEAR(I1884)&lt;'Récapitulatif des données RASH'!$B$2,'Données relatives aux bénéf.'!K1884="Oui",'Données relatives aux bénéf.'!L1884="Non"),"Dossier actif non-valorisable dans le cadre de la subvention - dont cloturé au cours de l'année de référence","")))))))</f>
        <v/>
      </c>
      <c r="P1884" s="16" t="str">
        <f>IF(ISBLANK(F1884),"",'Récapitulatif des données RASH'!$B$2-YEAR('Données relatives aux bénéf.'!F1884))</f>
        <v/>
      </c>
    </row>
    <row r="1885" spans="1:16">
      <c r="A1885" s="18" t="str">
        <f t="shared" si="29"/>
        <v/>
      </c>
      <c r="O1885" s="19" t="str">
        <f>IF(J1885="Non","Demande d'information",IF(AND(YEAR(I1885)='Récapitulatif des données RASH'!$B$2,'Données relatives aux bénéf.'!J1885="Oui",'Données relatives aux bénéf.'!K1885="Non"),"Dossier ouvert au cours de l'année de référence",IF(AND(YEAR(I1885)='Récapitulatif des données RASH'!$B$2,'Données relatives aux bénéf.'!J1885="Oui",'Données relatives aux bénéf.'!K1885="Oui"),"Dossier ouvert au cours de l'année de référence - dont clôturé au cours de l'année de référence",IF(AND(YEAR(I1885)&lt;'Récapitulatif des données RASH'!$B$2,'Données relatives aux bénéf.'!K1885="Non",'Données relatives aux bénéf.'!L1885="Oui"),"Dossier actif valorisable dans le cadre de la subvention",IF(AND(YEAR(I1885)&lt;'Récapitulatif des données RASH'!$B$2,'Données relatives aux bénéf.'!K1885="Oui",'Données relatives aux bénéf.'!L1885="Oui"),"Dossier actif valorisable dans le cadre de la subvention - dont cloturé au cours de l'année de référence",IF(AND(YEAR(I1885)&lt;'Récapitulatif des données RASH'!$B$2,'Données relatives aux bénéf.'!K1885="Non",'Données relatives aux bénéf.'!L1885="Non"),"Dossier actif non-valorisable dans le cadre de la subvention",IF(AND(YEAR(I1885)&lt;'Récapitulatif des données RASH'!$B$2,'Données relatives aux bénéf.'!K1885="Oui",'Données relatives aux bénéf.'!L1885="Non"),"Dossier actif non-valorisable dans le cadre de la subvention - dont cloturé au cours de l'année de référence","")))))))</f>
        <v/>
      </c>
      <c r="P1885" s="16" t="str">
        <f>IF(ISBLANK(F1885),"",'Récapitulatif des données RASH'!$B$2-YEAR('Données relatives aux bénéf.'!F1885))</f>
        <v/>
      </c>
    </row>
    <row r="1886" spans="1:16">
      <c r="A1886" s="18" t="str">
        <f t="shared" si="29"/>
        <v/>
      </c>
      <c r="O1886" s="19" t="str">
        <f>IF(J1886="Non","Demande d'information",IF(AND(YEAR(I1886)='Récapitulatif des données RASH'!$B$2,'Données relatives aux bénéf.'!J1886="Oui",'Données relatives aux bénéf.'!K1886="Non"),"Dossier ouvert au cours de l'année de référence",IF(AND(YEAR(I1886)='Récapitulatif des données RASH'!$B$2,'Données relatives aux bénéf.'!J1886="Oui",'Données relatives aux bénéf.'!K1886="Oui"),"Dossier ouvert au cours de l'année de référence - dont clôturé au cours de l'année de référence",IF(AND(YEAR(I1886)&lt;'Récapitulatif des données RASH'!$B$2,'Données relatives aux bénéf.'!K1886="Non",'Données relatives aux bénéf.'!L1886="Oui"),"Dossier actif valorisable dans le cadre de la subvention",IF(AND(YEAR(I1886)&lt;'Récapitulatif des données RASH'!$B$2,'Données relatives aux bénéf.'!K1886="Oui",'Données relatives aux bénéf.'!L1886="Oui"),"Dossier actif valorisable dans le cadre de la subvention - dont cloturé au cours de l'année de référence",IF(AND(YEAR(I1886)&lt;'Récapitulatif des données RASH'!$B$2,'Données relatives aux bénéf.'!K1886="Non",'Données relatives aux bénéf.'!L1886="Non"),"Dossier actif non-valorisable dans le cadre de la subvention",IF(AND(YEAR(I1886)&lt;'Récapitulatif des données RASH'!$B$2,'Données relatives aux bénéf.'!K1886="Oui",'Données relatives aux bénéf.'!L1886="Non"),"Dossier actif non-valorisable dans le cadre de la subvention - dont cloturé au cours de l'année de référence","")))))))</f>
        <v/>
      </c>
      <c r="P1886" s="16" t="str">
        <f>IF(ISBLANK(F1886),"",'Récapitulatif des données RASH'!$B$2-YEAR('Données relatives aux bénéf.'!F1886))</f>
        <v/>
      </c>
    </row>
    <row r="1887" spans="1:16">
      <c r="A1887" s="18" t="str">
        <f t="shared" si="29"/>
        <v/>
      </c>
      <c r="O1887" s="19" t="str">
        <f>IF(J1887="Non","Demande d'information",IF(AND(YEAR(I1887)='Récapitulatif des données RASH'!$B$2,'Données relatives aux bénéf.'!J1887="Oui",'Données relatives aux bénéf.'!K1887="Non"),"Dossier ouvert au cours de l'année de référence",IF(AND(YEAR(I1887)='Récapitulatif des données RASH'!$B$2,'Données relatives aux bénéf.'!J1887="Oui",'Données relatives aux bénéf.'!K1887="Oui"),"Dossier ouvert au cours de l'année de référence - dont clôturé au cours de l'année de référence",IF(AND(YEAR(I1887)&lt;'Récapitulatif des données RASH'!$B$2,'Données relatives aux bénéf.'!K1887="Non",'Données relatives aux bénéf.'!L1887="Oui"),"Dossier actif valorisable dans le cadre de la subvention",IF(AND(YEAR(I1887)&lt;'Récapitulatif des données RASH'!$B$2,'Données relatives aux bénéf.'!K1887="Oui",'Données relatives aux bénéf.'!L1887="Oui"),"Dossier actif valorisable dans le cadre de la subvention - dont cloturé au cours de l'année de référence",IF(AND(YEAR(I1887)&lt;'Récapitulatif des données RASH'!$B$2,'Données relatives aux bénéf.'!K1887="Non",'Données relatives aux bénéf.'!L1887="Non"),"Dossier actif non-valorisable dans le cadre de la subvention",IF(AND(YEAR(I1887)&lt;'Récapitulatif des données RASH'!$B$2,'Données relatives aux bénéf.'!K1887="Oui",'Données relatives aux bénéf.'!L1887="Non"),"Dossier actif non-valorisable dans le cadre de la subvention - dont cloturé au cours de l'année de référence","")))))))</f>
        <v/>
      </c>
      <c r="P1887" s="16" t="str">
        <f>IF(ISBLANK(F1887),"",'Récapitulatif des données RASH'!$B$2-YEAR('Données relatives aux bénéf.'!F1887))</f>
        <v/>
      </c>
    </row>
    <row r="1888" spans="1:16">
      <c r="A1888" s="18" t="str">
        <f t="shared" si="29"/>
        <v/>
      </c>
      <c r="O1888" s="19" t="str">
        <f>IF(J1888="Non","Demande d'information",IF(AND(YEAR(I1888)='Récapitulatif des données RASH'!$B$2,'Données relatives aux bénéf.'!J1888="Oui",'Données relatives aux bénéf.'!K1888="Non"),"Dossier ouvert au cours de l'année de référence",IF(AND(YEAR(I1888)='Récapitulatif des données RASH'!$B$2,'Données relatives aux bénéf.'!J1888="Oui",'Données relatives aux bénéf.'!K1888="Oui"),"Dossier ouvert au cours de l'année de référence - dont clôturé au cours de l'année de référence",IF(AND(YEAR(I1888)&lt;'Récapitulatif des données RASH'!$B$2,'Données relatives aux bénéf.'!K1888="Non",'Données relatives aux bénéf.'!L1888="Oui"),"Dossier actif valorisable dans le cadre de la subvention",IF(AND(YEAR(I1888)&lt;'Récapitulatif des données RASH'!$B$2,'Données relatives aux bénéf.'!K1888="Oui",'Données relatives aux bénéf.'!L1888="Oui"),"Dossier actif valorisable dans le cadre de la subvention - dont cloturé au cours de l'année de référence",IF(AND(YEAR(I1888)&lt;'Récapitulatif des données RASH'!$B$2,'Données relatives aux bénéf.'!K1888="Non",'Données relatives aux bénéf.'!L1888="Non"),"Dossier actif non-valorisable dans le cadre de la subvention",IF(AND(YEAR(I1888)&lt;'Récapitulatif des données RASH'!$B$2,'Données relatives aux bénéf.'!K1888="Oui",'Données relatives aux bénéf.'!L1888="Non"),"Dossier actif non-valorisable dans le cadre de la subvention - dont cloturé au cours de l'année de référence","")))))))</f>
        <v/>
      </c>
      <c r="P1888" s="16" t="str">
        <f>IF(ISBLANK(F1888),"",'Récapitulatif des données RASH'!$B$2-YEAR('Données relatives aux bénéf.'!F1888))</f>
        <v/>
      </c>
    </row>
    <row r="1889" spans="1:16">
      <c r="A1889" s="18" t="str">
        <f t="shared" si="29"/>
        <v/>
      </c>
      <c r="O1889" s="19" t="str">
        <f>IF(J1889="Non","Demande d'information",IF(AND(YEAR(I1889)='Récapitulatif des données RASH'!$B$2,'Données relatives aux bénéf.'!J1889="Oui",'Données relatives aux bénéf.'!K1889="Non"),"Dossier ouvert au cours de l'année de référence",IF(AND(YEAR(I1889)='Récapitulatif des données RASH'!$B$2,'Données relatives aux bénéf.'!J1889="Oui",'Données relatives aux bénéf.'!K1889="Oui"),"Dossier ouvert au cours de l'année de référence - dont clôturé au cours de l'année de référence",IF(AND(YEAR(I1889)&lt;'Récapitulatif des données RASH'!$B$2,'Données relatives aux bénéf.'!K1889="Non",'Données relatives aux bénéf.'!L1889="Oui"),"Dossier actif valorisable dans le cadre de la subvention",IF(AND(YEAR(I1889)&lt;'Récapitulatif des données RASH'!$B$2,'Données relatives aux bénéf.'!K1889="Oui",'Données relatives aux bénéf.'!L1889="Oui"),"Dossier actif valorisable dans le cadre de la subvention - dont cloturé au cours de l'année de référence",IF(AND(YEAR(I1889)&lt;'Récapitulatif des données RASH'!$B$2,'Données relatives aux bénéf.'!K1889="Non",'Données relatives aux bénéf.'!L1889="Non"),"Dossier actif non-valorisable dans le cadre de la subvention",IF(AND(YEAR(I1889)&lt;'Récapitulatif des données RASH'!$B$2,'Données relatives aux bénéf.'!K1889="Oui",'Données relatives aux bénéf.'!L1889="Non"),"Dossier actif non-valorisable dans le cadre de la subvention - dont cloturé au cours de l'année de référence","")))))))</f>
        <v/>
      </c>
      <c r="P1889" s="16" t="str">
        <f>IF(ISBLANK(F1889),"",'Récapitulatif des données RASH'!$B$2-YEAR('Données relatives aux bénéf.'!F1889))</f>
        <v/>
      </c>
    </row>
    <row r="1890" spans="1:16">
      <c r="A1890" s="18" t="str">
        <f t="shared" si="29"/>
        <v/>
      </c>
      <c r="O1890" s="19" t="str">
        <f>IF(J1890="Non","Demande d'information",IF(AND(YEAR(I1890)='Récapitulatif des données RASH'!$B$2,'Données relatives aux bénéf.'!J1890="Oui",'Données relatives aux bénéf.'!K1890="Non"),"Dossier ouvert au cours de l'année de référence",IF(AND(YEAR(I1890)='Récapitulatif des données RASH'!$B$2,'Données relatives aux bénéf.'!J1890="Oui",'Données relatives aux bénéf.'!K1890="Oui"),"Dossier ouvert au cours de l'année de référence - dont clôturé au cours de l'année de référence",IF(AND(YEAR(I1890)&lt;'Récapitulatif des données RASH'!$B$2,'Données relatives aux bénéf.'!K1890="Non",'Données relatives aux bénéf.'!L1890="Oui"),"Dossier actif valorisable dans le cadre de la subvention",IF(AND(YEAR(I1890)&lt;'Récapitulatif des données RASH'!$B$2,'Données relatives aux bénéf.'!K1890="Oui",'Données relatives aux bénéf.'!L1890="Oui"),"Dossier actif valorisable dans le cadre de la subvention - dont cloturé au cours de l'année de référence",IF(AND(YEAR(I1890)&lt;'Récapitulatif des données RASH'!$B$2,'Données relatives aux bénéf.'!K1890="Non",'Données relatives aux bénéf.'!L1890="Non"),"Dossier actif non-valorisable dans le cadre de la subvention",IF(AND(YEAR(I1890)&lt;'Récapitulatif des données RASH'!$B$2,'Données relatives aux bénéf.'!K1890="Oui",'Données relatives aux bénéf.'!L1890="Non"),"Dossier actif non-valorisable dans le cadre de la subvention - dont cloturé au cours de l'année de référence","")))))))</f>
        <v/>
      </c>
      <c r="P1890" s="16" t="str">
        <f>IF(ISBLANK(F1890),"",'Récapitulatif des données RASH'!$B$2-YEAR('Données relatives aux bénéf.'!F1890))</f>
        <v/>
      </c>
    </row>
    <row r="1891" spans="1:16">
      <c r="A1891" s="18" t="str">
        <f t="shared" si="29"/>
        <v/>
      </c>
      <c r="O1891" s="19" t="str">
        <f>IF(J1891="Non","Demande d'information",IF(AND(YEAR(I1891)='Récapitulatif des données RASH'!$B$2,'Données relatives aux bénéf.'!J1891="Oui",'Données relatives aux bénéf.'!K1891="Non"),"Dossier ouvert au cours de l'année de référence",IF(AND(YEAR(I1891)='Récapitulatif des données RASH'!$B$2,'Données relatives aux bénéf.'!J1891="Oui",'Données relatives aux bénéf.'!K1891="Oui"),"Dossier ouvert au cours de l'année de référence - dont clôturé au cours de l'année de référence",IF(AND(YEAR(I1891)&lt;'Récapitulatif des données RASH'!$B$2,'Données relatives aux bénéf.'!K1891="Non",'Données relatives aux bénéf.'!L1891="Oui"),"Dossier actif valorisable dans le cadre de la subvention",IF(AND(YEAR(I1891)&lt;'Récapitulatif des données RASH'!$B$2,'Données relatives aux bénéf.'!K1891="Oui",'Données relatives aux bénéf.'!L1891="Oui"),"Dossier actif valorisable dans le cadre de la subvention - dont cloturé au cours de l'année de référence",IF(AND(YEAR(I1891)&lt;'Récapitulatif des données RASH'!$B$2,'Données relatives aux bénéf.'!K1891="Non",'Données relatives aux bénéf.'!L1891="Non"),"Dossier actif non-valorisable dans le cadre de la subvention",IF(AND(YEAR(I1891)&lt;'Récapitulatif des données RASH'!$B$2,'Données relatives aux bénéf.'!K1891="Oui",'Données relatives aux bénéf.'!L1891="Non"),"Dossier actif non-valorisable dans le cadre de la subvention - dont cloturé au cours de l'année de référence","")))))))</f>
        <v/>
      </c>
      <c r="P1891" s="16" t="str">
        <f>IF(ISBLANK(F1891),"",'Récapitulatif des données RASH'!$B$2-YEAR('Données relatives aux bénéf.'!F1891))</f>
        <v/>
      </c>
    </row>
    <row r="1892" spans="1:16">
      <c r="A1892" s="18" t="str">
        <f t="shared" si="29"/>
        <v/>
      </c>
      <c r="O1892" s="19" t="str">
        <f>IF(J1892="Non","Demande d'information",IF(AND(YEAR(I1892)='Récapitulatif des données RASH'!$B$2,'Données relatives aux bénéf.'!J1892="Oui",'Données relatives aux bénéf.'!K1892="Non"),"Dossier ouvert au cours de l'année de référence",IF(AND(YEAR(I1892)='Récapitulatif des données RASH'!$B$2,'Données relatives aux bénéf.'!J1892="Oui",'Données relatives aux bénéf.'!K1892="Oui"),"Dossier ouvert au cours de l'année de référence - dont clôturé au cours de l'année de référence",IF(AND(YEAR(I1892)&lt;'Récapitulatif des données RASH'!$B$2,'Données relatives aux bénéf.'!K1892="Non",'Données relatives aux bénéf.'!L1892="Oui"),"Dossier actif valorisable dans le cadre de la subvention",IF(AND(YEAR(I1892)&lt;'Récapitulatif des données RASH'!$B$2,'Données relatives aux bénéf.'!K1892="Oui",'Données relatives aux bénéf.'!L1892="Oui"),"Dossier actif valorisable dans le cadre de la subvention - dont cloturé au cours de l'année de référence",IF(AND(YEAR(I1892)&lt;'Récapitulatif des données RASH'!$B$2,'Données relatives aux bénéf.'!K1892="Non",'Données relatives aux bénéf.'!L1892="Non"),"Dossier actif non-valorisable dans le cadre de la subvention",IF(AND(YEAR(I1892)&lt;'Récapitulatif des données RASH'!$B$2,'Données relatives aux bénéf.'!K1892="Oui",'Données relatives aux bénéf.'!L1892="Non"),"Dossier actif non-valorisable dans le cadre de la subvention - dont cloturé au cours de l'année de référence","")))))))</f>
        <v/>
      </c>
      <c r="P1892" s="16" t="str">
        <f>IF(ISBLANK(F1892),"",'Récapitulatif des données RASH'!$B$2-YEAR('Données relatives aux bénéf.'!F1892))</f>
        <v/>
      </c>
    </row>
    <row r="1893" spans="1:16">
      <c r="A1893" s="18" t="str">
        <f t="shared" si="29"/>
        <v/>
      </c>
      <c r="O1893" s="19" t="str">
        <f>IF(J1893="Non","Demande d'information",IF(AND(YEAR(I1893)='Récapitulatif des données RASH'!$B$2,'Données relatives aux bénéf.'!J1893="Oui",'Données relatives aux bénéf.'!K1893="Non"),"Dossier ouvert au cours de l'année de référence",IF(AND(YEAR(I1893)='Récapitulatif des données RASH'!$B$2,'Données relatives aux bénéf.'!J1893="Oui",'Données relatives aux bénéf.'!K1893="Oui"),"Dossier ouvert au cours de l'année de référence - dont clôturé au cours de l'année de référence",IF(AND(YEAR(I1893)&lt;'Récapitulatif des données RASH'!$B$2,'Données relatives aux bénéf.'!K1893="Non",'Données relatives aux bénéf.'!L1893="Oui"),"Dossier actif valorisable dans le cadre de la subvention",IF(AND(YEAR(I1893)&lt;'Récapitulatif des données RASH'!$B$2,'Données relatives aux bénéf.'!K1893="Oui",'Données relatives aux bénéf.'!L1893="Oui"),"Dossier actif valorisable dans le cadre de la subvention - dont cloturé au cours de l'année de référence",IF(AND(YEAR(I1893)&lt;'Récapitulatif des données RASH'!$B$2,'Données relatives aux bénéf.'!K1893="Non",'Données relatives aux bénéf.'!L1893="Non"),"Dossier actif non-valorisable dans le cadre de la subvention",IF(AND(YEAR(I1893)&lt;'Récapitulatif des données RASH'!$B$2,'Données relatives aux bénéf.'!K1893="Oui",'Données relatives aux bénéf.'!L1893="Non"),"Dossier actif non-valorisable dans le cadre de la subvention - dont cloturé au cours de l'année de référence","")))))))</f>
        <v/>
      </c>
      <c r="P1893" s="16" t="str">
        <f>IF(ISBLANK(F1893),"",'Récapitulatif des données RASH'!$B$2-YEAR('Données relatives aux bénéf.'!F1893))</f>
        <v/>
      </c>
    </row>
    <row r="1894" spans="1:16">
      <c r="A1894" s="18" t="str">
        <f t="shared" si="29"/>
        <v/>
      </c>
      <c r="O1894" s="19" t="str">
        <f>IF(J1894="Non","Demande d'information",IF(AND(YEAR(I1894)='Récapitulatif des données RASH'!$B$2,'Données relatives aux bénéf.'!J1894="Oui",'Données relatives aux bénéf.'!K1894="Non"),"Dossier ouvert au cours de l'année de référence",IF(AND(YEAR(I1894)='Récapitulatif des données RASH'!$B$2,'Données relatives aux bénéf.'!J1894="Oui",'Données relatives aux bénéf.'!K1894="Oui"),"Dossier ouvert au cours de l'année de référence - dont clôturé au cours de l'année de référence",IF(AND(YEAR(I1894)&lt;'Récapitulatif des données RASH'!$B$2,'Données relatives aux bénéf.'!K1894="Non",'Données relatives aux bénéf.'!L1894="Oui"),"Dossier actif valorisable dans le cadre de la subvention",IF(AND(YEAR(I1894)&lt;'Récapitulatif des données RASH'!$B$2,'Données relatives aux bénéf.'!K1894="Oui",'Données relatives aux bénéf.'!L1894="Oui"),"Dossier actif valorisable dans le cadre de la subvention - dont cloturé au cours de l'année de référence",IF(AND(YEAR(I1894)&lt;'Récapitulatif des données RASH'!$B$2,'Données relatives aux bénéf.'!K1894="Non",'Données relatives aux bénéf.'!L1894="Non"),"Dossier actif non-valorisable dans le cadre de la subvention",IF(AND(YEAR(I1894)&lt;'Récapitulatif des données RASH'!$B$2,'Données relatives aux bénéf.'!K1894="Oui",'Données relatives aux bénéf.'!L1894="Non"),"Dossier actif non-valorisable dans le cadre de la subvention - dont cloturé au cours de l'année de référence","")))))))</f>
        <v/>
      </c>
      <c r="P1894" s="16" t="str">
        <f>IF(ISBLANK(F1894),"",'Récapitulatif des données RASH'!$B$2-YEAR('Données relatives aux bénéf.'!F1894))</f>
        <v/>
      </c>
    </row>
    <row r="1895" spans="1:16">
      <c r="A1895" s="18" t="str">
        <f t="shared" si="29"/>
        <v/>
      </c>
      <c r="O1895" s="19" t="str">
        <f>IF(J1895="Non","Demande d'information",IF(AND(YEAR(I1895)='Récapitulatif des données RASH'!$B$2,'Données relatives aux bénéf.'!J1895="Oui",'Données relatives aux bénéf.'!K1895="Non"),"Dossier ouvert au cours de l'année de référence",IF(AND(YEAR(I1895)='Récapitulatif des données RASH'!$B$2,'Données relatives aux bénéf.'!J1895="Oui",'Données relatives aux bénéf.'!K1895="Oui"),"Dossier ouvert au cours de l'année de référence - dont clôturé au cours de l'année de référence",IF(AND(YEAR(I1895)&lt;'Récapitulatif des données RASH'!$B$2,'Données relatives aux bénéf.'!K1895="Non",'Données relatives aux bénéf.'!L1895="Oui"),"Dossier actif valorisable dans le cadre de la subvention",IF(AND(YEAR(I1895)&lt;'Récapitulatif des données RASH'!$B$2,'Données relatives aux bénéf.'!K1895="Oui",'Données relatives aux bénéf.'!L1895="Oui"),"Dossier actif valorisable dans le cadre de la subvention - dont cloturé au cours de l'année de référence",IF(AND(YEAR(I1895)&lt;'Récapitulatif des données RASH'!$B$2,'Données relatives aux bénéf.'!K1895="Non",'Données relatives aux bénéf.'!L1895="Non"),"Dossier actif non-valorisable dans le cadre de la subvention",IF(AND(YEAR(I1895)&lt;'Récapitulatif des données RASH'!$B$2,'Données relatives aux bénéf.'!K1895="Oui",'Données relatives aux bénéf.'!L1895="Non"),"Dossier actif non-valorisable dans le cadre de la subvention - dont cloturé au cours de l'année de référence","")))))))</f>
        <v/>
      </c>
      <c r="P1895" s="16" t="str">
        <f>IF(ISBLANK(F1895),"",'Récapitulatif des données RASH'!$B$2-YEAR('Données relatives aux bénéf.'!F1895))</f>
        <v/>
      </c>
    </row>
    <row r="1896" spans="1:16">
      <c r="A1896" s="18" t="str">
        <f t="shared" si="29"/>
        <v/>
      </c>
      <c r="O1896" s="19" t="str">
        <f>IF(J1896="Non","Demande d'information",IF(AND(YEAR(I1896)='Récapitulatif des données RASH'!$B$2,'Données relatives aux bénéf.'!J1896="Oui",'Données relatives aux bénéf.'!K1896="Non"),"Dossier ouvert au cours de l'année de référence",IF(AND(YEAR(I1896)='Récapitulatif des données RASH'!$B$2,'Données relatives aux bénéf.'!J1896="Oui",'Données relatives aux bénéf.'!K1896="Oui"),"Dossier ouvert au cours de l'année de référence - dont clôturé au cours de l'année de référence",IF(AND(YEAR(I1896)&lt;'Récapitulatif des données RASH'!$B$2,'Données relatives aux bénéf.'!K1896="Non",'Données relatives aux bénéf.'!L1896="Oui"),"Dossier actif valorisable dans le cadre de la subvention",IF(AND(YEAR(I1896)&lt;'Récapitulatif des données RASH'!$B$2,'Données relatives aux bénéf.'!K1896="Oui",'Données relatives aux bénéf.'!L1896="Oui"),"Dossier actif valorisable dans le cadre de la subvention - dont cloturé au cours de l'année de référence",IF(AND(YEAR(I1896)&lt;'Récapitulatif des données RASH'!$B$2,'Données relatives aux bénéf.'!K1896="Non",'Données relatives aux bénéf.'!L1896="Non"),"Dossier actif non-valorisable dans le cadre de la subvention",IF(AND(YEAR(I1896)&lt;'Récapitulatif des données RASH'!$B$2,'Données relatives aux bénéf.'!K1896="Oui",'Données relatives aux bénéf.'!L1896="Non"),"Dossier actif non-valorisable dans le cadre de la subvention - dont cloturé au cours de l'année de référence","")))))))</f>
        <v/>
      </c>
      <c r="P1896" s="16" t="str">
        <f>IF(ISBLANK(F1896),"",'Récapitulatif des données RASH'!$B$2-YEAR('Données relatives aux bénéf.'!F1896))</f>
        <v/>
      </c>
    </row>
    <row r="1897" spans="1:16">
      <c r="A1897" s="18" t="str">
        <f t="shared" ref="A1897:A1960" si="30">IF(ISBLANK(C1897),"",A1896+1)</f>
        <v/>
      </c>
      <c r="O1897" s="19" t="str">
        <f>IF(J1897="Non","Demande d'information",IF(AND(YEAR(I1897)='Récapitulatif des données RASH'!$B$2,'Données relatives aux bénéf.'!J1897="Oui",'Données relatives aux bénéf.'!K1897="Non"),"Dossier ouvert au cours de l'année de référence",IF(AND(YEAR(I1897)='Récapitulatif des données RASH'!$B$2,'Données relatives aux bénéf.'!J1897="Oui",'Données relatives aux bénéf.'!K1897="Oui"),"Dossier ouvert au cours de l'année de référence - dont clôturé au cours de l'année de référence",IF(AND(YEAR(I1897)&lt;'Récapitulatif des données RASH'!$B$2,'Données relatives aux bénéf.'!K1897="Non",'Données relatives aux bénéf.'!L1897="Oui"),"Dossier actif valorisable dans le cadre de la subvention",IF(AND(YEAR(I1897)&lt;'Récapitulatif des données RASH'!$B$2,'Données relatives aux bénéf.'!K1897="Oui",'Données relatives aux bénéf.'!L1897="Oui"),"Dossier actif valorisable dans le cadre de la subvention - dont cloturé au cours de l'année de référence",IF(AND(YEAR(I1897)&lt;'Récapitulatif des données RASH'!$B$2,'Données relatives aux bénéf.'!K1897="Non",'Données relatives aux bénéf.'!L1897="Non"),"Dossier actif non-valorisable dans le cadre de la subvention",IF(AND(YEAR(I1897)&lt;'Récapitulatif des données RASH'!$B$2,'Données relatives aux bénéf.'!K1897="Oui",'Données relatives aux bénéf.'!L1897="Non"),"Dossier actif non-valorisable dans le cadre de la subvention - dont cloturé au cours de l'année de référence","")))))))</f>
        <v/>
      </c>
      <c r="P1897" s="16" t="str">
        <f>IF(ISBLANK(F1897),"",'Récapitulatif des données RASH'!$B$2-YEAR('Données relatives aux bénéf.'!F1897))</f>
        <v/>
      </c>
    </row>
    <row r="1898" spans="1:16">
      <c r="A1898" s="18" t="str">
        <f t="shared" si="30"/>
        <v/>
      </c>
      <c r="O1898" s="19" t="str">
        <f>IF(J1898="Non","Demande d'information",IF(AND(YEAR(I1898)='Récapitulatif des données RASH'!$B$2,'Données relatives aux bénéf.'!J1898="Oui",'Données relatives aux bénéf.'!K1898="Non"),"Dossier ouvert au cours de l'année de référence",IF(AND(YEAR(I1898)='Récapitulatif des données RASH'!$B$2,'Données relatives aux bénéf.'!J1898="Oui",'Données relatives aux bénéf.'!K1898="Oui"),"Dossier ouvert au cours de l'année de référence - dont clôturé au cours de l'année de référence",IF(AND(YEAR(I1898)&lt;'Récapitulatif des données RASH'!$B$2,'Données relatives aux bénéf.'!K1898="Non",'Données relatives aux bénéf.'!L1898="Oui"),"Dossier actif valorisable dans le cadre de la subvention",IF(AND(YEAR(I1898)&lt;'Récapitulatif des données RASH'!$B$2,'Données relatives aux bénéf.'!K1898="Oui",'Données relatives aux bénéf.'!L1898="Oui"),"Dossier actif valorisable dans le cadre de la subvention - dont cloturé au cours de l'année de référence",IF(AND(YEAR(I1898)&lt;'Récapitulatif des données RASH'!$B$2,'Données relatives aux bénéf.'!K1898="Non",'Données relatives aux bénéf.'!L1898="Non"),"Dossier actif non-valorisable dans le cadre de la subvention",IF(AND(YEAR(I1898)&lt;'Récapitulatif des données RASH'!$B$2,'Données relatives aux bénéf.'!K1898="Oui",'Données relatives aux bénéf.'!L1898="Non"),"Dossier actif non-valorisable dans le cadre de la subvention - dont cloturé au cours de l'année de référence","")))))))</f>
        <v/>
      </c>
      <c r="P1898" s="16" t="str">
        <f>IF(ISBLANK(F1898),"",'Récapitulatif des données RASH'!$B$2-YEAR('Données relatives aux bénéf.'!F1898))</f>
        <v/>
      </c>
    </row>
    <row r="1899" spans="1:16">
      <c r="A1899" s="18" t="str">
        <f t="shared" si="30"/>
        <v/>
      </c>
      <c r="O1899" s="19" t="str">
        <f>IF(J1899="Non","Demande d'information",IF(AND(YEAR(I1899)='Récapitulatif des données RASH'!$B$2,'Données relatives aux bénéf.'!J1899="Oui",'Données relatives aux bénéf.'!K1899="Non"),"Dossier ouvert au cours de l'année de référence",IF(AND(YEAR(I1899)='Récapitulatif des données RASH'!$B$2,'Données relatives aux bénéf.'!J1899="Oui",'Données relatives aux bénéf.'!K1899="Oui"),"Dossier ouvert au cours de l'année de référence - dont clôturé au cours de l'année de référence",IF(AND(YEAR(I1899)&lt;'Récapitulatif des données RASH'!$B$2,'Données relatives aux bénéf.'!K1899="Non",'Données relatives aux bénéf.'!L1899="Oui"),"Dossier actif valorisable dans le cadre de la subvention",IF(AND(YEAR(I1899)&lt;'Récapitulatif des données RASH'!$B$2,'Données relatives aux bénéf.'!K1899="Oui",'Données relatives aux bénéf.'!L1899="Oui"),"Dossier actif valorisable dans le cadre de la subvention - dont cloturé au cours de l'année de référence",IF(AND(YEAR(I1899)&lt;'Récapitulatif des données RASH'!$B$2,'Données relatives aux bénéf.'!K1899="Non",'Données relatives aux bénéf.'!L1899="Non"),"Dossier actif non-valorisable dans le cadre de la subvention",IF(AND(YEAR(I1899)&lt;'Récapitulatif des données RASH'!$B$2,'Données relatives aux bénéf.'!K1899="Oui",'Données relatives aux bénéf.'!L1899="Non"),"Dossier actif non-valorisable dans le cadre de la subvention - dont cloturé au cours de l'année de référence","")))))))</f>
        <v/>
      </c>
      <c r="P1899" s="16" t="str">
        <f>IF(ISBLANK(F1899),"",'Récapitulatif des données RASH'!$B$2-YEAR('Données relatives aux bénéf.'!F1899))</f>
        <v/>
      </c>
    </row>
    <row r="1900" spans="1:16">
      <c r="A1900" s="18" t="str">
        <f t="shared" si="30"/>
        <v/>
      </c>
      <c r="O1900" s="19" t="str">
        <f>IF(J1900="Non","Demande d'information",IF(AND(YEAR(I1900)='Récapitulatif des données RASH'!$B$2,'Données relatives aux bénéf.'!J1900="Oui",'Données relatives aux bénéf.'!K1900="Non"),"Dossier ouvert au cours de l'année de référence",IF(AND(YEAR(I1900)='Récapitulatif des données RASH'!$B$2,'Données relatives aux bénéf.'!J1900="Oui",'Données relatives aux bénéf.'!K1900="Oui"),"Dossier ouvert au cours de l'année de référence - dont clôturé au cours de l'année de référence",IF(AND(YEAR(I1900)&lt;'Récapitulatif des données RASH'!$B$2,'Données relatives aux bénéf.'!K1900="Non",'Données relatives aux bénéf.'!L1900="Oui"),"Dossier actif valorisable dans le cadre de la subvention",IF(AND(YEAR(I1900)&lt;'Récapitulatif des données RASH'!$B$2,'Données relatives aux bénéf.'!K1900="Oui",'Données relatives aux bénéf.'!L1900="Oui"),"Dossier actif valorisable dans le cadre de la subvention - dont cloturé au cours de l'année de référence",IF(AND(YEAR(I1900)&lt;'Récapitulatif des données RASH'!$B$2,'Données relatives aux bénéf.'!K1900="Non",'Données relatives aux bénéf.'!L1900="Non"),"Dossier actif non-valorisable dans le cadre de la subvention",IF(AND(YEAR(I1900)&lt;'Récapitulatif des données RASH'!$B$2,'Données relatives aux bénéf.'!K1900="Oui",'Données relatives aux bénéf.'!L1900="Non"),"Dossier actif non-valorisable dans le cadre de la subvention - dont cloturé au cours de l'année de référence","")))))))</f>
        <v/>
      </c>
      <c r="P1900" s="16" t="str">
        <f>IF(ISBLANK(F1900),"",'Récapitulatif des données RASH'!$B$2-YEAR('Données relatives aux bénéf.'!F1900))</f>
        <v/>
      </c>
    </row>
    <row r="1901" spans="1:16">
      <c r="A1901" s="18" t="str">
        <f t="shared" si="30"/>
        <v/>
      </c>
      <c r="O1901" s="19" t="str">
        <f>IF(J1901="Non","Demande d'information",IF(AND(YEAR(I1901)='Récapitulatif des données RASH'!$B$2,'Données relatives aux bénéf.'!J1901="Oui",'Données relatives aux bénéf.'!K1901="Non"),"Dossier ouvert au cours de l'année de référence",IF(AND(YEAR(I1901)='Récapitulatif des données RASH'!$B$2,'Données relatives aux bénéf.'!J1901="Oui",'Données relatives aux bénéf.'!K1901="Oui"),"Dossier ouvert au cours de l'année de référence - dont clôturé au cours de l'année de référence",IF(AND(YEAR(I1901)&lt;'Récapitulatif des données RASH'!$B$2,'Données relatives aux bénéf.'!K1901="Non",'Données relatives aux bénéf.'!L1901="Oui"),"Dossier actif valorisable dans le cadre de la subvention",IF(AND(YEAR(I1901)&lt;'Récapitulatif des données RASH'!$B$2,'Données relatives aux bénéf.'!K1901="Oui",'Données relatives aux bénéf.'!L1901="Oui"),"Dossier actif valorisable dans le cadre de la subvention - dont cloturé au cours de l'année de référence",IF(AND(YEAR(I1901)&lt;'Récapitulatif des données RASH'!$B$2,'Données relatives aux bénéf.'!K1901="Non",'Données relatives aux bénéf.'!L1901="Non"),"Dossier actif non-valorisable dans le cadre de la subvention",IF(AND(YEAR(I1901)&lt;'Récapitulatif des données RASH'!$B$2,'Données relatives aux bénéf.'!K1901="Oui",'Données relatives aux bénéf.'!L1901="Non"),"Dossier actif non-valorisable dans le cadre de la subvention - dont cloturé au cours de l'année de référence","")))))))</f>
        <v/>
      </c>
      <c r="P1901" s="16" t="str">
        <f>IF(ISBLANK(F1901),"",'Récapitulatif des données RASH'!$B$2-YEAR('Données relatives aux bénéf.'!F1901))</f>
        <v/>
      </c>
    </row>
    <row r="1902" spans="1:16">
      <c r="A1902" s="18" t="str">
        <f t="shared" si="30"/>
        <v/>
      </c>
      <c r="O1902" s="19" t="str">
        <f>IF(J1902="Non","Demande d'information",IF(AND(YEAR(I1902)='Récapitulatif des données RASH'!$B$2,'Données relatives aux bénéf.'!J1902="Oui",'Données relatives aux bénéf.'!K1902="Non"),"Dossier ouvert au cours de l'année de référence",IF(AND(YEAR(I1902)='Récapitulatif des données RASH'!$B$2,'Données relatives aux bénéf.'!J1902="Oui",'Données relatives aux bénéf.'!K1902="Oui"),"Dossier ouvert au cours de l'année de référence - dont clôturé au cours de l'année de référence",IF(AND(YEAR(I1902)&lt;'Récapitulatif des données RASH'!$B$2,'Données relatives aux bénéf.'!K1902="Non",'Données relatives aux bénéf.'!L1902="Oui"),"Dossier actif valorisable dans le cadre de la subvention",IF(AND(YEAR(I1902)&lt;'Récapitulatif des données RASH'!$B$2,'Données relatives aux bénéf.'!K1902="Oui",'Données relatives aux bénéf.'!L1902="Oui"),"Dossier actif valorisable dans le cadre de la subvention - dont cloturé au cours de l'année de référence",IF(AND(YEAR(I1902)&lt;'Récapitulatif des données RASH'!$B$2,'Données relatives aux bénéf.'!K1902="Non",'Données relatives aux bénéf.'!L1902="Non"),"Dossier actif non-valorisable dans le cadre de la subvention",IF(AND(YEAR(I1902)&lt;'Récapitulatif des données RASH'!$B$2,'Données relatives aux bénéf.'!K1902="Oui",'Données relatives aux bénéf.'!L1902="Non"),"Dossier actif non-valorisable dans le cadre de la subvention - dont cloturé au cours de l'année de référence","")))))))</f>
        <v/>
      </c>
      <c r="P1902" s="16" t="str">
        <f>IF(ISBLANK(F1902),"",'Récapitulatif des données RASH'!$B$2-YEAR('Données relatives aux bénéf.'!F1902))</f>
        <v/>
      </c>
    </row>
    <row r="1903" spans="1:16">
      <c r="A1903" s="18" t="str">
        <f t="shared" si="30"/>
        <v/>
      </c>
      <c r="O1903" s="19" t="str">
        <f>IF(J1903="Non","Demande d'information",IF(AND(YEAR(I1903)='Récapitulatif des données RASH'!$B$2,'Données relatives aux bénéf.'!J1903="Oui",'Données relatives aux bénéf.'!K1903="Non"),"Dossier ouvert au cours de l'année de référence",IF(AND(YEAR(I1903)='Récapitulatif des données RASH'!$B$2,'Données relatives aux bénéf.'!J1903="Oui",'Données relatives aux bénéf.'!K1903="Oui"),"Dossier ouvert au cours de l'année de référence - dont clôturé au cours de l'année de référence",IF(AND(YEAR(I1903)&lt;'Récapitulatif des données RASH'!$B$2,'Données relatives aux bénéf.'!K1903="Non",'Données relatives aux bénéf.'!L1903="Oui"),"Dossier actif valorisable dans le cadre de la subvention",IF(AND(YEAR(I1903)&lt;'Récapitulatif des données RASH'!$B$2,'Données relatives aux bénéf.'!K1903="Oui",'Données relatives aux bénéf.'!L1903="Oui"),"Dossier actif valorisable dans le cadre de la subvention - dont cloturé au cours de l'année de référence",IF(AND(YEAR(I1903)&lt;'Récapitulatif des données RASH'!$B$2,'Données relatives aux bénéf.'!K1903="Non",'Données relatives aux bénéf.'!L1903="Non"),"Dossier actif non-valorisable dans le cadre de la subvention",IF(AND(YEAR(I1903)&lt;'Récapitulatif des données RASH'!$B$2,'Données relatives aux bénéf.'!K1903="Oui",'Données relatives aux bénéf.'!L1903="Non"),"Dossier actif non-valorisable dans le cadre de la subvention - dont cloturé au cours de l'année de référence","")))))))</f>
        <v/>
      </c>
      <c r="P1903" s="16" t="str">
        <f>IF(ISBLANK(F1903),"",'Récapitulatif des données RASH'!$B$2-YEAR('Données relatives aux bénéf.'!F1903))</f>
        <v/>
      </c>
    </row>
    <row r="1904" spans="1:16">
      <c r="A1904" s="18" t="str">
        <f t="shared" si="30"/>
        <v/>
      </c>
      <c r="O1904" s="19" t="str">
        <f>IF(J1904="Non","Demande d'information",IF(AND(YEAR(I1904)='Récapitulatif des données RASH'!$B$2,'Données relatives aux bénéf.'!J1904="Oui",'Données relatives aux bénéf.'!K1904="Non"),"Dossier ouvert au cours de l'année de référence",IF(AND(YEAR(I1904)='Récapitulatif des données RASH'!$B$2,'Données relatives aux bénéf.'!J1904="Oui",'Données relatives aux bénéf.'!K1904="Oui"),"Dossier ouvert au cours de l'année de référence - dont clôturé au cours de l'année de référence",IF(AND(YEAR(I1904)&lt;'Récapitulatif des données RASH'!$B$2,'Données relatives aux bénéf.'!K1904="Non",'Données relatives aux bénéf.'!L1904="Oui"),"Dossier actif valorisable dans le cadre de la subvention",IF(AND(YEAR(I1904)&lt;'Récapitulatif des données RASH'!$B$2,'Données relatives aux bénéf.'!K1904="Oui",'Données relatives aux bénéf.'!L1904="Oui"),"Dossier actif valorisable dans le cadre de la subvention - dont cloturé au cours de l'année de référence",IF(AND(YEAR(I1904)&lt;'Récapitulatif des données RASH'!$B$2,'Données relatives aux bénéf.'!K1904="Non",'Données relatives aux bénéf.'!L1904="Non"),"Dossier actif non-valorisable dans le cadre de la subvention",IF(AND(YEAR(I1904)&lt;'Récapitulatif des données RASH'!$B$2,'Données relatives aux bénéf.'!K1904="Oui",'Données relatives aux bénéf.'!L1904="Non"),"Dossier actif non-valorisable dans le cadre de la subvention - dont cloturé au cours de l'année de référence","")))))))</f>
        <v/>
      </c>
      <c r="P1904" s="16" t="str">
        <f>IF(ISBLANK(F1904),"",'Récapitulatif des données RASH'!$B$2-YEAR('Données relatives aux bénéf.'!F1904))</f>
        <v/>
      </c>
    </row>
    <row r="1905" spans="1:16">
      <c r="A1905" s="18" t="str">
        <f t="shared" si="30"/>
        <v/>
      </c>
      <c r="O1905" s="19" t="str">
        <f>IF(J1905="Non","Demande d'information",IF(AND(YEAR(I1905)='Récapitulatif des données RASH'!$B$2,'Données relatives aux bénéf.'!J1905="Oui",'Données relatives aux bénéf.'!K1905="Non"),"Dossier ouvert au cours de l'année de référence",IF(AND(YEAR(I1905)='Récapitulatif des données RASH'!$B$2,'Données relatives aux bénéf.'!J1905="Oui",'Données relatives aux bénéf.'!K1905="Oui"),"Dossier ouvert au cours de l'année de référence - dont clôturé au cours de l'année de référence",IF(AND(YEAR(I1905)&lt;'Récapitulatif des données RASH'!$B$2,'Données relatives aux bénéf.'!K1905="Non",'Données relatives aux bénéf.'!L1905="Oui"),"Dossier actif valorisable dans le cadre de la subvention",IF(AND(YEAR(I1905)&lt;'Récapitulatif des données RASH'!$B$2,'Données relatives aux bénéf.'!K1905="Oui",'Données relatives aux bénéf.'!L1905="Oui"),"Dossier actif valorisable dans le cadre de la subvention - dont cloturé au cours de l'année de référence",IF(AND(YEAR(I1905)&lt;'Récapitulatif des données RASH'!$B$2,'Données relatives aux bénéf.'!K1905="Non",'Données relatives aux bénéf.'!L1905="Non"),"Dossier actif non-valorisable dans le cadre de la subvention",IF(AND(YEAR(I1905)&lt;'Récapitulatif des données RASH'!$B$2,'Données relatives aux bénéf.'!K1905="Oui",'Données relatives aux bénéf.'!L1905="Non"),"Dossier actif non-valorisable dans le cadre de la subvention - dont cloturé au cours de l'année de référence","")))))))</f>
        <v/>
      </c>
      <c r="P1905" s="16" t="str">
        <f>IF(ISBLANK(F1905),"",'Récapitulatif des données RASH'!$B$2-YEAR('Données relatives aux bénéf.'!F1905))</f>
        <v/>
      </c>
    </row>
    <row r="1906" spans="1:16">
      <c r="A1906" s="18" t="str">
        <f t="shared" si="30"/>
        <v/>
      </c>
      <c r="O1906" s="19" t="str">
        <f>IF(J1906="Non","Demande d'information",IF(AND(YEAR(I1906)='Récapitulatif des données RASH'!$B$2,'Données relatives aux bénéf.'!J1906="Oui",'Données relatives aux bénéf.'!K1906="Non"),"Dossier ouvert au cours de l'année de référence",IF(AND(YEAR(I1906)='Récapitulatif des données RASH'!$B$2,'Données relatives aux bénéf.'!J1906="Oui",'Données relatives aux bénéf.'!K1906="Oui"),"Dossier ouvert au cours de l'année de référence - dont clôturé au cours de l'année de référence",IF(AND(YEAR(I1906)&lt;'Récapitulatif des données RASH'!$B$2,'Données relatives aux bénéf.'!K1906="Non",'Données relatives aux bénéf.'!L1906="Oui"),"Dossier actif valorisable dans le cadre de la subvention",IF(AND(YEAR(I1906)&lt;'Récapitulatif des données RASH'!$B$2,'Données relatives aux bénéf.'!K1906="Oui",'Données relatives aux bénéf.'!L1906="Oui"),"Dossier actif valorisable dans le cadre de la subvention - dont cloturé au cours de l'année de référence",IF(AND(YEAR(I1906)&lt;'Récapitulatif des données RASH'!$B$2,'Données relatives aux bénéf.'!K1906="Non",'Données relatives aux bénéf.'!L1906="Non"),"Dossier actif non-valorisable dans le cadre de la subvention",IF(AND(YEAR(I1906)&lt;'Récapitulatif des données RASH'!$B$2,'Données relatives aux bénéf.'!K1906="Oui",'Données relatives aux bénéf.'!L1906="Non"),"Dossier actif non-valorisable dans le cadre de la subvention - dont cloturé au cours de l'année de référence","")))))))</f>
        <v/>
      </c>
      <c r="P1906" s="16" t="str">
        <f>IF(ISBLANK(F1906),"",'Récapitulatif des données RASH'!$B$2-YEAR('Données relatives aux bénéf.'!F1906))</f>
        <v/>
      </c>
    </row>
    <row r="1907" spans="1:16">
      <c r="A1907" s="18" t="str">
        <f t="shared" si="30"/>
        <v/>
      </c>
      <c r="O1907" s="19" t="str">
        <f>IF(J1907="Non","Demande d'information",IF(AND(YEAR(I1907)='Récapitulatif des données RASH'!$B$2,'Données relatives aux bénéf.'!J1907="Oui",'Données relatives aux bénéf.'!K1907="Non"),"Dossier ouvert au cours de l'année de référence",IF(AND(YEAR(I1907)='Récapitulatif des données RASH'!$B$2,'Données relatives aux bénéf.'!J1907="Oui",'Données relatives aux bénéf.'!K1907="Oui"),"Dossier ouvert au cours de l'année de référence - dont clôturé au cours de l'année de référence",IF(AND(YEAR(I1907)&lt;'Récapitulatif des données RASH'!$B$2,'Données relatives aux bénéf.'!K1907="Non",'Données relatives aux bénéf.'!L1907="Oui"),"Dossier actif valorisable dans le cadre de la subvention",IF(AND(YEAR(I1907)&lt;'Récapitulatif des données RASH'!$B$2,'Données relatives aux bénéf.'!K1907="Oui",'Données relatives aux bénéf.'!L1907="Oui"),"Dossier actif valorisable dans le cadre de la subvention - dont cloturé au cours de l'année de référence",IF(AND(YEAR(I1907)&lt;'Récapitulatif des données RASH'!$B$2,'Données relatives aux bénéf.'!K1907="Non",'Données relatives aux bénéf.'!L1907="Non"),"Dossier actif non-valorisable dans le cadre de la subvention",IF(AND(YEAR(I1907)&lt;'Récapitulatif des données RASH'!$B$2,'Données relatives aux bénéf.'!K1907="Oui",'Données relatives aux bénéf.'!L1907="Non"),"Dossier actif non-valorisable dans le cadre de la subvention - dont cloturé au cours de l'année de référence","")))))))</f>
        <v/>
      </c>
      <c r="P1907" s="16" t="str">
        <f>IF(ISBLANK(F1907),"",'Récapitulatif des données RASH'!$B$2-YEAR('Données relatives aux bénéf.'!F1907))</f>
        <v/>
      </c>
    </row>
    <row r="1908" spans="1:16">
      <c r="A1908" s="18" t="str">
        <f t="shared" si="30"/>
        <v/>
      </c>
      <c r="O1908" s="19" t="str">
        <f>IF(J1908="Non","Demande d'information",IF(AND(YEAR(I1908)='Récapitulatif des données RASH'!$B$2,'Données relatives aux bénéf.'!J1908="Oui",'Données relatives aux bénéf.'!K1908="Non"),"Dossier ouvert au cours de l'année de référence",IF(AND(YEAR(I1908)='Récapitulatif des données RASH'!$B$2,'Données relatives aux bénéf.'!J1908="Oui",'Données relatives aux bénéf.'!K1908="Oui"),"Dossier ouvert au cours de l'année de référence - dont clôturé au cours de l'année de référence",IF(AND(YEAR(I1908)&lt;'Récapitulatif des données RASH'!$B$2,'Données relatives aux bénéf.'!K1908="Non",'Données relatives aux bénéf.'!L1908="Oui"),"Dossier actif valorisable dans le cadre de la subvention",IF(AND(YEAR(I1908)&lt;'Récapitulatif des données RASH'!$B$2,'Données relatives aux bénéf.'!K1908="Oui",'Données relatives aux bénéf.'!L1908="Oui"),"Dossier actif valorisable dans le cadre de la subvention - dont cloturé au cours de l'année de référence",IF(AND(YEAR(I1908)&lt;'Récapitulatif des données RASH'!$B$2,'Données relatives aux bénéf.'!K1908="Non",'Données relatives aux bénéf.'!L1908="Non"),"Dossier actif non-valorisable dans le cadre de la subvention",IF(AND(YEAR(I1908)&lt;'Récapitulatif des données RASH'!$B$2,'Données relatives aux bénéf.'!K1908="Oui",'Données relatives aux bénéf.'!L1908="Non"),"Dossier actif non-valorisable dans le cadre de la subvention - dont cloturé au cours de l'année de référence","")))))))</f>
        <v/>
      </c>
      <c r="P1908" s="16" t="str">
        <f>IF(ISBLANK(F1908),"",'Récapitulatif des données RASH'!$B$2-YEAR('Données relatives aux bénéf.'!F1908))</f>
        <v/>
      </c>
    </row>
    <row r="1909" spans="1:16">
      <c r="A1909" s="18" t="str">
        <f t="shared" si="30"/>
        <v/>
      </c>
      <c r="O1909" s="19" t="str">
        <f>IF(J1909="Non","Demande d'information",IF(AND(YEAR(I1909)='Récapitulatif des données RASH'!$B$2,'Données relatives aux bénéf.'!J1909="Oui",'Données relatives aux bénéf.'!K1909="Non"),"Dossier ouvert au cours de l'année de référence",IF(AND(YEAR(I1909)='Récapitulatif des données RASH'!$B$2,'Données relatives aux bénéf.'!J1909="Oui",'Données relatives aux bénéf.'!K1909="Oui"),"Dossier ouvert au cours de l'année de référence - dont clôturé au cours de l'année de référence",IF(AND(YEAR(I1909)&lt;'Récapitulatif des données RASH'!$B$2,'Données relatives aux bénéf.'!K1909="Non",'Données relatives aux bénéf.'!L1909="Oui"),"Dossier actif valorisable dans le cadre de la subvention",IF(AND(YEAR(I1909)&lt;'Récapitulatif des données RASH'!$B$2,'Données relatives aux bénéf.'!K1909="Oui",'Données relatives aux bénéf.'!L1909="Oui"),"Dossier actif valorisable dans le cadre de la subvention - dont cloturé au cours de l'année de référence",IF(AND(YEAR(I1909)&lt;'Récapitulatif des données RASH'!$B$2,'Données relatives aux bénéf.'!K1909="Non",'Données relatives aux bénéf.'!L1909="Non"),"Dossier actif non-valorisable dans le cadre de la subvention",IF(AND(YEAR(I1909)&lt;'Récapitulatif des données RASH'!$B$2,'Données relatives aux bénéf.'!K1909="Oui",'Données relatives aux bénéf.'!L1909="Non"),"Dossier actif non-valorisable dans le cadre de la subvention - dont cloturé au cours de l'année de référence","")))))))</f>
        <v/>
      </c>
      <c r="P1909" s="16" t="str">
        <f>IF(ISBLANK(F1909),"",'Récapitulatif des données RASH'!$B$2-YEAR('Données relatives aux bénéf.'!F1909))</f>
        <v/>
      </c>
    </row>
    <row r="1910" spans="1:16">
      <c r="A1910" s="18" t="str">
        <f t="shared" si="30"/>
        <v/>
      </c>
      <c r="O1910" s="19" t="str">
        <f>IF(J1910="Non","Demande d'information",IF(AND(YEAR(I1910)='Récapitulatif des données RASH'!$B$2,'Données relatives aux bénéf.'!J1910="Oui",'Données relatives aux bénéf.'!K1910="Non"),"Dossier ouvert au cours de l'année de référence",IF(AND(YEAR(I1910)='Récapitulatif des données RASH'!$B$2,'Données relatives aux bénéf.'!J1910="Oui",'Données relatives aux bénéf.'!K1910="Oui"),"Dossier ouvert au cours de l'année de référence - dont clôturé au cours de l'année de référence",IF(AND(YEAR(I1910)&lt;'Récapitulatif des données RASH'!$B$2,'Données relatives aux bénéf.'!K1910="Non",'Données relatives aux bénéf.'!L1910="Oui"),"Dossier actif valorisable dans le cadre de la subvention",IF(AND(YEAR(I1910)&lt;'Récapitulatif des données RASH'!$B$2,'Données relatives aux bénéf.'!K1910="Oui",'Données relatives aux bénéf.'!L1910="Oui"),"Dossier actif valorisable dans le cadre de la subvention - dont cloturé au cours de l'année de référence",IF(AND(YEAR(I1910)&lt;'Récapitulatif des données RASH'!$B$2,'Données relatives aux bénéf.'!K1910="Non",'Données relatives aux bénéf.'!L1910="Non"),"Dossier actif non-valorisable dans le cadre de la subvention",IF(AND(YEAR(I1910)&lt;'Récapitulatif des données RASH'!$B$2,'Données relatives aux bénéf.'!K1910="Oui",'Données relatives aux bénéf.'!L1910="Non"),"Dossier actif non-valorisable dans le cadre de la subvention - dont cloturé au cours de l'année de référence","")))))))</f>
        <v/>
      </c>
      <c r="P1910" s="16" t="str">
        <f>IF(ISBLANK(F1910),"",'Récapitulatif des données RASH'!$B$2-YEAR('Données relatives aux bénéf.'!F1910))</f>
        <v/>
      </c>
    </row>
    <row r="1911" spans="1:16">
      <c r="A1911" s="18" t="str">
        <f t="shared" si="30"/>
        <v/>
      </c>
      <c r="O1911" s="19" t="str">
        <f>IF(J1911="Non","Demande d'information",IF(AND(YEAR(I1911)='Récapitulatif des données RASH'!$B$2,'Données relatives aux bénéf.'!J1911="Oui",'Données relatives aux bénéf.'!K1911="Non"),"Dossier ouvert au cours de l'année de référence",IF(AND(YEAR(I1911)='Récapitulatif des données RASH'!$B$2,'Données relatives aux bénéf.'!J1911="Oui",'Données relatives aux bénéf.'!K1911="Oui"),"Dossier ouvert au cours de l'année de référence - dont clôturé au cours de l'année de référence",IF(AND(YEAR(I1911)&lt;'Récapitulatif des données RASH'!$B$2,'Données relatives aux bénéf.'!K1911="Non",'Données relatives aux bénéf.'!L1911="Oui"),"Dossier actif valorisable dans le cadre de la subvention",IF(AND(YEAR(I1911)&lt;'Récapitulatif des données RASH'!$B$2,'Données relatives aux bénéf.'!K1911="Oui",'Données relatives aux bénéf.'!L1911="Oui"),"Dossier actif valorisable dans le cadre de la subvention - dont cloturé au cours de l'année de référence",IF(AND(YEAR(I1911)&lt;'Récapitulatif des données RASH'!$B$2,'Données relatives aux bénéf.'!K1911="Non",'Données relatives aux bénéf.'!L1911="Non"),"Dossier actif non-valorisable dans le cadre de la subvention",IF(AND(YEAR(I1911)&lt;'Récapitulatif des données RASH'!$B$2,'Données relatives aux bénéf.'!K1911="Oui",'Données relatives aux bénéf.'!L1911="Non"),"Dossier actif non-valorisable dans le cadre de la subvention - dont cloturé au cours de l'année de référence","")))))))</f>
        <v/>
      </c>
      <c r="P1911" s="16" t="str">
        <f>IF(ISBLANK(F1911),"",'Récapitulatif des données RASH'!$B$2-YEAR('Données relatives aux bénéf.'!F1911))</f>
        <v/>
      </c>
    </row>
    <row r="1912" spans="1:16">
      <c r="A1912" s="18" t="str">
        <f t="shared" si="30"/>
        <v/>
      </c>
      <c r="O1912" s="19" t="str">
        <f>IF(J1912="Non","Demande d'information",IF(AND(YEAR(I1912)='Récapitulatif des données RASH'!$B$2,'Données relatives aux bénéf.'!J1912="Oui",'Données relatives aux bénéf.'!K1912="Non"),"Dossier ouvert au cours de l'année de référence",IF(AND(YEAR(I1912)='Récapitulatif des données RASH'!$B$2,'Données relatives aux bénéf.'!J1912="Oui",'Données relatives aux bénéf.'!K1912="Oui"),"Dossier ouvert au cours de l'année de référence - dont clôturé au cours de l'année de référence",IF(AND(YEAR(I1912)&lt;'Récapitulatif des données RASH'!$B$2,'Données relatives aux bénéf.'!K1912="Non",'Données relatives aux bénéf.'!L1912="Oui"),"Dossier actif valorisable dans le cadre de la subvention",IF(AND(YEAR(I1912)&lt;'Récapitulatif des données RASH'!$B$2,'Données relatives aux bénéf.'!K1912="Oui",'Données relatives aux bénéf.'!L1912="Oui"),"Dossier actif valorisable dans le cadre de la subvention - dont cloturé au cours de l'année de référence",IF(AND(YEAR(I1912)&lt;'Récapitulatif des données RASH'!$B$2,'Données relatives aux bénéf.'!K1912="Non",'Données relatives aux bénéf.'!L1912="Non"),"Dossier actif non-valorisable dans le cadre de la subvention",IF(AND(YEAR(I1912)&lt;'Récapitulatif des données RASH'!$B$2,'Données relatives aux bénéf.'!K1912="Oui",'Données relatives aux bénéf.'!L1912="Non"),"Dossier actif non-valorisable dans le cadre de la subvention - dont cloturé au cours de l'année de référence","")))))))</f>
        <v/>
      </c>
      <c r="P1912" s="16" t="str">
        <f>IF(ISBLANK(F1912),"",'Récapitulatif des données RASH'!$B$2-YEAR('Données relatives aux bénéf.'!F1912))</f>
        <v/>
      </c>
    </row>
    <row r="1913" spans="1:16">
      <c r="A1913" s="18" t="str">
        <f t="shared" si="30"/>
        <v/>
      </c>
      <c r="O1913" s="19" t="str">
        <f>IF(J1913="Non","Demande d'information",IF(AND(YEAR(I1913)='Récapitulatif des données RASH'!$B$2,'Données relatives aux bénéf.'!J1913="Oui",'Données relatives aux bénéf.'!K1913="Non"),"Dossier ouvert au cours de l'année de référence",IF(AND(YEAR(I1913)='Récapitulatif des données RASH'!$B$2,'Données relatives aux bénéf.'!J1913="Oui",'Données relatives aux bénéf.'!K1913="Oui"),"Dossier ouvert au cours de l'année de référence - dont clôturé au cours de l'année de référence",IF(AND(YEAR(I1913)&lt;'Récapitulatif des données RASH'!$B$2,'Données relatives aux bénéf.'!K1913="Non",'Données relatives aux bénéf.'!L1913="Oui"),"Dossier actif valorisable dans le cadre de la subvention",IF(AND(YEAR(I1913)&lt;'Récapitulatif des données RASH'!$B$2,'Données relatives aux bénéf.'!K1913="Oui",'Données relatives aux bénéf.'!L1913="Oui"),"Dossier actif valorisable dans le cadre de la subvention - dont cloturé au cours de l'année de référence",IF(AND(YEAR(I1913)&lt;'Récapitulatif des données RASH'!$B$2,'Données relatives aux bénéf.'!K1913="Non",'Données relatives aux bénéf.'!L1913="Non"),"Dossier actif non-valorisable dans le cadre de la subvention",IF(AND(YEAR(I1913)&lt;'Récapitulatif des données RASH'!$B$2,'Données relatives aux bénéf.'!K1913="Oui",'Données relatives aux bénéf.'!L1913="Non"),"Dossier actif non-valorisable dans le cadre de la subvention - dont cloturé au cours de l'année de référence","")))))))</f>
        <v/>
      </c>
      <c r="P1913" s="16" t="str">
        <f>IF(ISBLANK(F1913),"",'Récapitulatif des données RASH'!$B$2-YEAR('Données relatives aux bénéf.'!F1913))</f>
        <v/>
      </c>
    </row>
    <row r="1914" spans="1:16">
      <c r="A1914" s="18" t="str">
        <f t="shared" si="30"/>
        <v/>
      </c>
      <c r="O1914" s="19" t="str">
        <f>IF(J1914="Non","Demande d'information",IF(AND(YEAR(I1914)='Récapitulatif des données RASH'!$B$2,'Données relatives aux bénéf.'!J1914="Oui",'Données relatives aux bénéf.'!K1914="Non"),"Dossier ouvert au cours de l'année de référence",IF(AND(YEAR(I1914)='Récapitulatif des données RASH'!$B$2,'Données relatives aux bénéf.'!J1914="Oui",'Données relatives aux bénéf.'!K1914="Oui"),"Dossier ouvert au cours de l'année de référence - dont clôturé au cours de l'année de référence",IF(AND(YEAR(I1914)&lt;'Récapitulatif des données RASH'!$B$2,'Données relatives aux bénéf.'!K1914="Non",'Données relatives aux bénéf.'!L1914="Oui"),"Dossier actif valorisable dans le cadre de la subvention",IF(AND(YEAR(I1914)&lt;'Récapitulatif des données RASH'!$B$2,'Données relatives aux bénéf.'!K1914="Oui",'Données relatives aux bénéf.'!L1914="Oui"),"Dossier actif valorisable dans le cadre de la subvention - dont cloturé au cours de l'année de référence",IF(AND(YEAR(I1914)&lt;'Récapitulatif des données RASH'!$B$2,'Données relatives aux bénéf.'!K1914="Non",'Données relatives aux bénéf.'!L1914="Non"),"Dossier actif non-valorisable dans le cadre de la subvention",IF(AND(YEAR(I1914)&lt;'Récapitulatif des données RASH'!$B$2,'Données relatives aux bénéf.'!K1914="Oui",'Données relatives aux bénéf.'!L1914="Non"),"Dossier actif non-valorisable dans le cadre de la subvention - dont cloturé au cours de l'année de référence","")))))))</f>
        <v/>
      </c>
      <c r="P1914" s="16" t="str">
        <f>IF(ISBLANK(F1914),"",'Récapitulatif des données RASH'!$B$2-YEAR('Données relatives aux bénéf.'!F1914))</f>
        <v/>
      </c>
    </row>
    <row r="1915" spans="1:16">
      <c r="A1915" s="18" t="str">
        <f t="shared" si="30"/>
        <v/>
      </c>
      <c r="O1915" s="19" t="str">
        <f>IF(J1915="Non","Demande d'information",IF(AND(YEAR(I1915)='Récapitulatif des données RASH'!$B$2,'Données relatives aux bénéf.'!J1915="Oui",'Données relatives aux bénéf.'!K1915="Non"),"Dossier ouvert au cours de l'année de référence",IF(AND(YEAR(I1915)='Récapitulatif des données RASH'!$B$2,'Données relatives aux bénéf.'!J1915="Oui",'Données relatives aux bénéf.'!K1915="Oui"),"Dossier ouvert au cours de l'année de référence - dont clôturé au cours de l'année de référence",IF(AND(YEAR(I1915)&lt;'Récapitulatif des données RASH'!$B$2,'Données relatives aux bénéf.'!K1915="Non",'Données relatives aux bénéf.'!L1915="Oui"),"Dossier actif valorisable dans le cadre de la subvention",IF(AND(YEAR(I1915)&lt;'Récapitulatif des données RASH'!$B$2,'Données relatives aux bénéf.'!K1915="Oui",'Données relatives aux bénéf.'!L1915="Oui"),"Dossier actif valorisable dans le cadre de la subvention - dont cloturé au cours de l'année de référence",IF(AND(YEAR(I1915)&lt;'Récapitulatif des données RASH'!$B$2,'Données relatives aux bénéf.'!K1915="Non",'Données relatives aux bénéf.'!L1915="Non"),"Dossier actif non-valorisable dans le cadre de la subvention",IF(AND(YEAR(I1915)&lt;'Récapitulatif des données RASH'!$B$2,'Données relatives aux bénéf.'!K1915="Oui",'Données relatives aux bénéf.'!L1915="Non"),"Dossier actif non-valorisable dans le cadre de la subvention - dont cloturé au cours de l'année de référence","")))))))</f>
        <v/>
      </c>
      <c r="P1915" s="16" t="str">
        <f>IF(ISBLANK(F1915),"",'Récapitulatif des données RASH'!$B$2-YEAR('Données relatives aux bénéf.'!F1915))</f>
        <v/>
      </c>
    </row>
    <row r="1916" spans="1:16">
      <c r="A1916" s="18" t="str">
        <f t="shared" si="30"/>
        <v/>
      </c>
      <c r="O1916" s="19" t="str">
        <f>IF(J1916="Non","Demande d'information",IF(AND(YEAR(I1916)='Récapitulatif des données RASH'!$B$2,'Données relatives aux bénéf.'!J1916="Oui",'Données relatives aux bénéf.'!K1916="Non"),"Dossier ouvert au cours de l'année de référence",IF(AND(YEAR(I1916)='Récapitulatif des données RASH'!$B$2,'Données relatives aux bénéf.'!J1916="Oui",'Données relatives aux bénéf.'!K1916="Oui"),"Dossier ouvert au cours de l'année de référence - dont clôturé au cours de l'année de référence",IF(AND(YEAR(I1916)&lt;'Récapitulatif des données RASH'!$B$2,'Données relatives aux bénéf.'!K1916="Non",'Données relatives aux bénéf.'!L1916="Oui"),"Dossier actif valorisable dans le cadre de la subvention",IF(AND(YEAR(I1916)&lt;'Récapitulatif des données RASH'!$B$2,'Données relatives aux bénéf.'!K1916="Oui",'Données relatives aux bénéf.'!L1916="Oui"),"Dossier actif valorisable dans le cadre de la subvention - dont cloturé au cours de l'année de référence",IF(AND(YEAR(I1916)&lt;'Récapitulatif des données RASH'!$B$2,'Données relatives aux bénéf.'!K1916="Non",'Données relatives aux bénéf.'!L1916="Non"),"Dossier actif non-valorisable dans le cadre de la subvention",IF(AND(YEAR(I1916)&lt;'Récapitulatif des données RASH'!$B$2,'Données relatives aux bénéf.'!K1916="Oui",'Données relatives aux bénéf.'!L1916="Non"),"Dossier actif non-valorisable dans le cadre de la subvention - dont cloturé au cours de l'année de référence","")))))))</f>
        <v/>
      </c>
      <c r="P1916" s="16" t="str">
        <f>IF(ISBLANK(F1916),"",'Récapitulatif des données RASH'!$B$2-YEAR('Données relatives aux bénéf.'!F1916))</f>
        <v/>
      </c>
    </row>
    <row r="1917" spans="1:16">
      <c r="A1917" s="18" t="str">
        <f t="shared" si="30"/>
        <v/>
      </c>
      <c r="O1917" s="19" t="str">
        <f>IF(J1917="Non","Demande d'information",IF(AND(YEAR(I1917)='Récapitulatif des données RASH'!$B$2,'Données relatives aux bénéf.'!J1917="Oui",'Données relatives aux bénéf.'!K1917="Non"),"Dossier ouvert au cours de l'année de référence",IF(AND(YEAR(I1917)='Récapitulatif des données RASH'!$B$2,'Données relatives aux bénéf.'!J1917="Oui",'Données relatives aux bénéf.'!K1917="Oui"),"Dossier ouvert au cours de l'année de référence - dont clôturé au cours de l'année de référence",IF(AND(YEAR(I1917)&lt;'Récapitulatif des données RASH'!$B$2,'Données relatives aux bénéf.'!K1917="Non",'Données relatives aux bénéf.'!L1917="Oui"),"Dossier actif valorisable dans le cadre de la subvention",IF(AND(YEAR(I1917)&lt;'Récapitulatif des données RASH'!$B$2,'Données relatives aux bénéf.'!K1917="Oui",'Données relatives aux bénéf.'!L1917="Oui"),"Dossier actif valorisable dans le cadre de la subvention - dont cloturé au cours de l'année de référence",IF(AND(YEAR(I1917)&lt;'Récapitulatif des données RASH'!$B$2,'Données relatives aux bénéf.'!K1917="Non",'Données relatives aux bénéf.'!L1917="Non"),"Dossier actif non-valorisable dans le cadre de la subvention",IF(AND(YEAR(I1917)&lt;'Récapitulatif des données RASH'!$B$2,'Données relatives aux bénéf.'!K1917="Oui",'Données relatives aux bénéf.'!L1917="Non"),"Dossier actif non-valorisable dans le cadre de la subvention - dont cloturé au cours de l'année de référence","")))))))</f>
        <v/>
      </c>
      <c r="P1917" s="16" t="str">
        <f>IF(ISBLANK(F1917),"",'Récapitulatif des données RASH'!$B$2-YEAR('Données relatives aux bénéf.'!F1917))</f>
        <v/>
      </c>
    </row>
    <row r="1918" spans="1:16">
      <c r="A1918" s="18" t="str">
        <f t="shared" si="30"/>
        <v/>
      </c>
      <c r="O1918" s="19" t="str">
        <f>IF(J1918="Non","Demande d'information",IF(AND(YEAR(I1918)='Récapitulatif des données RASH'!$B$2,'Données relatives aux bénéf.'!J1918="Oui",'Données relatives aux bénéf.'!K1918="Non"),"Dossier ouvert au cours de l'année de référence",IF(AND(YEAR(I1918)='Récapitulatif des données RASH'!$B$2,'Données relatives aux bénéf.'!J1918="Oui",'Données relatives aux bénéf.'!K1918="Oui"),"Dossier ouvert au cours de l'année de référence - dont clôturé au cours de l'année de référence",IF(AND(YEAR(I1918)&lt;'Récapitulatif des données RASH'!$B$2,'Données relatives aux bénéf.'!K1918="Non",'Données relatives aux bénéf.'!L1918="Oui"),"Dossier actif valorisable dans le cadre de la subvention",IF(AND(YEAR(I1918)&lt;'Récapitulatif des données RASH'!$B$2,'Données relatives aux bénéf.'!K1918="Oui",'Données relatives aux bénéf.'!L1918="Oui"),"Dossier actif valorisable dans le cadre de la subvention - dont cloturé au cours de l'année de référence",IF(AND(YEAR(I1918)&lt;'Récapitulatif des données RASH'!$B$2,'Données relatives aux bénéf.'!K1918="Non",'Données relatives aux bénéf.'!L1918="Non"),"Dossier actif non-valorisable dans le cadre de la subvention",IF(AND(YEAR(I1918)&lt;'Récapitulatif des données RASH'!$B$2,'Données relatives aux bénéf.'!K1918="Oui",'Données relatives aux bénéf.'!L1918="Non"),"Dossier actif non-valorisable dans le cadre de la subvention - dont cloturé au cours de l'année de référence","")))))))</f>
        <v/>
      </c>
      <c r="P1918" s="16" t="str">
        <f>IF(ISBLANK(F1918),"",'Récapitulatif des données RASH'!$B$2-YEAR('Données relatives aux bénéf.'!F1918))</f>
        <v/>
      </c>
    </row>
    <row r="1919" spans="1:16">
      <c r="A1919" s="18" t="str">
        <f t="shared" si="30"/>
        <v/>
      </c>
      <c r="O1919" s="19" t="str">
        <f>IF(J1919="Non","Demande d'information",IF(AND(YEAR(I1919)='Récapitulatif des données RASH'!$B$2,'Données relatives aux bénéf.'!J1919="Oui",'Données relatives aux bénéf.'!K1919="Non"),"Dossier ouvert au cours de l'année de référence",IF(AND(YEAR(I1919)='Récapitulatif des données RASH'!$B$2,'Données relatives aux bénéf.'!J1919="Oui",'Données relatives aux bénéf.'!K1919="Oui"),"Dossier ouvert au cours de l'année de référence - dont clôturé au cours de l'année de référence",IF(AND(YEAR(I1919)&lt;'Récapitulatif des données RASH'!$B$2,'Données relatives aux bénéf.'!K1919="Non",'Données relatives aux bénéf.'!L1919="Oui"),"Dossier actif valorisable dans le cadre de la subvention",IF(AND(YEAR(I1919)&lt;'Récapitulatif des données RASH'!$B$2,'Données relatives aux bénéf.'!K1919="Oui",'Données relatives aux bénéf.'!L1919="Oui"),"Dossier actif valorisable dans le cadre de la subvention - dont cloturé au cours de l'année de référence",IF(AND(YEAR(I1919)&lt;'Récapitulatif des données RASH'!$B$2,'Données relatives aux bénéf.'!K1919="Non",'Données relatives aux bénéf.'!L1919="Non"),"Dossier actif non-valorisable dans le cadre de la subvention",IF(AND(YEAR(I1919)&lt;'Récapitulatif des données RASH'!$B$2,'Données relatives aux bénéf.'!K1919="Oui",'Données relatives aux bénéf.'!L1919="Non"),"Dossier actif non-valorisable dans le cadre de la subvention - dont cloturé au cours de l'année de référence","")))))))</f>
        <v/>
      </c>
      <c r="P1919" s="16" t="str">
        <f>IF(ISBLANK(F1919),"",'Récapitulatif des données RASH'!$B$2-YEAR('Données relatives aux bénéf.'!F1919))</f>
        <v/>
      </c>
    </row>
    <row r="1920" spans="1:16">
      <c r="A1920" s="18" t="str">
        <f t="shared" si="30"/>
        <v/>
      </c>
      <c r="O1920" s="19" t="str">
        <f>IF(J1920="Non","Demande d'information",IF(AND(YEAR(I1920)='Récapitulatif des données RASH'!$B$2,'Données relatives aux bénéf.'!J1920="Oui",'Données relatives aux bénéf.'!K1920="Non"),"Dossier ouvert au cours de l'année de référence",IF(AND(YEAR(I1920)='Récapitulatif des données RASH'!$B$2,'Données relatives aux bénéf.'!J1920="Oui",'Données relatives aux bénéf.'!K1920="Oui"),"Dossier ouvert au cours de l'année de référence - dont clôturé au cours de l'année de référence",IF(AND(YEAR(I1920)&lt;'Récapitulatif des données RASH'!$B$2,'Données relatives aux bénéf.'!K1920="Non",'Données relatives aux bénéf.'!L1920="Oui"),"Dossier actif valorisable dans le cadre de la subvention",IF(AND(YEAR(I1920)&lt;'Récapitulatif des données RASH'!$B$2,'Données relatives aux bénéf.'!K1920="Oui",'Données relatives aux bénéf.'!L1920="Oui"),"Dossier actif valorisable dans le cadre de la subvention - dont cloturé au cours de l'année de référence",IF(AND(YEAR(I1920)&lt;'Récapitulatif des données RASH'!$B$2,'Données relatives aux bénéf.'!K1920="Non",'Données relatives aux bénéf.'!L1920="Non"),"Dossier actif non-valorisable dans le cadre de la subvention",IF(AND(YEAR(I1920)&lt;'Récapitulatif des données RASH'!$B$2,'Données relatives aux bénéf.'!K1920="Oui",'Données relatives aux bénéf.'!L1920="Non"),"Dossier actif non-valorisable dans le cadre de la subvention - dont cloturé au cours de l'année de référence","")))))))</f>
        <v/>
      </c>
      <c r="P1920" s="16" t="str">
        <f>IF(ISBLANK(F1920),"",'Récapitulatif des données RASH'!$B$2-YEAR('Données relatives aux bénéf.'!F1920))</f>
        <v/>
      </c>
    </row>
    <row r="1921" spans="1:16">
      <c r="A1921" s="18" t="str">
        <f t="shared" si="30"/>
        <v/>
      </c>
      <c r="O1921" s="19" t="str">
        <f>IF(J1921="Non","Demande d'information",IF(AND(YEAR(I1921)='Récapitulatif des données RASH'!$B$2,'Données relatives aux bénéf.'!J1921="Oui",'Données relatives aux bénéf.'!K1921="Non"),"Dossier ouvert au cours de l'année de référence",IF(AND(YEAR(I1921)='Récapitulatif des données RASH'!$B$2,'Données relatives aux bénéf.'!J1921="Oui",'Données relatives aux bénéf.'!K1921="Oui"),"Dossier ouvert au cours de l'année de référence - dont clôturé au cours de l'année de référence",IF(AND(YEAR(I1921)&lt;'Récapitulatif des données RASH'!$B$2,'Données relatives aux bénéf.'!K1921="Non",'Données relatives aux bénéf.'!L1921="Oui"),"Dossier actif valorisable dans le cadre de la subvention",IF(AND(YEAR(I1921)&lt;'Récapitulatif des données RASH'!$B$2,'Données relatives aux bénéf.'!K1921="Oui",'Données relatives aux bénéf.'!L1921="Oui"),"Dossier actif valorisable dans le cadre de la subvention - dont cloturé au cours de l'année de référence",IF(AND(YEAR(I1921)&lt;'Récapitulatif des données RASH'!$B$2,'Données relatives aux bénéf.'!K1921="Non",'Données relatives aux bénéf.'!L1921="Non"),"Dossier actif non-valorisable dans le cadre de la subvention",IF(AND(YEAR(I1921)&lt;'Récapitulatif des données RASH'!$B$2,'Données relatives aux bénéf.'!K1921="Oui",'Données relatives aux bénéf.'!L1921="Non"),"Dossier actif non-valorisable dans le cadre de la subvention - dont cloturé au cours de l'année de référence","")))))))</f>
        <v/>
      </c>
      <c r="P1921" s="16" t="str">
        <f>IF(ISBLANK(F1921),"",'Récapitulatif des données RASH'!$B$2-YEAR('Données relatives aux bénéf.'!F1921))</f>
        <v/>
      </c>
    </row>
    <row r="1922" spans="1:16">
      <c r="A1922" s="18" t="str">
        <f t="shared" si="30"/>
        <v/>
      </c>
      <c r="O1922" s="19" t="str">
        <f>IF(J1922="Non","Demande d'information",IF(AND(YEAR(I1922)='Récapitulatif des données RASH'!$B$2,'Données relatives aux bénéf.'!J1922="Oui",'Données relatives aux bénéf.'!K1922="Non"),"Dossier ouvert au cours de l'année de référence",IF(AND(YEAR(I1922)='Récapitulatif des données RASH'!$B$2,'Données relatives aux bénéf.'!J1922="Oui",'Données relatives aux bénéf.'!K1922="Oui"),"Dossier ouvert au cours de l'année de référence - dont clôturé au cours de l'année de référence",IF(AND(YEAR(I1922)&lt;'Récapitulatif des données RASH'!$B$2,'Données relatives aux bénéf.'!K1922="Non",'Données relatives aux bénéf.'!L1922="Oui"),"Dossier actif valorisable dans le cadre de la subvention",IF(AND(YEAR(I1922)&lt;'Récapitulatif des données RASH'!$B$2,'Données relatives aux bénéf.'!K1922="Oui",'Données relatives aux bénéf.'!L1922="Oui"),"Dossier actif valorisable dans le cadre de la subvention - dont cloturé au cours de l'année de référence",IF(AND(YEAR(I1922)&lt;'Récapitulatif des données RASH'!$B$2,'Données relatives aux bénéf.'!K1922="Non",'Données relatives aux bénéf.'!L1922="Non"),"Dossier actif non-valorisable dans le cadre de la subvention",IF(AND(YEAR(I1922)&lt;'Récapitulatif des données RASH'!$B$2,'Données relatives aux bénéf.'!K1922="Oui",'Données relatives aux bénéf.'!L1922="Non"),"Dossier actif non-valorisable dans le cadre de la subvention - dont cloturé au cours de l'année de référence","")))))))</f>
        <v/>
      </c>
      <c r="P1922" s="16" t="str">
        <f>IF(ISBLANK(F1922),"",'Récapitulatif des données RASH'!$B$2-YEAR('Données relatives aux bénéf.'!F1922))</f>
        <v/>
      </c>
    </row>
    <row r="1923" spans="1:16">
      <c r="A1923" s="18" t="str">
        <f t="shared" si="30"/>
        <v/>
      </c>
      <c r="O1923" s="19" t="str">
        <f>IF(J1923="Non","Demande d'information",IF(AND(YEAR(I1923)='Récapitulatif des données RASH'!$B$2,'Données relatives aux bénéf.'!J1923="Oui",'Données relatives aux bénéf.'!K1923="Non"),"Dossier ouvert au cours de l'année de référence",IF(AND(YEAR(I1923)='Récapitulatif des données RASH'!$B$2,'Données relatives aux bénéf.'!J1923="Oui",'Données relatives aux bénéf.'!K1923="Oui"),"Dossier ouvert au cours de l'année de référence - dont clôturé au cours de l'année de référence",IF(AND(YEAR(I1923)&lt;'Récapitulatif des données RASH'!$B$2,'Données relatives aux bénéf.'!K1923="Non",'Données relatives aux bénéf.'!L1923="Oui"),"Dossier actif valorisable dans le cadre de la subvention",IF(AND(YEAR(I1923)&lt;'Récapitulatif des données RASH'!$B$2,'Données relatives aux bénéf.'!K1923="Oui",'Données relatives aux bénéf.'!L1923="Oui"),"Dossier actif valorisable dans le cadre de la subvention - dont cloturé au cours de l'année de référence",IF(AND(YEAR(I1923)&lt;'Récapitulatif des données RASH'!$B$2,'Données relatives aux bénéf.'!K1923="Non",'Données relatives aux bénéf.'!L1923="Non"),"Dossier actif non-valorisable dans le cadre de la subvention",IF(AND(YEAR(I1923)&lt;'Récapitulatif des données RASH'!$B$2,'Données relatives aux bénéf.'!K1923="Oui",'Données relatives aux bénéf.'!L1923="Non"),"Dossier actif non-valorisable dans le cadre de la subvention - dont cloturé au cours de l'année de référence","")))))))</f>
        <v/>
      </c>
      <c r="P1923" s="16" t="str">
        <f>IF(ISBLANK(F1923),"",'Récapitulatif des données RASH'!$B$2-YEAR('Données relatives aux bénéf.'!F1923))</f>
        <v/>
      </c>
    </row>
    <row r="1924" spans="1:16">
      <c r="A1924" s="18" t="str">
        <f t="shared" si="30"/>
        <v/>
      </c>
      <c r="O1924" s="19" t="str">
        <f>IF(J1924="Non","Demande d'information",IF(AND(YEAR(I1924)='Récapitulatif des données RASH'!$B$2,'Données relatives aux bénéf.'!J1924="Oui",'Données relatives aux bénéf.'!K1924="Non"),"Dossier ouvert au cours de l'année de référence",IF(AND(YEAR(I1924)='Récapitulatif des données RASH'!$B$2,'Données relatives aux bénéf.'!J1924="Oui",'Données relatives aux bénéf.'!K1924="Oui"),"Dossier ouvert au cours de l'année de référence - dont clôturé au cours de l'année de référence",IF(AND(YEAR(I1924)&lt;'Récapitulatif des données RASH'!$B$2,'Données relatives aux bénéf.'!K1924="Non",'Données relatives aux bénéf.'!L1924="Oui"),"Dossier actif valorisable dans le cadre de la subvention",IF(AND(YEAR(I1924)&lt;'Récapitulatif des données RASH'!$B$2,'Données relatives aux bénéf.'!K1924="Oui",'Données relatives aux bénéf.'!L1924="Oui"),"Dossier actif valorisable dans le cadre de la subvention - dont cloturé au cours de l'année de référence",IF(AND(YEAR(I1924)&lt;'Récapitulatif des données RASH'!$B$2,'Données relatives aux bénéf.'!K1924="Non",'Données relatives aux bénéf.'!L1924="Non"),"Dossier actif non-valorisable dans le cadre de la subvention",IF(AND(YEAR(I1924)&lt;'Récapitulatif des données RASH'!$B$2,'Données relatives aux bénéf.'!K1924="Oui",'Données relatives aux bénéf.'!L1924="Non"),"Dossier actif non-valorisable dans le cadre de la subvention - dont cloturé au cours de l'année de référence","")))))))</f>
        <v/>
      </c>
      <c r="P1924" s="16" t="str">
        <f>IF(ISBLANK(F1924),"",'Récapitulatif des données RASH'!$B$2-YEAR('Données relatives aux bénéf.'!F1924))</f>
        <v/>
      </c>
    </row>
    <row r="1925" spans="1:16">
      <c r="A1925" s="18" t="str">
        <f t="shared" si="30"/>
        <v/>
      </c>
      <c r="O1925" s="19" t="str">
        <f>IF(J1925="Non","Demande d'information",IF(AND(YEAR(I1925)='Récapitulatif des données RASH'!$B$2,'Données relatives aux bénéf.'!J1925="Oui",'Données relatives aux bénéf.'!K1925="Non"),"Dossier ouvert au cours de l'année de référence",IF(AND(YEAR(I1925)='Récapitulatif des données RASH'!$B$2,'Données relatives aux bénéf.'!J1925="Oui",'Données relatives aux bénéf.'!K1925="Oui"),"Dossier ouvert au cours de l'année de référence - dont clôturé au cours de l'année de référence",IF(AND(YEAR(I1925)&lt;'Récapitulatif des données RASH'!$B$2,'Données relatives aux bénéf.'!K1925="Non",'Données relatives aux bénéf.'!L1925="Oui"),"Dossier actif valorisable dans le cadre de la subvention",IF(AND(YEAR(I1925)&lt;'Récapitulatif des données RASH'!$B$2,'Données relatives aux bénéf.'!K1925="Oui",'Données relatives aux bénéf.'!L1925="Oui"),"Dossier actif valorisable dans le cadre de la subvention - dont cloturé au cours de l'année de référence",IF(AND(YEAR(I1925)&lt;'Récapitulatif des données RASH'!$B$2,'Données relatives aux bénéf.'!K1925="Non",'Données relatives aux bénéf.'!L1925="Non"),"Dossier actif non-valorisable dans le cadre de la subvention",IF(AND(YEAR(I1925)&lt;'Récapitulatif des données RASH'!$B$2,'Données relatives aux bénéf.'!K1925="Oui",'Données relatives aux bénéf.'!L1925="Non"),"Dossier actif non-valorisable dans le cadre de la subvention - dont cloturé au cours de l'année de référence","")))))))</f>
        <v/>
      </c>
      <c r="P1925" s="16" t="str">
        <f>IF(ISBLANK(F1925),"",'Récapitulatif des données RASH'!$B$2-YEAR('Données relatives aux bénéf.'!F1925))</f>
        <v/>
      </c>
    </row>
    <row r="1926" spans="1:16">
      <c r="A1926" s="18" t="str">
        <f t="shared" si="30"/>
        <v/>
      </c>
      <c r="O1926" s="19" t="str">
        <f>IF(J1926="Non","Demande d'information",IF(AND(YEAR(I1926)='Récapitulatif des données RASH'!$B$2,'Données relatives aux bénéf.'!J1926="Oui",'Données relatives aux bénéf.'!K1926="Non"),"Dossier ouvert au cours de l'année de référence",IF(AND(YEAR(I1926)='Récapitulatif des données RASH'!$B$2,'Données relatives aux bénéf.'!J1926="Oui",'Données relatives aux bénéf.'!K1926="Oui"),"Dossier ouvert au cours de l'année de référence - dont clôturé au cours de l'année de référence",IF(AND(YEAR(I1926)&lt;'Récapitulatif des données RASH'!$B$2,'Données relatives aux bénéf.'!K1926="Non",'Données relatives aux bénéf.'!L1926="Oui"),"Dossier actif valorisable dans le cadre de la subvention",IF(AND(YEAR(I1926)&lt;'Récapitulatif des données RASH'!$B$2,'Données relatives aux bénéf.'!K1926="Oui",'Données relatives aux bénéf.'!L1926="Oui"),"Dossier actif valorisable dans le cadre de la subvention - dont cloturé au cours de l'année de référence",IF(AND(YEAR(I1926)&lt;'Récapitulatif des données RASH'!$B$2,'Données relatives aux bénéf.'!K1926="Non",'Données relatives aux bénéf.'!L1926="Non"),"Dossier actif non-valorisable dans le cadre de la subvention",IF(AND(YEAR(I1926)&lt;'Récapitulatif des données RASH'!$B$2,'Données relatives aux bénéf.'!K1926="Oui",'Données relatives aux bénéf.'!L1926="Non"),"Dossier actif non-valorisable dans le cadre de la subvention - dont cloturé au cours de l'année de référence","")))))))</f>
        <v/>
      </c>
      <c r="P1926" s="16" t="str">
        <f>IF(ISBLANK(F1926),"",'Récapitulatif des données RASH'!$B$2-YEAR('Données relatives aux bénéf.'!F1926))</f>
        <v/>
      </c>
    </row>
    <row r="1927" spans="1:16">
      <c r="A1927" s="18" t="str">
        <f t="shared" si="30"/>
        <v/>
      </c>
      <c r="O1927" s="19" t="str">
        <f>IF(J1927="Non","Demande d'information",IF(AND(YEAR(I1927)='Récapitulatif des données RASH'!$B$2,'Données relatives aux bénéf.'!J1927="Oui",'Données relatives aux bénéf.'!K1927="Non"),"Dossier ouvert au cours de l'année de référence",IF(AND(YEAR(I1927)='Récapitulatif des données RASH'!$B$2,'Données relatives aux bénéf.'!J1927="Oui",'Données relatives aux bénéf.'!K1927="Oui"),"Dossier ouvert au cours de l'année de référence - dont clôturé au cours de l'année de référence",IF(AND(YEAR(I1927)&lt;'Récapitulatif des données RASH'!$B$2,'Données relatives aux bénéf.'!K1927="Non",'Données relatives aux bénéf.'!L1927="Oui"),"Dossier actif valorisable dans le cadre de la subvention",IF(AND(YEAR(I1927)&lt;'Récapitulatif des données RASH'!$B$2,'Données relatives aux bénéf.'!K1927="Oui",'Données relatives aux bénéf.'!L1927="Oui"),"Dossier actif valorisable dans le cadre de la subvention - dont cloturé au cours de l'année de référence",IF(AND(YEAR(I1927)&lt;'Récapitulatif des données RASH'!$B$2,'Données relatives aux bénéf.'!K1927="Non",'Données relatives aux bénéf.'!L1927="Non"),"Dossier actif non-valorisable dans le cadre de la subvention",IF(AND(YEAR(I1927)&lt;'Récapitulatif des données RASH'!$B$2,'Données relatives aux bénéf.'!K1927="Oui",'Données relatives aux bénéf.'!L1927="Non"),"Dossier actif non-valorisable dans le cadre de la subvention - dont cloturé au cours de l'année de référence","")))))))</f>
        <v/>
      </c>
      <c r="P1927" s="16" t="str">
        <f>IF(ISBLANK(F1927),"",'Récapitulatif des données RASH'!$B$2-YEAR('Données relatives aux bénéf.'!F1927))</f>
        <v/>
      </c>
    </row>
    <row r="1928" spans="1:16">
      <c r="A1928" s="18" t="str">
        <f t="shared" si="30"/>
        <v/>
      </c>
      <c r="O1928" s="19" t="str">
        <f>IF(J1928="Non","Demande d'information",IF(AND(YEAR(I1928)='Récapitulatif des données RASH'!$B$2,'Données relatives aux bénéf.'!J1928="Oui",'Données relatives aux bénéf.'!K1928="Non"),"Dossier ouvert au cours de l'année de référence",IF(AND(YEAR(I1928)='Récapitulatif des données RASH'!$B$2,'Données relatives aux bénéf.'!J1928="Oui",'Données relatives aux bénéf.'!K1928="Oui"),"Dossier ouvert au cours de l'année de référence - dont clôturé au cours de l'année de référence",IF(AND(YEAR(I1928)&lt;'Récapitulatif des données RASH'!$B$2,'Données relatives aux bénéf.'!K1928="Non",'Données relatives aux bénéf.'!L1928="Oui"),"Dossier actif valorisable dans le cadre de la subvention",IF(AND(YEAR(I1928)&lt;'Récapitulatif des données RASH'!$B$2,'Données relatives aux bénéf.'!K1928="Oui",'Données relatives aux bénéf.'!L1928="Oui"),"Dossier actif valorisable dans le cadre de la subvention - dont cloturé au cours de l'année de référence",IF(AND(YEAR(I1928)&lt;'Récapitulatif des données RASH'!$B$2,'Données relatives aux bénéf.'!K1928="Non",'Données relatives aux bénéf.'!L1928="Non"),"Dossier actif non-valorisable dans le cadre de la subvention",IF(AND(YEAR(I1928)&lt;'Récapitulatif des données RASH'!$B$2,'Données relatives aux bénéf.'!K1928="Oui",'Données relatives aux bénéf.'!L1928="Non"),"Dossier actif non-valorisable dans le cadre de la subvention - dont cloturé au cours de l'année de référence","")))))))</f>
        <v/>
      </c>
      <c r="P1928" s="16" t="str">
        <f>IF(ISBLANK(F1928),"",'Récapitulatif des données RASH'!$B$2-YEAR('Données relatives aux bénéf.'!F1928))</f>
        <v/>
      </c>
    </row>
    <row r="1929" spans="1:16">
      <c r="A1929" s="18" t="str">
        <f t="shared" si="30"/>
        <v/>
      </c>
      <c r="O1929" s="19" t="str">
        <f>IF(J1929="Non","Demande d'information",IF(AND(YEAR(I1929)='Récapitulatif des données RASH'!$B$2,'Données relatives aux bénéf.'!J1929="Oui",'Données relatives aux bénéf.'!K1929="Non"),"Dossier ouvert au cours de l'année de référence",IF(AND(YEAR(I1929)='Récapitulatif des données RASH'!$B$2,'Données relatives aux bénéf.'!J1929="Oui",'Données relatives aux bénéf.'!K1929="Oui"),"Dossier ouvert au cours de l'année de référence - dont clôturé au cours de l'année de référence",IF(AND(YEAR(I1929)&lt;'Récapitulatif des données RASH'!$B$2,'Données relatives aux bénéf.'!K1929="Non",'Données relatives aux bénéf.'!L1929="Oui"),"Dossier actif valorisable dans le cadre de la subvention",IF(AND(YEAR(I1929)&lt;'Récapitulatif des données RASH'!$B$2,'Données relatives aux bénéf.'!K1929="Oui",'Données relatives aux bénéf.'!L1929="Oui"),"Dossier actif valorisable dans le cadre de la subvention - dont cloturé au cours de l'année de référence",IF(AND(YEAR(I1929)&lt;'Récapitulatif des données RASH'!$B$2,'Données relatives aux bénéf.'!K1929="Non",'Données relatives aux bénéf.'!L1929="Non"),"Dossier actif non-valorisable dans le cadre de la subvention",IF(AND(YEAR(I1929)&lt;'Récapitulatif des données RASH'!$B$2,'Données relatives aux bénéf.'!K1929="Oui",'Données relatives aux bénéf.'!L1929="Non"),"Dossier actif non-valorisable dans le cadre de la subvention - dont cloturé au cours de l'année de référence","")))))))</f>
        <v/>
      </c>
      <c r="P1929" s="16" t="str">
        <f>IF(ISBLANK(F1929),"",'Récapitulatif des données RASH'!$B$2-YEAR('Données relatives aux bénéf.'!F1929))</f>
        <v/>
      </c>
    </row>
    <row r="1930" spans="1:16">
      <c r="A1930" s="18" t="str">
        <f t="shared" si="30"/>
        <v/>
      </c>
      <c r="O1930" s="19" t="str">
        <f>IF(J1930="Non","Demande d'information",IF(AND(YEAR(I1930)='Récapitulatif des données RASH'!$B$2,'Données relatives aux bénéf.'!J1930="Oui",'Données relatives aux bénéf.'!K1930="Non"),"Dossier ouvert au cours de l'année de référence",IF(AND(YEAR(I1930)='Récapitulatif des données RASH'!$B$2,'Données relatives aux bénéf.'!J1930="Oui",'Données relatives aux bénéf.'!K1930="Oui"),"Dossier ouvert au cours de l'année de référence - dont clôturé au cours de l'année de référence",IF(AND(YEAR(I1930)&lt;'Récapitulatif des données RASH'!$B$2,'Données relatives aux bénéf.'!K1930="Non",'Données relatives aux bénéf.'!L1930="Oui"),"Dossier actif valorisable dans le cadre de la subvention",IF(AND(YEAR(I1930)&lt;'Récapitulatif des données RASH'!$B$2,'Données relatives aux bénéf.'!K1930="Oui",'Données relatives aux bénéf.'!L1930="Oui"),"Dossier actif valorisable dans le cadre de la subvention - dont cloturé au cours de l'année de référence",IF(AND(YEAR(I1930)&lt;'Récapitulatif des données RASH'!$B$2,'Données relatives aux bénéf.'!K1930="Non",'Données relatives aux bénéf.'!L1930="Non"),"Dossier actif non-valorisable dans le cadre de la subvention",IF(AND(YEAR(I1930)&lt;'Récapitulatif des données RASH'!$B$2,'Données relatives aux bénéf.'!K1930="Oui",'Données relatives aux bénéf.'!L1930="Non"),"Dossier actif non-valorisable dans le cadre de la subvention - dont cloturé au cours de l'année de référence","")))))))</f>
        <v/>
      </c>
      <c r="P1930" s="16" t="str">
        <f>IF(ISBLANK(F1930),"",'Récapitulatif des données RASH'!$B$2-YEAR('Données relatives aux bénéf.'!F1930))</f>
        <v/>
      </c>
    </row>
    <row r="1931" spans="1:16">
      <c r="A1931" s="18" t="str">
        <f t="shared" si="30"/>
        <v/>
      </c>
      <c r="O1931" s="19" t="str">
        <f>IF(J1931="Non","Demande d'information",IF(AND(YEAR(I1931)='Récapitulatif des données RASH'!$B$2,'Données relatives aux bénéf.'!J1931="Oui",'Données relatives aux bénéf.'!K1931="Non"),"Dossier ouvert au cours de l'année de référence",IF(AND(YEAR(I1931)='Récapitulatif des données RASH'!$B$2,'Données relatives aux bénéf.'!J1931="Oui",'Données relatives aux bénéf.'!K1931="Oui"),"Dossier ouvert au cours de l'année de référence - dont clôturé au cours de l'année de référence",IF(AND(YEAR(I1931)&lt;'Récapitulatif des données RASH'!$B$2,'Données relatives aux bénéf.'!K1931="Non",'Données relatives aux bénéf.'!L1931="Oui"),"Dossier actif valorisable dans le cadre de la subvention",IF(AND(YEAR(I1931)&lt;'Récapitulatif des données RASH'!$B$2,'Données relatives aux bénéf.'!K1931="Oui",'Données relatives aux bénéf.'!L1931="Oui"),"Dossier actif valorisable dans le cadre de la subvention - dont cloturé au cours de l'année de référence",IF(AND(YEAR(I1931)&lt;'Récapitulatif des données RASH'!$B$2,'Données relatives aux bénéf.'!K1931="Non",'Données relatives aux bénéf.'!L1931="Non"),"Dossier actif non-valorisable dans le cadre de la subvention",IF(AND(YEAR(I1931)&lt;'Récapitulatif des données RASH'!$B$2,'Données relatives aux bénéf.'!K1931="Oui",'Données relatives aux bénéf.'!L1931="Non"),"Dossier actif non-valorisable dans le cadre de la subvention - dont cloturé au cours de l'année de référence","")))))))</f>
        <v/>
      </c>
      <c r="P1931" s="16" t="str">
        <f>IF(ISBLANK(F1931),"",'Récapitulatif des données RASH'!$B$2-YEAR('Données relatives aux bénéf.'!F1931))</f>
        <v/>
      </c>
    </row>
    <row r="1932" spans="1:16">
      <c r="A1932" s="18" t="str">
        <f t="shared" si="30"/>
        <v/>
      </c>
      <c r="O1932" s="19" t="str">
        <f>IF(J1932="Non","Demande d'information",IF(AND(YEAR(I1932)='Récapitulatif des données RASH'!$B$2,'Données relatives aux bénéf.'!J1932="Oui",'Données relatives aux bénéf.'!K1932="Non"),"Dossier ouvert au cours de l'année de référence",IF(AND(YEAR(I1932)='Récapitulatif des données RASH'!$B$2,'Données relatives aux bénéf.'!J1932="Oui",'Données relatives aux bénéf.'!K1932="Oui"),"Dossier ouvert au cours de l'année de référence - dont clôturé au cours de l'année de référence",IF(AND(YEAR(I1932)&lt;'Récapitulatif des données RASH'!$B$2,'Données relatives aux bénéf.'!K1932="Non",'Données relatives aux bénéf.'!L1932="Oui"),"Dossier actif valorisable dans le cadre de la subvention",IF(AND(YEAR(I1932)&lt;'Récapitulatif des données RASH'!$B$2,'Données relatives aux bénéf.'!K1932="Oui",'Données relatives aux bénéf.'!L1932="Oui"),"Dossier actif valorisable dans le cadre de la subvention - dont cloturé au cours de l'année de référence",IF(AND(YEAR(I1932)&lt;'Récapitulatif des données RASH'!$B$2,'Données relatives aux bénéf.'!K1932="Non",'Données relatives aux bénéf.'!L1932="Non"),"Dossier actif non-valorisable dans le cadre de la subvention",IF(AND(YEAR(I1932)&lt;'Récapitulatif des données RASH'!$B$2,'Données relatives aux bénéf.'!K1932="Oui",'Données relatives aux bénéf.'!L1932="Non"),"Dossier actif non-valorisable dans le cadre de la subvention - dont cloturé au cours de l'année de référence","")))))))</f>
        <v/>
      </c>
      <c r="P1932" s="16" t="str">
        <f>IF(ISBLANK(F1932),"",'Récapitulatif des données RASH'!$B$2-YEAR('Données relatives aux bénéf.'!F1932))</f>
        <v/>
      </c>
    </row>
    <row r="1933" spans="1:16">
      <c r="A1933" s="18" t="str">
        <f t="shared" si="30"/>
        <v/>
      </c>
      <c r="O1933" s="19" t="str">
        <f>IF(J1933="Non","Demande d'information",IF(AND(YEAR(I1933)='Récapitulatif des données RASH'!$B$2,'Données relatives aux bénéf.'!J1933="Oui",'Données relatives aux bénéf.'!K1933="Non"),"Dossier ouvert au cours de l'année de référence",IF(AND(YEAR(I1933)='Récapitulatif des données RASH'!$B$2,'Données relatives aux bénéf.'!J1933="Oui",'Données relatives aux bénéf.'!K1933="Oui"),"Dossier ouvert au cours de l'année de référence - dont clôturé au cours de l'année de référence",IF(AND(YEAR(I1933)&lt;'Récapitulatif des données RASH'!$B$2,'Données relatives aux bénéf.'!K1933="Non",'Données relatives aux bénéf.'!L1933="Oui"),"Dossier actif valorisable dans le cadre de la subvention",IF(AND(YEAR(I1933)&lt;'Récapitulatif des données RASH'!$B$2,'Données relatives aux bénéf.'!K1933="Oui",'Données relatives aux bénéf.'!L1933="Oui"),"Dossier actif valorisable dans le cadre de la subvention - dont cloturé au cours de l'année de référence",IF(AND(YEAR(I1933)&lt;'Récapitulatif des données RASH'!$B$2,'Données relatives aux bénéf.'!K1933="Non",'Données relatives aux bénéf.'!L1933="Non"),"Dossier actif non-valorisable dans le cadre de la subvention",IF(AND(YEAR(I1933)&lt;'Récapitulatif des données RASH'!$B$2,'Données relatives aux bénéf.'!K1933="Oui",'Données relatives aux bénéf.'!L1933="Non"),"Dossier actif non-valorisable dans le cadre de la subvention - dont cloturé au cours de l'année de référence","")))))))</f>
        <v/>
      </c>
      <c r="P1933" s="16" t="str">
        <f>IF(ISBLANK(F1933),"",'Récapitulatif des données RASH'!$B$2-YEAR('Données relatives aux bénéf.'!F1933))</f>
        <v/>
      </c>
    </row>
    <row r="1934" spans="1:16">
      <c r="A1934" s="18" t="str">
        <f t="shared" si="30"/>
        <v/>
      </c>
      <c r="O1934" s="19" t="str">
        <f>IF(J1934="Non","Demande d'information",IF(AND(YEAR(I1934)='Récapitulatif des données RASH'!$B$2,'Données relatives aux bénéf.'!J1934="Oui",'Données relatives aux bénéf.'!K1934="Non"),"Dossier ouvert au cours de l'année de référence",IF(AND(YEAR(I1934)='Récapitulatif des données RASH'!$B$2,'Données relatives aux bénéf.'!J1934="Oui",'Données relatives aux bénéf.'!K1934="Oui"),"Dossier ouvert au cours de l'année de référence - dont clôturé au cours de l'année de référence",IF(AND(YEAR(I1934)&lt;'Récapitulatif des données RASH'!$B$2,'Données relatives aux bénéf.'!K1934="Non",'Données relatives aux bénéf.'!L1934="Oui"),"Dossier actif valorisable dans le cadre de la subvention",IF(AND(YEAR(I1934)&lt;'Récapitulatif des données RASH'!$B$2,'Données relatives aux bénéf.'!K1934="Oui",'Données relatives aux bénéf.'!L1934="Oui"),"Dossier actif valorisable dans le cadre de la subvention - dont cloturé au cours de l'année de référence",IF(AND(YEAR(I1934)&lt;'Récapitulatif des données RASH'!$B$2,'Données relatives aux bénéf.'!K1934="Non",'Données relatives aux bénéf.'!L1934="Non"),"Dossier actif non-valorisable dans le cadre de la subvention",IF(AND(YEAR(I1934)&lt;'Récapitulatif des données RASH'!$B$2,'Données relatives aux bénéf.'!K1934="Oui",'Données relatives aux bénéf.'!L1934="Non"),"Dossier actif non-valorisable dans le cadre de la subvention - dont cloturé au cours de l'année de référence","")))))))</f>
        <v/>
      </c>
      <c r="P1934" s="16" t="str">
        <f>IF(ISBLANK(F1934),"",'Récapitulatif des données RASH'!$B$2-YEAR('Données relatives aux bénéf.'!F1934))</f>
        <v/>
      </c>
    </row>
    <row r="1935" spans="1:16">
      <c r="A1935" s="18" t="str">
        <f t="shared" si="30"/>
        <v/>
      </c>
      <c r="O1935" s="19" t="str">
        <f>IF(J1935="Non","Demande d'information",IF(AND(YEAR(I1935)='Récapitulatif des données RASH'!$B$2,'Données relatives aux bénéf.'!J1935="Oui",'Données relatives aux bénéf.'!K1935="Non"),"Dossier ouvert au cours de l'année de référence",IF(AND(YEAR(I1935)='Récapitulatif des données RASH'!$B$2,'Données relatives aux bénéf.'!J1935="Oui",'Données relatives aux bénéf.'!K1935="Oui"),"Dossier ouvert au cours de l'année de référence - dont clôturé au cours de l'année de référence",IF(AND(YEAR(I1935)&lt;'Récapitulatif des données RASH'!$B$2,'Données relatives aux bénéf.'!K1935="Non",'Données relatives aux bénéf.'!L1935="Oui"),"Dossier actif valorisable dans le cadre de la subvention",IF(AND(YEAR(I1935)&lt;'Récapitulatif des données RASH'!$B$2,'Données relatives aux bénéf.'!K1935="Oui",'Données relatives aux bénéf.'!L1935="Oui"),"Dossier actif valorisable dans le cadre de la subvention - dont cloturé au cours de l'année de référence",IF(AND(YEAR(I1935)&lt;'Récapitulatif des données RASH'!$B$2,'Données relatives aux bénéf.'!K1935="Non",'Données relatives aux bénéf.'!L1935="Non"),"Dossier actif non-valorisable dans le cadre de la subvention",IF(AND(YEAR(I1935)&lt;'Récapitulatif des données RASH'!$B$2,'Données relatives aux bénéf.'!K1935="Oui",'Données relatives aux bénéf.'!L1935="Non"),"Dossier actif non-valorisable dans le cadre de la subvention - dont cloturé au cours de l'année de référence","")))))))</f>
        <v/>
      </c>
      <c r="P1935" s="16" t="str">
        <f>IF(ISBLANK(F1935),"",'Récapitulatif des données RASH'!$B$2-YEAR('Données relatives aux bénéf.'!F1935))</f>
        <v/>
      </c>
    </row>
    <row r="1936" spans="1:16">
      <c r="A1936" s="18" t="str">
        <f t="shared" si="30"/>
        <v/>
      </c>
      <c r="O1936" s="19" t="str">
        <f>IF(J1936="Non","Demande d'information",IF(AND(YEAR(I1936)='Récapitulatif des données RASH'!$B$2,'Données relatives aux bénéf.'!J1936="Oui",'Données relatives aux bénéf.'!K1936="Non"),"Dossier ouvert au cours de l'année de référence",IF(AND(YEAR(I1936)='Récapitulatif des données RASH'!$B$2,'Données relatives aux bénéf.'!J1936="Oui",'Données relatives aux bénéf.'!K1936="Oui"),"Dossier ouvert au cours de l'année de référence - dont clôturé au cours de l'année de référence",IF(AND(YEAR(I1936)&lt;'Récapitulatif des données RASH'!$B$2,'Données relatives aux bénéf.'!K1936="Non",'Données relatives aux bénéf.'!L1936="Oui"),"Dossier actif valorisable dans le cadre de la subvention",IF(AND(YEAR(I1936)&lt;'Récapitulatif des données RASH'!$B$2,'Données relatives aux bénéf.'!K1936="Oui",'Données relatives aux bénéf.'!L1936="Oui"),"Dossier actif valorisable dans le cadre de la subvention - dont cloturé au cours de l'année de référence",IF(AND(YEAR(I1936)&lt;'Récapitulatif des données RASH'!$B$2,'Données relatives aux bénéf.'!K1936="Non",'Données relatives aux bénéf.'!L1936="Non"),"Dossier actif non-valorisable dans le cadre de la subvention",IF(AND(YEAR(I1936)&lt;'Récapitulatif des données RASH'!$B$2,'Données relatives aux bénéf.'!K1936="Oui",'Données relatives aux bénéf.'!L1936="Non"),"Dossier actif non-valorisable dans le cadre de la subvention - dont cloturé au cours de l'année de référence","")))))))</f>
        <v/>
      </c>
      <c r="P1936" s="16" t="str">
        <f>IF(ISBLANK(F1936),"",'Récapitulatif des données RASH'!$B$2-YEAR('Données relatives aux bénéf.'!F1936))</f>
        <v/>
      </c>
    </row>
    <row r="1937" spans="1:16">
      <c r="A1937" s="18" t="str">
        <f t="shared" si="30"/>
        <v/>
      </c>
      <c r="O1937" s="19" t="str">
        <f>IF(J1937="Non","Demande d'information",IF(AND(YEAR(I1937)='Récapitulatif des données RASH'!$B$2,'Données relatives aux bénéf.'!J1937="Oui",'Données relatives aux bénéf.'!K1937="Non"),"Dossier ouvert au cours de l'année de référence",IF(AND(YEAR(I1937)='Récapitulatif des données RASH'!$B$2,'Données relatives aux bénéf.'!J1937="Oui",'Données relatives aux bénéf.'!K1937="Oui"),"Dossier ouvert au cours de l'année de référence - dont clôturé au cours de l'année de référence",IF(AND(YEAR(I1937)&lt;'Récapitulatif des données RASH'!$B$2,'Données relatives aux bénéf.'!K1937="Non",'Données relatives aux bénéf.'!L1937="Oui"),"Dossier actif valorisable dans le cadre de la subvention",IF(AND(YEAR(I1937)&lt;'Récapitulatif des données RASH'!$B$2,'Données relatives aux bénéf.'!K1937="Oui",'Données relatives aux bénéf.'!L1937="Oui"),"Dossier actif valorisable dans le cadre de la subvention - dont cloturé au cours de l'année de référence",IF(AND(YEAR(I1937)&lt;'Récapitulatif des données RASH'!$B$2,'Données relatives aux bénéf.'!K1937="Non",'Données relatives aux bénéf.'!L1937="Non"),"Dossier actif non-valorisable dans le cadre de la subvention",IF(AND(YEAR(I1937)&lt;'Récapitulatif des données RASH'!$B$2,'Données relatives aux bénéf.'!K1937="Oui",'Données relatives aux bénéf.'!L1937="Non"),"Dossier actif non-valorisable dans le cadre de la subvention - dont cloturé au cours de l'année de référence","")))))))</f>
        <v/>
      </c>
      <c r="P1937" s="16" t="str">
        <f>IF(ISBLANK(F1937),"",'Récapitulatif des données RASH'!$B$2-YEAR('Données relatives aux bénéf.'!F1937))</f>
        <v/>
      </c>
    </row>
    <row r="1938" spans="1:16">
      <c r="A1938" s="18" t="str">
        <f t="shared" si="30"/>
        <v/>
      </c>
      <c r="O1938" s="19" t="str">
        <f>IF(J1938="Non","Demande d'information",IF(AND(YEAR(I1938)='Récapitulatif des données RASH'!$B$2,'Données relatives aux bénéf.'!J1938="Oui",'Données relatives aux bénéf.'!K1938="Non"),"Dossier ouvert au cours de l'année de référence",IF(AND(YEAR(I1938)='Récapitulatif des données RASH'!$B$2,'Données relatives aux bénéf.'!J1938="Oui",'Données relatives aux bénéf.'!K1938="Oui"),"Dossier ouvert au cours de l'année de référence - dont clôturé au cours de l'année de référence",IF(AND(YEAR(I1938)&lt;'Récapitulatif des données RASH'!$B$2,'Données relatives aux bénéf.'!K1938="Non",'Données relatives aux bénéf.'!L1938="Oui"),"Dossier actif valorisable dans le cadre de la subvention",IF(AND(YEAR(I1938)&lt;'Récapitulatif des données RASH'!$B$2,'Données relatives aux bénéf.'!K1938="Oui",'Données relatives aux bénéf.'!L1938="Oui"),"Dossier actif valorisable dans le cadre de la subvention - dont cloturé au cours de l'année de référence",IF(AND(YEAR(I1938)&lt;'Récapitulatif des données RASH'!$B$2,'Données relatives aux bénéf.'!K1938="Non",'Données relatives aux bénéf.'!L1938="Non"),"Dossier actif non-valorisable dans le cadre de la subvention",IF(AND(YEAR(I1938)&lt;'Récapitulatif des données RASH'!$B$2,'Données relatives aux bénéf.'!K1938="Oui",'Données relatives aux bénéf.'!L1938="Non"),"Dossier actif non-valorisable dans le cadre de la subvention - dont cloturé au cours de l'année de référence","")))))))</f>
        <v/>
      </c>
      <c r="P1938" s="16" t="str">
        <f>IF(ISBLANK(F1938),"",'Récapitulatif des données RASH'!$B$2-YEAR('Données relatives aux bénéf.'!F1938))</f>
        <v/>
      </c>
    </row>
    <row r="1939" spans="1:16">
      <c r="A1939" s="18" t="str">
        <f t="shared" si="30"/>
        <v/>
      </c>
      <c r="O1939" s="19" t="str">
        <f>IF(J1939="Non","Demande d'information",IF(AND(YEAR(I1939)='Récapitulatif des données RASH'!$B$2,'Données relatives aux bénéf.'!J1939="Oui",'Données relatives aux bénéf.'!K1939="Non"),"Dossier ouvert au cours de l'année de référence",IF(AND(YEAR(I1939)='Récapitulatif des données RASH'!$B$2,'Données relatives aux bénéf.'!J1939="Oui",'Données relatives aux bénéf.'!K1939="Oui"),"Dossier ouvert au cours de l'année de référence - dont clôturé au cours de l'année de référence",IF(AND(YEAR(I1939)&lt;'Récapitulatif des données RASH'!$B$2,'Données relatives aux bénéf.'!K1939="Non",'Données relatives aux bénéf.'!L1939="Oui"),"Dossier actif valorisable dans le cadre de la subvention",IF(AND(YEAR(I1939)&lt;'Récapitulatif des données RASH'!$B$2,'Données relatives aux bénéf.'!K1939="Oui",'Données relatives aux bénéf.'!L1939="Oui"),"Dossier actif valorisable dans le cadre de la subvention - dont cloturé au cours de l'année de référence",IF(AND(YEAR(I1939)&lt;'Récapitulatif des données RASH'!$B$2,'Données relatives aux bénéf.'!K1939="Non",'Données relatives aux bénéf.'!L1939="Non"),"Dossier actif non-valorisable dans le cadre de la subvention",IF(AND(YEAR(I1939)&lt;'Récapitulatif des données RASH'!$B$2,'Données relatives aux bénéf.'!K1939="Oui",'Données relatives aux bénéf.'!L1939="Non"),"Dossier actif non-valorisable dans le cadre de la subvention - dont cloturé au cours de l'année de référence","")))))))</f>
        <v/>
      </c>
      <c r="P1939" s="16" t="str">
        <f>IF(ISBLANK(F1939),"",'Récapitulatif des données RASH'!$B$2-YEAR('Données relatives aux bénéf.'!F1939))</f>
        <v/>
      </c>
    </row>
    <row r="1940" spans="1:16">
      <c r="A1940" s="18" t="str">
        <f t="shared" si="30"/>
        <v/>
      </c>
      <c r="O1940" s="19" t="str">
        <f>IF(J1940="Non","Demande d'information",IF(AND(YEAR(I1940)='Récapitulatif des données RASH'!$B$2,'Données relatives aux bénéf.'!J1940="Oui",'Données relatives aux bénéf.'!K1940="Non"),"Dossier ouvert au cours de l'année de référence",IF(AND(YEAR(I1940)='Récapitulatif des données RASH'!$B$2,'Données relatives aux bénéf.'!J1940="Oui",'Données relatives aux bénéf.'!K1940="Oui"),"Dossier ouvert au cours de l'année de référence - dont clôturé au cours de l'année de référence",IF(AND(YEAR(I1940)&lt;'Récapitulatif des données RASH'!$B$2,'Données relatives aux bénéf.'!K1940="Non",'Données relatives aux bénéf.'!L1940="Oui"),"Dossier actif valorisable dans le cadre de la subvention",IF(AND(YEAR(I1940)&lt;'Récapitulatif des données RASH'!$B$2,'Données relatives aux bénéf.'!K1940="Oui",'Données relatives aux bénéf.'!L1940="Oui"),"Dossier actif valorisable dans le cadre de la subvention - dont cloturé au cours de l'année de référence",IF(AND(YEAR(I1940)&lt;'Récapitulatif des données RASH'!$B$2,'Données relatives aux bénéf.'!K1940="Non",'Données relatives aux bénéf.'!L1940="Non"),"Dossier actif non-valorisable dans le cadre de la subvention",IF(AND(YEAR(I1940)&lt;'Récapitulatif des données RASH'!$B$2,'Données relatives aux bénéf.'!K1940="Oui",'Données relatives aux bénéf.'!L1940="Non"),"Dossier actif non-valorisable dans le cadre de la subvention - dont cloturé au cours de l'année de référence","")))))))</f>
        <v/>
      </c>
      <c r="P1940" s="16" t="str">
        <f>IF(ISBLANK(F1940),"",'Récapitulatif des données RASH'!$B$2-YEAR('Données relatives aux bénéf.'!F1940))</f>
        <v/>
      </c>
    </row>
    <row r="1941" spans="1:16">
      <c r="A1941" s="18" t="str">
        <f t="shared" si="30"/>
        <v/>
      </c>
      <c r="O1941" s="19" t="str">
        <f>IF(J1941="Non","Demande d'information",IF(AND(YEAR(I1941)='Récapitulatif des données RASH'!$B$2,'Données relatives aux bénéf.'!J1941="Oui",'Données relatives aux bénéf.'!K1941="Non"),"Dossier ouvert au cours de l'année de référence",IF(AND(YEAR(I1941)='Récapitulatif des données RASH'!$B$2,'Données relatives aux bénéf.'!J1941="Oui",'Données relatives aux bénéf.'!K1941="Oui"),"Dossier ouvert au cours de l'année de référence - dont clôturé au cours de l'année de référence",IF(AND(YEAR(I1941)&lt;'Récapitulatif des données RASH'!$B$2,'Données relatives aux bénéf.'!K1941="Non",'Données relatives aux bénéf.'!L1941="Oui"),"Dossier actif valorisable dans le cadre de la subvention",IF(AND(YEAR(I1941)&lt;'Récapitulatif des données RASH'!$B$2,'Données relatives aux bénéf.'!K1941="Oui",'Données relatives aux bénéf.'!L1941="Oui"),"Dossier actif valorisable dans le cadre de la subvention - dont cloturé au cours de l'année de référence",IF(AND(YEAR(I1941)&lt;'Récapitulatif des données RASH'!$B$2,'Données relatives aux bénéf.'!K1941="Non",'Données relatives aux bénéf.'!L1941="Non"),"Dossier actif non-valorisable dans le cadre de la subvention",IF(AND(YEAR(I1941)&lt;'Récapitulatif des données RASH'!$B$2,'Données relatives aux bénéf.'!K1941="Oui",'Données relatives aux bénéf.'!L1941="Non"),"Dossier actif non-valorisable dans le cadre de la subvention - dont cloturé au cours de l'année de référence","")))))))</f>
        <v/>
      </c>
      <c r="P1941" s="16" t="str">
        <f>IF(ISBLANK(F1941),"",'Récapitulatif des données RASH'!$B$2-YEAR('Données relatives aux bénéf.'!F1941))</f>
        <v/>
      </c>
    </row>
    <row r="1942" spans="1:16">
      <c r="A1942" s="18" t="str">
        <f t="shared" si="30"/>
        <v/>
      </c>
      <c r="O1942" s="19" t="str">
        <f>IF(J1942="Non","Demande d'information",IF(AND(YEAR(I1942)='Récapitulatif des données RASH'!$B$2,'Données relatives aux bénéf.'!J1942="Oui",'Données relatives aux bénéf.'!K1942="Non"),"Dossier ouvert au cours de l'année de référence",IF(AND(YEAR(I1942)='Récapitulatif des données RASH'!$B$2,'Données relatives aux bénéf.'!J1942="Oui",'Données relatives aux bénéf.'!K1942="Oui"),"Dossier ouvert au cours de l'année de référence - dont clôturé au cours de l'année de référence",IF(AND(YEAR(I1942)&lt;'Récapitulatif des données RASH'!$B$2,'Données relatives aux bénéf.'!K1942="Non",'Données relatives aux bénéf.'!L1942="Oui"),"Dossier actif valorisable dans le cadre de la subvention",IF(AND(YEAR(I1942)&lt;'Récapitulatif des données RASH'!$B$2,'Données relatives aux bénéf.'!K1942="Oui",'Données relatives aux bénéf.'!L1942="Oui"),"Dossier actif valorisable dans le cadre de la subvention - dont cloturé au cours de l'année de référence",IF(AND(YEAR(I1942)&lt;'Récapitulatif des données RASH'!$B$2,'Données relatives aux bénéf.'!K1942="Non",'Données relatives aux bénéf.'!L1942="Non"),"Dossier actif non-valorisable dans le cadre de la subvention",IF(AND(YEAR(I1942)&lt;'Récapitulatif des données RASH'!$B$2,'Données relatives aux bénéf.'!K1942="Oui",'Données relatives aux bénéf.'!L1942="Non"),"Dossier actif non-valorisable dans le cadre de la subvention - dont cloturé au cours de l'année de référence","")))))))</f>
        <v/>
      </c>
      <c r="P1942" s="16" t="str">
        <f>IF(ISBLANK(F1942),"",'Récapitulatif des données RASH'!$B$2-YEAR('Données relatives aux bénéf.'!F1942))</f>
        <v/>
      </c>
    </row>
    <row r="1943" spans="1:16">
      <c r="A1943" s="18" t="str">
        <f t="shared" si="30"/>
        <v/>
      </c>
      <c r="O1943" s="19" t="str">
        <f>IF(J1943="Non","Demande d'information",IF(AND(YEAR(I1943)='Récapitulatif des données RASH'!$B$2,'Données relatives aux bénéf.'!J1943="Oui",'Données relatives aux bénéf.'!K1943="Non"),"Dossier ouvert au cours de l'année de référence",IF(AND(YEAR(I1943)='Récapitulatif des données RASH'!$B$2,'Données relatives aux bénéf.'!J1943="Oui",'Données relatives aux bénéf.'!K1943="Oui"),"Dossier ouvert au cours de l'année de référence - dont clôturé au cours de l'année de référence",IF(AND(YEAR(I1943)&lt;'Récapitulatif des données RASH'!$B$2,'Données relatives aux bénéf.'!K1943="Non",'Données relatives aux bénéf.'!L1943="Oui"),"Dossier actif valorisable dans le cadre de la subvention",IF(AND(YEAR(I1943)&lt;'Récapitulatif des données RASH'!$B$2,'Données relatives aux bénéf.'!K1943="Oui",'Données relatives aux bénéf.'!L1943="Oui"),"Dossier actif valorisable dans le cadre de la subvention - dont cloturé au cours de l'année de référence",IF(AND(YEAR(I1943)&lt;'Récapitulatif des données RASH'!$B$2,'Données relatives aux bénéf.'!K1943="Non",'Données relatives aux bénéf.'!L1943="Non"),"Dossier actif non-valorisable dans le cadre de la subvention",IF(AND(YEAR(I1943)&lt;'Récapitulatif des données RASH'!$B$2,'Données relatives aux bénéf.'!K1943="Oui",'Données relatives aux bénéf.'!L1943="Non"),"Dossier actif non-valorisable dans le cadre de la subvention - dont cloturé au cours de l'année de référence","")))))))</f>
        <v/>
      </c>
      <c r="P1943" s="16" t="str">
        <f>IF(ISBLANK(F1943),"",'Récapitulatif des données RASH'!$B$2-YEAR('Données relatives aux bénéf.'!F1943))</f>
        <v/>
      </c>
    </row>
    <row r="1944" spans="1:16">
      <c r="A1944" s="18" t="str">
        <f t="shared" si="30"/>
        <v/>
      </c>
      <c r="O1944" s="19" t="str">
        <f>IF(J1944="Non","Demande d'information",IF(AND(YEAR(I1944)='Récapitulatif des données RASH'!$B$2,'Données relatives aux bénéf.'!J1944="Oui",'Données relatives aux bénéf.'!K1944="Non"),"Dossier ouvert au cours de l'année de référence",IF(AND(YEAR(I1944)='Récapitulatif des données RASH'!$B$2,'Données relatives aux bénéf.'!J1944="Oui",'Données relatives aux bénéf.'!K1944="Oui"),"Dossier ouvert au cours de l'année de référence - dont clôturé au cours de l'année de référence",IF(AND(YEAR(I1944)&lt;'Récapitulatif des données RASH'!$B$2,'Données relatives aux bénéf.'!K1944="Non",'Données relatives aux bénéf.'!L1944="Oui"),"Dossier actif valorisable dans le cadre de la subvention",IF(AND(YEAR(I1944)&lt;'Récapitulatif des données RASH'!$B$2,'Données relatives aux bénéf.'!K1944="Oui",'Données relatives aux bénéf.'!L1944="Oui"),"Dossier actif valorisable dans le cadre de la subvention - dont cloturé au cours de l'année de référence",IF(AND(YEAR(I1944)&lt;'Récapitulatif des données RASH'!$B$2,'Données relatives aux bénéf.'!K1944="Non",'Données relatives aux bénéf.'!L1944="Non"),"Dossier actif non-valorisable dans le cadre de la subvention",IF(AND(YEAR(I1944)&lt;'Récapitulatif des données RASH'!$B$2,'Données relatives aux bénéf.'!K1944="Oui",'Données relatives aux bénéf.'!L1944="Non"),"Dossier actif non-valorisable dans le cadre de la subvention - dont cloturé au cours de l'année de référence","")))))))</f>
        <v/>
      </c>
      <c r="P1944" s="16" t="str">
        <f>IF(ISBLANK(F1944),"",'Récapitulatif des données RASH'!$B$2-YEAR('Données relatives aux bénéf.'!F1944))</f>
        <v/>
      </c>
    </row>
    <row r="1945" spans="1:16">
      <c r="A1945" s="18" t="str">
        <f t="shared" si="30"/>
        <v/>
      </c>
      <c r="O1945" s="19" t="str">
        <f>IF(J1945="Non","Demande d'information",IF(AND(YEAR(I1945)='Récapitulatif des données RASH'!$B$2,'Données relatives aux bénéf.'!J1945="Oui",'Données relatives aux bénéf.'!K1945="Non"),"Dossier ouvert au cours de l'année de référence",IF(AND(YEAR(I1945)='Récapitulatif des données RASH'!$B$2,'Données relatives aux bénéf.'!J1945="Oui",'Données relatives aux bénéf.'!K1945="Oui"),"Dossier ouvert au cours de l'année de référence - dont clôturé au cours de l'année de référence",IF(AND(YEAR(I1945)&lt;'Récapitulatif des données RASH'!$B$2,'Données relatives aux bénéf.'!K1945="Non",'Données relatives aux bénéf.'!L1945="Oui"),"Dossier actif valorisable dans le cadre de la subvention",IF(AND(YEAR(I1945)&lt;'Récapitulatif des données RASH'!$B$2,'Données relatives aux bénéf.'!K1945="Oui",'Données relatives aux bénéf.'!L1945="Oui"),"Dossier actif valorisable dans le cadre de la subvention - dont cloturé au cours de l'année de référence",IF(AND(YEAR(I1945)&lt;'Récapitulatif des données RASH'!$B$2,'Données relatives aux bénéf.'!K1945="Non",'Données relatives aux bénéf.'!L1945="Non"),"Dossier actif non-valorisable dans le cadre de la subvention",IF(AND(YEAR(I1945)&lt;'Récapitulatif des données RASH'!$B$2,'Données relatives aux bénéf.'!K1945="Oui",'Données relatives aux bénéf.'!L1945="Non"),"Dossier actif non-valorisable dans le cadre de la subvention - dont cloturé au cours de l'année de référence","")))))))</f>
        <v/>
      </c>
      <c r="P1945" s="16" t="str">
        <f>IF(ISBLANK(F1945),"",'Récapitulatif des données RASH'!$B$2-YEAR('Données relatives aux bénéf.'!F1945))</f>
        <v/>
      </c>
    </row>
    <row r="1946" spans="1:16">
      <c r="A1946" s="18" t="str">
        <f t="shared" si="30"/>
        <v/>
      </c>
      <c r="O1946" s="19" t="str">
        <f>IF(J1946="Non","Demande d'information",IF(AND(YEAR(I1946)='Récapitulatif des données RASH'!$B$2,'Données relatives aux bénéf.'!J1946="Oui",'Données relatives aux bénéf.'!K1946="Non"),"Dossier ouvert au cours de l'année de référence",IF(AND(YEAR(I1946)='Récapitulatif des données RASH'!$B$2,'Données relatives aux bénéf.'!J1946="Oui",'Données relatives aux bénéf.'!K1946="Oui"),"Dossier ouvert au cours de l'année de référence - dont clôturé au cours de l'année de référence",IF(AND(YEAR(I1946)&lt;'Récapitulatif des données RASH'!$B$2,'Données relatives aux bénéf.'!K1946="Non",'Données relatives aux bénéf.'!L1946="Oui"),"Dossier actif valorisable dans le cadre de la subvention",IF(AND(YEAR(I1946)&lt;'Récapitulatif des données RASH'!$B$2,'Données relatives aux bénéf.'!K1946="Oui",'Données relatives aux bénéf.'!L1946="Oui"),"Dossier actif valorisable dans le cadre de la subvention - dont cloturé au cours de l'année de référence",IF(AND(YEAR(I1946)&lt;'Récapitulatif des données RASH'!$B$2,'Données relatives aux bénéf.'!K1946="Non",'Données relatives aux bénéf.'!L1946="Non"),"Dossier actif non-valorisable dans le cadre de la subvention",IF(AND(YEAR(I1946)&lt;'Récapitulatif des données RASH'!$B$2,'Données relatives aux bénéf.'!K1946="Oui",'Données relatives aux bénéf.'!L1946="Non"),"Dossier actif non-valorisable dans le cadre de la subvention - dont cloturé au cours de l'année de référence","")))))))</f>
        <v/>
      </c>
      <c r="P1946" s="16" t="str">
        <f>IF(ISBLANK(F1946),"",'Récapitulatif des données RASH'!$B$2-YEAR('Données relatives aux bénéf.'!F1946))</f>
        <v/>
      </c>
    </row>
    <row r="1947" spans="1:16">
      <c r="A1947" s="18" t="str">
        <f t="shared" si="30"/>
        <v/>
      </c>
      <c r="O1947" s="19" t="str">
        <f>IF(J1947="Non","Demande d'information",IF(AND(YEAR(I1947)='Récapitulatif des données RASH'!$B$2,'Données relatives aux bénéf.'!J1947="Oui",'Données relatives aux bénéf.'!K1947="Non"),"Dossier ouvert au cours de l'année de référence",IF(AND(YEAR(I1947)='Récapitulatif des données RASH'!$B$2,'Données relatives aux bénéf.'!J1947="Oui",'Données relatives aux bénéf.'!K1947="Oui"),"Dossier ouvert au cours de l'année de référence - dont clôturé au cours de l'année de référence",IF(AND(YEAR(I1947)&lt;'Récapitulatif des données RASH'!$B$2,'Données relatives aux bénéf.'!K1947="Non",'Données relatives aux bénéf.'!L1947="Oui"),"Dossier actif valorisable dans le cadre de la subvention",IF(AND(YEAR(I1947)&lt;'Récapitulatif des données RASH'!$B$2,'Données relatives aux bénéf.'!K1947="Oui",'Données relatives aux bénéf.'!L1947="Oui"),"Dossier actif valorisable dans le cadre de la subvention - dont cloturé au cours de l'année de référence",IF(AND(YEAR(I1947)&lt;'Récapitulatif des données RASH'!$B$2,'Données relatives aux bénéf.'!K1947="Non",'Données relatives aux bénéf.'!L1947="Non"),"Dossier actif non-valorisable dans le cadre de la subvention",IF(AND(YEAR(I1947)&lt;'Récapitulatif des données RASH'!$B$2,'Données relatives aux bénéf.'!K1947="Oui",'Données relatives aux bénéf.'!L1947="Non"),"Dossier actif non-valorisable dans le cadre de la subvention - dont cloturé au cours de l'année de référence","")))))))</f>
        <v/>
      </c>
      <c r="P1947" s="16" t="str">
        <f>IF(ISBLANK(F1947),"",'Récapitulatif des données RASH'!$B$2-YEAR('Données relatives aux bénéf.'!F1947))</f>
        <v/>
      </c>
    </row>
    <row r="1948" spans="1:16">
      <c r="A1948" s="18" t="str">
        <f t="shared" si="30"/>
        <v/>
      </c>
      <c r="O1948" s="19" t="str">
        <f>IF(J1948="Non","Demande d'information",IF(AND(YEAR(I1948)='Récapitulatif des données RASH'!$B$2,'Données relatives aux bénéf.'!J1948="Oui",'Données relatives aux bénéf.'!K1948="Non"),"Dossier ouvert au cours de l'année de référence",IF(AND(YEAR(I1948)='Récapitulatif des données RASH'!$B$2,'Données relatives aux bénéf.'!J1948="Oui",'Données relatives aux bénéf.'!K1948="Oui"),"Dossier ouvert au cours de l'année de référence - dont clôturé au cours de l'année de référence",IF(AND(YEAR(I1948)&lt;'Récapitulatif des données RASH'!$B$2,'Données relatives aux bénéf.'!K1948="Non",'Données relatives aux bénéf.'!L1948="Oui"),"Dossier actif valorisable dans le cadre de la subvention",IF(AND(YEAR(I1948)&lt;'Récapitulatif des données RASH'!$B$2,'Données relatives aux bénéf.'!K1948="Oui",'Données relatives aux bénéf.'!L1948="Oui"),"Dossier actif valorisable dans le cadre de la subvention - dont cloturé au cours de l'année de référence",IF(AND(YEAR(I1948)&lt;'Récapitulatif des données RASH'!$B$2,'Données relatives aux bénéf.'!K1948="Non",'Données relatives aux bénéf.'!L1948="Non"),"Dossier actif non-valorisable dans le cadre de la subvention",IF(AND(YEAR(I1948)&lt;'Récapitulatif des données RASH'!$B$2,'Données relatives aux bénéf.'!K1948="Oui",'Données relatives aux bénéf.'!L1948="Non"),"Dossier actif non-valorisable dans le cadre de la subvention - dont cloturé au cours de l'année de référence","")))))))</f>
        <v/>
      </c>
      <c r="P1948" s="16" t="str">
        <f>IF(ISBLANK(F1948),"",'Récapitulatif des données RASH'!$B$2-YEAR('Données relatives aux bénéf.'!F1948))</f>
        <v/>
      </c>
    </row>
    <row r="1949" spans="1:16">
      <c r="A1949" s="18" t="str">
        <f t="shared" si="30"/>
        <v/>
      </c>
      <c r="O1949" s="19" t="str">
        <f>IF(J1949="Non","Demande d'information",IF(AND(YEAR(I1949)='Récapitulatif des données RASH'!$B$2,'Données relatives aux bénéf.'!J1949="Oui",'Données relatives aux bénéf.'!K1949="Non"),"Dossier ouvert au cours de l'année de référence",IF(AND(YEAR(I1949)='Récapitulatif des données RASH'!$B$2,'Données relatives aux bénéf.'!J1949="Oui",'Données relatives aux bénéf.'!K1949="Oui"),"Dossier ouvert au cours de l'année de référence - dont clôturé au cours de l'année de référence",IF(AND(YEAR(I1949)&lt;'Récapitulatif des données RASH'!$B$2,'Données relatives aux bénéf.'!K1949="Non",'Données relatives aux bénéf.'!L1949="Oui"),"Dossier actif valorisable dans le cadre de la subvention",IF(AND(YEAR(I1949)&lt;'Récapitulatif des données RASH'!$B$2,'Données relatives aux bénéf.'!K1949="Oui",'Données relatives aux bénéf.'!L1949="Oui"),"Dossier actif valorisable dans le cadre de la subvention - dont cloturé au cours de l'année de référence",IF(AND(YEAR(I1949)&lt;'Récapitulatif des données RASH'!$B$2,'Données relatives aux bénéf.'!K1949="Non",'Données relatives aux bénéf.'!L1949="Non"),"Dossier actif non-valorisable dans le cadre de la subvention",IF(AND(YEAR(I1949)&lt;'Récapitulatif des données RASH'!$B$2,'Données relatives aux bénéf.'!K1949="Oui",'Données relatives aux bénéf.'!L1949="Non"),"Dossier actif non-valorisable dans le cadre de la subvention - dont cloturé au cours de l'année de référence","")))))))</f>
        <v/>
      </c>
      <c r="P1949" s="16" t="str">
        <f>IF(ISBLANK(F1949),"",'Récapitulatif des données RASH'!$B$2-YEAR('Données relatives aux bénéf.'!F1949))</f>
        <v/>
      </c>
    </row>
    <row r="1950" spans="1:16">
      <c r="A1950" s="18" t="str">
        <f t="shared" si="30"/>
        <v/>
      </c>
      <c r="O1950" s="19" t="str">
        <f>IF(J1950="Non","Demande d'information",IF(AND(YEAR(I1950)='Récapitulatif des données RASH'!$B$2,'Données relatives aux bénéf.'!J1950="Oui",'Données relatives aux bénéf.'!K1950="Non"),"Dossier ouvert au cours de l'année de référence",IF(AND(YEAR(I1950)='Récapitulatif des données RASH'!$B$2,'Données relatives aux bénéf.'!J1950="Oui",'Données relatives aux bénéf.'!K1950="Oui"),"Dossier ouvert au cours de l'année de référence - dont clôturé au cours de l'année de référence",IF(AND(YEAR(I1950)&lt;'Récapitulatif des données RASH'!$B$2,'Données relatives aux bénéf.'!K1950="Non",'Données relatives aux bénéf.'!L1950="Oui"),"Dossier actif valorisable dans le cadre de la subvention",IF(AND(YEAR(I1950)&lt;'Récapitulatif des données RASH'!$B$2,'Données relatives aux bénéf.'!K1950="Oui",'Données relatives aux bénéf.'!L1950="Oui"),"Dossier actif valorisable dans le cadre de la subvention - dont cloturé au cours de l'année de référence",IF(AND(YEAR(I1950)&lt;'Récapitulatif des données RASH'!$B$2,'Données relatives aux bénéf.'!K1950="Non",'Données relatives aux bénéf.'!L1950="Non"),"Dossier actif non-valorisable dans le cadre de la subvention",IF(AND(YEAR(I1950)&lt;'Récapitulatif des données RASH'!$B$2,'Données relatives aux bénéf.'!K1950="Oui",'Données relatives aux bénéf.'!L1950="Non"),"Dossier actif non-valorisable dans le cadre de la subvention - dont cloturé au cours de l'année de référence","")))))))</f>
        <v/>
      </c>
      <c r="P1950" s="16" t="str">
        <f>IF(ISBLANK(F1950),"",'Récapitulatif des données RASH'!$B$2-YEAR('Données relatives aux bénéf.'!F1950))</f>
        <v/>
      </c>
    </row>
    <row r="1951" spans="1:16">
      <c r="A1951" s="18" t="str">
        <f t="shared" si="30"/>
        <v/>
      </c>
      <c r="O1951" s="19" t="str">
        <f>IF(J1951="Non","Demande d'information",IF(AND(YEAR(I1951)='Récapitulatif des données RASH'!$B$2,'Données relatives aux bénéf.'!J1951="Oui",'Données relatives aux bénéf.'!K1951="Non"),"Dossier ouvert au cours de l'année de référence",IF(AND(YEAR(I1951)='Récapitulatif des données RASH'!$B$2,'Données relatives aux bénéf.'!J1951="Oui",'Données relatives aux bénéf.'!K1951="Oui"),"Dossier ouvert au cours de l'année de référence - dont clôturé au cours de l'année de référence",IF(AND(YEAR(I1951)&lt;'Récapitulatif des données RASH'!$B$2,'Données relatives aux bénéf.'!K1951="Non",'Données relatives aux bénéf.'!L1951="Oui"),"Dossier actif valorisable dans le cadre de la subvention",IF(AND(YEAR(I1951)&lt;'Récapitulatif des données RASH'!$B$2,'Données relatives aux bénéf.'!K1951="Oui",'Données relatives aux bénéf.'!L1951="Oui"),"Dossier actif valorisable dans le cadre de la subvention - dont cloturé au cours de l'année de référence",IF(AND(YEAR(I1951)&lt;'Récapitulatif des données RASH'!$B$2,'Données relatives aux bénéf.'!K1951="Non",'Données relatives aux bénéf.'!L1951="Non"),"Dossier actif non-valorisable dans le cadre de la subvention",IF(AND(YEAR(I1951)&lt;'Récapitulatif des données RASH'!$B$2,'Données relatives aux bénéf.'!K1951="Oui",'Données relatives aux bénéf.'!L1951="Non"),"Dossier actif non-valorisable dans le cadre de la subvention - dont cloturé au cours de l'année de référence","")))))))</f>
        <v/>
      </c>
      <c r="P1951" s="16" t="str">
        <f>IF(ISBLANK(F1951),"",'Récapitulatif des données RASH'!$B$2-YEAR('Données relatives aux bénéf.'!F1951))</f>
        <v/>
      </c>
    </row>
    <row r="1952" spans="1:16">
      <c r="A1952" s="18" t="str">
        <f t="shared" si="30"/>
        <v/>
      </c>
      <c r="O1952" s="19" t="str">
        <f>IF(J1952="Non","Demande d'information",IF(AND(YEAR(I1952)='Récapitulatif des données RASH'!$B$2,'Données relatives aux bénéf.'!J1952="Oui",'Données relatives aux bénéf.'!K1952="Non"),"Dossier ouvert au cours de l'année de référence",IF(AND(YEAR(I1952)='Récapitulatif des données RASH'!$B$2,'Données relatives aux bénéf.'!J1952="Oui",'Données relatives aux bénéf.'!K1952="Oui"),"Dossier ouvert au cours de l'année de référence - dont clôturé au cours de l'année de référence",IF(AND(YEAR(I1952)&lt;'Récapitulatif des données RASH'!$B$2,'Données relatives aux bénéf.'!K1952="Non",'Données relatives aux bénéf.'!L1952="Oui"),"Dossier actif valorisable dans le cadre de la subvention",IF(AND(YEAR(I1952)&lt;'Récapitulatif des données RASH'!$B$2,'Données relatives aux bénéf.'!K1952="Oui",'Données relatives aux bénéf.'!L1952="Oui"),"Dossier actif valorisable dans le cadre de la subvention - dont cloturé au cours de l'année de référence",IF(AND(YEAR(I1952)&lt;'Récapitulatif des données RASH'!$B$2,'Données relatives aux bénéf.'!K1952="Non",'Données relatives aux bénéf.'!L1952="Non"),"Dossier actif non-valorisable dans le cadre de la subvention",IF(AND(YEAR(I1952)&lt;'Récapitulatif des données RASH'!$B$2,'Données relatives aux bénéf.'!K1952="Oui",'Données relatives aux bénéf.'!L1952="Non"),"Dossier actif non-valorisable dans le cadre de la subvention - dont cloturé au cours de l'année de référence","")))))))</f>
        <v/>
      </c>
      <c r="P1952" s="16" t="str">
        <f>IF(ISBLANK(F1952),"",'Récapitulatif des données RASH'!$B$2-YEAR('Données relatives aux bénéf.'!F1952))</f>
        <v/>
      </c>
    </row>
    <row r="1953" spans="1:16">
      <c r="A1953" s="18" t="str">
        <f t="shared" si="30"/>
        <v/>
      </c>
      <c r="O1953" s="19" t="str">
        <f>IF(J1953="Non","Demande d'information",IF(AND(YEAR(I1953)='Récapitulatif des données RASH'!$B$2,'Données relatives aux bénéf.'!J1953="Oui",'Données relatives aux bénéf.'!K1953="Non"),"Dossier ouvert au cours de l'année de référence",IF(AND(YEAR(I1953)='Récapitulatif des données RASH'!$B$2,'Données relatives aux bénéf.'!J1953="Oui",'Données relatives aux bénéf.'!K1953="Oui"),"Dossier ouvert au cours de l'année de référence - dont clôturé au cours de l'année de référence",IF(AND(YEAR(I1953)&lt;'Récapitulatif des données RASH'!$B$2,'Données relatives aux bénéf.'!K1953="Non",'Données relatives aux bénéf.'!L1953="Oui"),"Dossier actif valorisable dans le cadre de la subvention",IF(AND(YEAR(I1953)&lt;'Récapitulatif des données RASH'!$B$2,'Données relatives aux bénéf.'!K1953="Oui",'Données relatives aux bénéf.'!L1953="Oui"),"Dossier actif valorisable dans le cadre de la subvention - dont cloturé au cours de l'année de référence",IF(AND(YEAR(I1953)&lt;'Récapitulatif des données RASH'!$B$2,'Données relatives aux bénéf.'!K1953="Non",'Données relatives aux bénéf.'!L1953="Non"),"Dossier actif non-valorisable dans le cadre de la subvention",IF(AND(YEAR(I1953)&lt;'Récapitulatif des données RASH'!$B$2,'Données relatives aux bénéf.'!K1953="Oui",'Données relatives aux bénéf.'!L1953="Non"),"Dossier actif non-valorisable dans le cadre de la subvention - dont cloturé au cours de l'année de référence","")))))))</f>
        <v/>
      </c>
      <c r="P1953" s="16" t="str">
        <f>IF(ISBLANK(F1953),"",'Récapitulatif des données RASH'!$B$2-YEAR('Données relatives aux bénéf.'!F1953))</f>
        <v/>
      </c>
    </row>
    <row r="1954" spans="1:16">
      <c r="A1954" s="18" t="str">
        <f t="shared" si="30"/>
        <v/>
      </c>
      <c r="O1954" s="19" t="str">
        <f>IF(J1954="Non","Demande d'information",IF(AND(YEAR(I1954)='Récapitulatif des données RASH'!$B$2,'Données relatives aux bénéf.'!J1954="Oui",'Données relatives aux bénéf.'!K1954="Non"),"Dossier ouvert au cours de l'année de référence",IF(AND(YEAR(I1954)='Récapitulatif des données RASH'!$B$2,'Données relatives aux bénéf.'!J1954="Oui",'Données relatives aux bénéf.'!K1954="Oui"),"Dossier ouvert au cours de l'année de référence - dont clôturé au cours de l'année de référence",IF(AND(YEAR(I1954)&lt;'Récapitulatif des données RASH'!$B$2,'Données relatives aux bénéf.'!K1954="Non",'Données relatives aux bénéf.'!L1954="Oui"),"Dossier actif valorisable dans le cadre de la subvention",IF(AND(YEAR(I1954)&lt;'Récapitulatif des données RASH'!$B$2,'Données relatives aux bénéf.'!K1954="Oui",'Données relatives aux bénéf.'!L1954="Oui"),"Dossier actif valorisable dans le cadre de la subvention - dont cloturé au cours de l'année de référence",IF(AND(YEAR(I1954)&lt;'Récapitulatif des données RASH'!$B$2,'Données relatives aux bénéf.'!K1954="Non",'Données relatives aux bénéf.'!L1954="Non"),"Dossier actif non-valorisable dans le cadre de la subvention",IF(AND(YEAR(I1954)&lt;'Récapitulatif des données RASH'!$B$2,'Données relatives aux bénéf.'!K1954="Oui",'Données relatives aux bénéf.'!L1954="Non"),"Dossier actif non-valorisable dans le cadre de la subvention - dont cloturé au cours de l'année de référence","")))))))</f>
        <v/>
      </c>
      <c r="P1954" s="16" t="str">
        <f>IF(ISBLANK(F1954),"",'Récapitulatif des données RASH'!$B$2-YEAR('Données relatives aux bénéf.'!F1954))</f>
        <v/>
      </c>
    </row>
    <row r="1955" spans="1:16">
      <c r="A1955" s="18" t="str">
        <f t="shared" si="30"/>
        <v/>
      </c>
      <c r="O1955" s="19" t="str">
        <f>IF(J1955="Non","Demande d'information",IF(AND(YEAR(I1955)='Récapitulatif des données RASH'!$B$2,'Données relatives aux bénéf.'!J1955="Oui",'Données relatives aux bénéf.'!K1955="Non"),"Dossier ouvert au cours de l'année de référence",IF(AND(YEAR(I1955)='Récapitulatif des données RASH'!$B$2,'Données relatives aux bénéf.'!J1955="Oui",'Données relatives aux bénéf.'!K1955="Oui"),"Dossier ouvert au cours de l'année de référence - dont clôturé au cours de l'année de référence",IF(AND(YEAR(I1955)&lt;'Récapitulatif des données RASH'!$B$2,'Données relatives aux bénéf.'!K1955="Non",'Données relatives aux bénéf.'!L1955="Oui"),"Dossier actif valorisable dans le cadre de la subvention",IF(AND(YEAR(I1955)&lt;'Récapitulatif des données RASH'!$B$2,'Données relatives aux bénéf.'!K1955="Oui",'Données relatives aux bénéf.'!L1955="Oui"),"Dossier actif valorisable dans le cadre de la subvention - dont cloturé au cours de l'année de référence",IF(AND(YEAR(I1955)&lt;'Récapitulatif des données RASH'!$B$2,'Données relatives aux bénéf.'!K1955="Non",'Données relatives aux bénéf.'!L1955="Non"),"Dossier actif non-valorisable dans le cadre de la subvention",IF(AND(YEAR(I1955)&lt;'Récapitulatif des données RASH'!$B$2,'Données relatives aux bénéf.'!K1955="Oui",'Données relatives aux bénéf.'!L1955="Non"),"Dossier actif non-valorisable dans le cadre de la subvention - dont cloturé au cours de l'année de référence","")))))))</f>
        <v/>
      </c>
      <c r="P1955" s="16" t="str">
        <f>IF(ISBLANK(F1955),"",'Récapitulatif des données RASH'!$B$2-YEAR('Données relatives aux bénéf.'!F1955))</f>
        <v/>
      </c>
    </row>
    <row r="1956" spans="1:16">
      <c r="A1956" s="18" t="str">
        <f t="shared" si="30"/>
        <v/>
      </c>
      <c r="O1956" s="19" t="str">
        <f>IF(J1956="Non","Demande d'information",IF(AND(YEAR(I1956)='Récapitulatif des données RASH'!$B$2,'Données relatives aux bénéf.'!J1956="Oui",'Données relatives aux bénéf.'!K1956="Non"),"Dossier ouvert au cours de l'année de référence",IF(AND(YEAR(I1956)='Récapitulatif des données RASH'!$B$2,'Données relatives aux bénéf.'!J1956="Oui",'Données relatives aux bénéf.'!K1956="Oui"),"Dossier ouvert au cours de l'année de référence - dont clôturé au cours de l'année de référence",IF(AND(YEAR(I1956)&lt;'Récapitulatif des données RASH'!$B$2,'Données relatives aux bénéf.'!K1956="Non",'Données relatives aux bénéf.'!L1956="Oui"),"Dossier actif valorisable dans le cadre de la subvention",IF(AND(YEAR(I1956)&lt;'Récapitulatif des données RASH'!$B$2,'Données relatives aux bénéf.'!K1956="Oui",'Données relatives aux bénéf.'!L1956="Oui"),"Dossier actif valorisable dans le cadre de la subvention - dont cloturé au cours de l'année de référence",IF(AND(YEAR(I1956)&lt;'Récapitulatif des données RASH'!$B$2,'Données relatives aux bénéf.'!K1956="Non",'Données relatives aux bénéf.'!L1956="Non"),"Dossier actif non-valorisable dans le cadre de la subvention",IF(AND(YEAR(I1956)&lt;'Récapitulatif des données RASH'!$B$2,'Données relatives aux bénéf.'!K1956="Oui",'Données relatives aux bénéf.'!L1956="Non"),"Dossier actif non-valorisable dans le cadre de la subvention - dont cloturé au cours de l'année de référence","")))))))</f>
        <v/>
      </c>
      <c r="P1956" s="16" t="str">
        <f>IF(ISBLANK(F1956),"",'Récapitulatif des données RASH'!$B$2-YEAR('Données relatives aux bénéf.'!F1956))</f>
        <v/>
      </c>
    </row>
    <row r="1957" spans="1:16">
      <c r="A1957" s="18" t="str">
        <f t="shared" si="30"/>
        <v/>
      </c>
      <c r="O1957" s="19" t="str">
        <f>IF(J1957="Non","Demande d'information",IF(AND(YEAR(I1957)='Récapitulatif des données RASH'!$B$2,'Données relatives aux bénéf.'!J1957="Oui",'Données relatives aux bénéf.'!K1957="Non"),"Dossier ouvert au cours de l'année de référence",IF(AND(YEAR(I1957)='Récapitulatif des données RASH'!$B$2,'Données relatives aux bénéf.'!J1957="Oui",'Données relatives aux bénéf.'!K1957="Oui"),"Dossier ouvert au cours de l'année de référence - dont clôturé au cours de l'année de référence",IF(AND(YEAR(I1957)&lt;'Récapitulatif des données RASH'!$B$2,'Données relatives aux bénéf.'!K1957="Non",'Données relatives aux bénéf.'!L1957="Oui"),"Dossier actif valorisable dans le cadre de la subvention",IF(AND(YEAR(I1957)&lt;'Récapitulatif des données RASH'!$B$2,'Données relatives aux bénéf.'!K1957="Oui",'Données relatives aux bénéf.'!L1957="Oui"),"Dossier actif valorisable dans le cadre de la subvention - dont cloturé au cours de l'année de référence",IF(AND(YEAR(I1957)&lt;'Récapitulatif des données RASH'!$B$2,'Données relatives aux bénéf.'!K1957="Non",'Données relatives aux bénéf.'!L1957="Non"),"Dossier actif non-valorisable dans le cadre de la subvention",IF(AND(YEAR(I1957)&lt;'Récapitulatif des données RASH'!$B$2,'Données relatives aux bénéf.'!K1957="Oui",'Données relatives aux bénéf.'!L1957="Non"),"Dossier actif non-valorisable dans le cadre de la subvention - dont cloturé au cours de l'année de référence","")))))))</f>
        <v/>
      </c>
      <c r="P1957" s="16" t="str">
        <f>IF(ISBLANK(F1957),"",'Récapitulatif des données RASH'!$B$2-YEAR('Données relatives aux bénéf.'!F1957))</f>
        <v/>
      </c>
    </row>
    <row r="1958" spans="1:16">
      <c r="A1958" s="18" t="str">
        <f t="shared" si="30"/>
        <v/>
      </c>
      <c r="O1958" s="19" t="str">
        <f>IF(J1958="Non","Demande d'information",IF(AND(YEAR(I1958)='Récapitulatif des données RASH'!$B$2,'Données relatives aux bénéf.'!J1958="Oui",'Données relatives aux bénéf.'!K1958="Non"),"Dossier ouvert au cours de l'année de référence",IF(AND(YEAR(I1958)='Récapitulatif des données RASH'!$B$2,'Données relatives aux bénéf.'!J1958="Oui",'Données relatives aux bénéf.'!K1958="Oui"),"Dossier ouvert au cours de l'année de référence - dont clôturé au cours de l'année de référence",IF(AND(YEAR(I1958)&lt;'Récapitulatif des données RASH'!$B$2,'Données relatives aux bénéf.'!K1958="Non",'Données relatives aux bénéf.'!L1958="Oui"),"Dossier actif valorisable dans le cadre de la subvention",IF(AND(YEAR(I1958)&lt;'Récapitulatif des données RASH'!$B$2,'Données relatives aux bénéf.'!K1958="Oui",'Données relatives aux bénéf.'!L1958="Oui"),"Dossier actif valorisable dans le cadre de la subvention - dont cloturé au cours de l'année de référence",IF(AND(YEAR(I1958)&lt;'Récapitulatif des données RASH'!$B$2,'Données relatives aux bénéf.'!K1958="Non",'Données relatives aux bénéf.'!L1958="Non"),"Dossier actif non-valorisable dans le cadre de la subvention",IF(AND(YEAR(I1958)&lt;'Récapitulatif des données RASH'!$B$2,'Données relatives aux bénéf.'!K1958="Oui",'Données relatives aux bénéf.'!L1958="Non"),"Dossier actif non-valorisable dans le cadre de la subvention - dont cloturé au cours de l'année de référence","")))))))</f>
        <v/>
      </c>
      <c r="P1958" s="16" t="str">
        <f>IF(ISBLANK(F1958),"",'Récapitulatif des données RASH'!$B$2-YEAR('Données relatives aux bénéf.'!F1958))</f>
        <v/>
      </c>
    </row>
    <row r="1959" spans="1:16">
      <c r="A1959" s="18" t="str">
        <f t="shared" si="30"/>
        <v/>
      </c>
      <c r="O1959" s="19" t="str">
        <f>IF(J1959="Non","Demande d'information",IF(AND(YEAR(I1959)='Récapitulatif des données RASH'!$B$2,'Données relatives aux bénéf.'!J1959="Oui",'Données relatives aux bénéf.'!K1959="Non"),"Dossier ouvert au cours de l'année de référence",IF(AND(YEAR(I1959)='Récapitulatif des données RASH'!$B$2,'Données relatives aux bénéf.'!J1959="Oui",'Données relatives aux bénéf.'!K1959="Oui"),"Dossier ouvert au cours de l'année de référence - dont clôturé au cours de l'année de référence",IF(AND(YEAR(I1959)&lt;'Récapitulatif des données RASH'!$B$2,'Données relatives aux bénéf.'!K1959="Non",'Données relatives aux bénéf.'!L1959="Oui"),"Dossier actif valorisable dans le cadre de la subvention",IF(AND(YEAR(I1959)&lt;'Récapitulatif des données RASH'!$B$2,'Données relatives aux bénéf.'!K1959="Oui",'Données relatives aux bénéf.'!L1959="Oui"),"Dossier actif valorisable dans le cadre de la subvention - dont cloturé au cours de l'année de référence",IF(AND(YEAR(I1959)&lt;'Récapitulatif des données RASH'!$B$2,'Données relatives aux bénéf.'!K1959="Non",'Données relatives aux bénéf.'!L1959="Non"),"Dossier actif non-valorisable dans le cadre de la subvention",IF(AND(YEAR(I1959)&lt;'Récapitulatif des données RASH'!$B$2,'Données relatives aux bénéf.'!K1959="Oui",'Données relatives aux bénéf.'!L1959="Non"),"Dossier actif non-valorisable dans le cadre de la subvention - dont cloturé au cours de l'année de référence","")))))))</f>
        <v/>
      </c>
      <c r="P1959" s="16" t="str">
        <f>IF(ISBLANK(F1959),"",'Récapitulatif des données RASH'!$B$2-YEAR('Données relatives aux bénéf.'!F1959))</f>
        <v/>
      </c>
    </row>
    <row r="1960" spans="1:16">
      <c r="A1960" s="18" t="str">
        <f t="shared" si="30"/>
        <v/>
      </c>
      <c r="O1960" s="19" t="str">
        <f>IF(J1960="Non","Demande d'information",IF(AND(YEAR(I1960)='Récapitulatif des données RASH'!$B$2,'Données relatives aux bénéf.'!J1960="Oui",'Données relatives aux bénéf.'!K1960="Non"),"Dossier ouvert au cours de l'année de référence",IF(AND(YEAR(I1960)='Récapitulatif des données RASH'!$B$2,'Données relatives aux bénéf.'!J1960="Oui",'Données relatives aux bénéf.'!K1960="Oui"),"Dossier ouvert au cours de l'année de référence - dont clôturé au cours de l'année de référence",IF(AND(YEAR(I1960)&lt;'Récapitulatif des données RASH'!$B$2,'Données relatives aux bénéf.'!K1960="Non",'Données relatives aux bénéf.'!L1960="Oui"),"Dossier actif valorisable dans le cadre de la subvention",IF(AND(YEAR(I1960)&lt;'Récapitulatif des données RASH'!$B$2,'Données relatives aux bénéf.'!K1960="Oui",'Données relatives aux bénéf.'!L1960="Oui"),"Dossier actif valorisable dans le cadre de la subvention - dont cloturé au cours de l'année de référence",IF(AND(YEAR(I1960)&lt;'Récapitulatif des données RASH'!$B$2,'Données relatives aux bénéf.'!K1960="Non",'Données relatives aux bénéf.'!L1960="Non"),"Dossier actif non-valorisable dans le cadre de la subvention",IF(AND(YEAR(I1960)&lt;'Récapitulatif des données RASH'!$B$2,'Données relatives aux bénéf.'!K1960="Oui",'Données relatives aux bénéf.'!L1960="Non"),"Dossier actif non-valorisable dans le cadre de la subvention - dont cloturé au cours de l'année de référence","")))))))</f>
        <v/>
      </c>
      <c r="P1960" s="16" t="str">
        <f>IF(ISBLANK(F1960),"",'Récapitulatif des données RASH'!$B$2-YEAR('Données relatives aux bénéf.'!F1960))</f>
        <v/>
      </c>
    </row>
    <row r="1961" spans="1:16">
      <c r="A1961" s="18" t="str">
        <f t="shared" ref="A1961:A2024" si="31">IF(ISBLANK(C1961),"",A1960+1)</f>
        <v/>
      </c>
      <c r="O1961" s="19" t="str">
        <f>IF(J1961="Non","Demande d'information",IF(AND(YEAR(I1961)='Récapitulatif des données RASH'!$B$2,'Données relatives aux bénéf.'!J1961="Oui",'Données relatives aux bénéf.'!K1961="Non"),"Dossier ouvert au cours de l'année de référence",IF(AND(YEAR(I1961)='Récapitulatif des données RASH'!$B$2,'Données relatives aux bénéf.'!J1961="Oui",'Données relatives aux bénéf.'!K1961="Oui"),"Dossier ouvert au cours de l'année de référence - dont clôturé au cours de l'année de référence",IF(AND(YEAR(I1961)&lt;'Récapitulatif des données RASH'!$B$2,'Données relatives aux bénéf.'!K1961="Non",'Données relatives aux bénéf.'!L1961="Oui"),"Dossier actif valorisable dans le cadre de la subvention",IF(AND(YEAR(I1961)&lt;'Récapitulatif des données RASH'!$B$2,'Données relatives aux bénéf.'!K1961="Oui",'Données relatives aux bénéf.'!L1961="Oui"),"Dossier actif valorisable dans le cadre de la subvention - dont cloturé au cours de l'année de référence",IF(AND(YEAR(I1961)&lt;'Récapitulatif des données RASH'!$B$2,'Données relatives aux bénéf.'!K1961="Non",'Données relatives aux bénéf.'!L1961="Non"),"Dossier actif non-valorisable dans le cadre de la subvention",IF(AND(YEAR(I1961)&lt;'Récapitulatif des données RASH'!$B$2,'Données relatives aux bénéf.'!K1961="Oui",'Données relatives aux bénéf.'!L1961="Non"),"Dossier actif non-valorisable dans le cadre de la subvention - dont cloturé au cours de l'année de référence","")))))))</f>
        <v/>
      </c>
      <c r="P1961" s="16" t="str">
        <f>IF(ISBLANK(F1961),"",'Récapitulatif des données RASH'!$B$2-YEAR('Données relatives aux bénéf.'!F1961))</f>
        <v/>
      </c>
    </row>
    <row r="1962" spans="1:16">
      <c r="A1962" s="18" t="str">
        <f t="shared" si="31"/>
        <v/>
      </c>
      <c r="O1962" s="19" t="str">
        <f>IF(J1962="Non","Demande d'information",IF(AND(YEAR(I1962)='Récapitulatif des données RASH'!$B$2,'Données relatives aux bénéf.'!J1962="Oui",'Données relatives aux bénéf.'!K1962="Non"),"Dossier ouvert au cours de l'année de référence",IF(AND(YEAR(I1962)='Récapitulatif des données RASH'!$B$2,'Données relatives aux bénéf.'!J1962="Oui",'Données relatives aux bénéf.'!K1962="Oui"),"Dossier ouvert au cours de l'année de référence - dont clôturé au cours de l'année de référence",IF(AND(YEAR(I1962)&lt;'Récapitulatif des données RASH'!$B$2,'Données relatives aux bénéf.'!K1962="Non",'Données relatives aux bénéf.'!L1962="Oui"),"Dossier actif valorisable dans le cadre de la subvention",IF(AND(YEAR(I1962)&lt;'Récapitulatif des données RASH'!$B$2,'Données relatives aux bénéf.'!K1962="Oui",'Données relatives aux bénéf.'!L1962="Oui"),"Dossier actif valorisable dans le cadre de la subvention - dont cloturé au cours de l'année de référence",IF(AND(YEAR(I1962)&lt;'Récapitulatif des données RASH'!$B$2,'Données relatives aux bénéf.'!K1962="Non",'Données relatives aux bénéf.'!L1962="Non"),"Dossier actif non-valorisable dans le cadre de la subvention",IF(AND(YEAR(I1962)&lt;'Récapitulatif des données RASH'!$B$2,'Données relatives aux bénéf.'!K1962="Oui",'Données relatives aux bénéf.'!L1962="Non"),"Dossier actif non-valorisable dans le cadre de la subvention - dont cloturé au cours de l'année de référence","")))))))</f>
        <v/>
      </c>
      <c r="P1962" s="16" t="str">
        <f>IF(ISBLANK(F1962),"",'Récapitulatif des données RASH'!$B$2-YEAR('Données relatives aux bénéf.'!F1962))</f>
        <v/>
      </c>
    </row>
    <row r="1963" spans="1:16">
      <c r="A1963" s="18" t="str">
        <f t="shared" si="31"/>
        <v/>
      </c>
      <c r="O1963" s="19" t="str">
        <f>IF(J1963="Non","Demande d'information",IF(AND(YEAR(I1963)='Récapitulatif des données RASH'!$B$2,'Données relatives aux bénéf.'!J1963="Oui",'Données relatives aux bénéf.'!K1963="Non"),"Dossier ouvert au cours de l'année de référence",IF(AND(YEAR(I1963)='Récapitulatif des données RASH'!$B$2,'Données relatives aux bénéf.'!J1963="Oui",'Données relatives aux bénéf.'!K1963="Oui"),"Dossier ouvert au cours de l'année de référence - dont clôturé au cours de l'année de référence",IF(AND(YEAR(I1963)&lt;'Récapitulatif des données RASH'!$B$2,'Données relatives aux bénéf.'!K1963="Non",'Données relatives aux bénéf.'!L1963="Oui"),"Dossier actif valorisable dans le cadre de la subvention",IF(AND(YEAR(I1963)&lt;'Récapitulatif des données RASH'!$B$2,'Données relatives aux bénéf.'!K1963="Oui",'Données relatives aux bénéf.'!L1963="Oui"),"Dossier actif valorisable dans le cadre de la subvention - dont cloturé au cours de l'année de référence",IF(AND(YEAR(I1963)&lt;'Récapitulatif des données RASH'!$B$2,'Données relatives aux bénéf.'!K1963="Non",'Données relatives aux bénéf.'!L1963="Non"),"Dossier actif non-valorisable dans le cadre de la subvention",IF(AND(YEAR(I1963)&lt;'Récapitulatif des données RASH'!$B$2,'Données relatives aux bénéf.'!K1963="Oui",'Données relatives aux bénéf.'!L1963="Non"),"Dossier actif non-valorisable dans le cadre de la subvention - dont cloturé au cours de l'année de référence","")))))))</f>
        <v/>
      </c>
      <c r="P1963" s="16" t="str">
        <f>IF(ISBLANK(F1963),"",'Récapitulatif des données RASH'!$B$2-YEAR('Données relatives aux bénéf.'!F1963))</f>
        <v/>
      </c>
    </row>
    <row r="1964" spans="1:16">
      <c r="A1964" s="18" t="str">
        <f t="shared" si="31"/>
        <v/>
      </c>
      <c r="O1964" s="19" t="str">
        <f>IF(J1964="Non","Demande d'information",IF(AND(YEAR(I1964)='Récapitulatif des données RASH'!$B$2,'Données relatives aux bénéf.'!J1964="Oui",'Données relatives aux bénéf.'!K1964="Non"),"Dossier ouvert au cours de l'année de référence",IF(AND(YEAR(I1964)='Récapitulatif des données RASH'!$B$2,'Données relatives aux bénéf.'!J1964="Oui",'Données relatives aux bénéf.'!K1964="Oui"),"Dossier ouvert au cours de l'année de référence - dont clôturé au cours de l'année de référence",IF(AND(YEAR(I1964)&lt;'Récapitulatif des données RASH'!$B$2,'Données relatives aux bénéf.'!K1964="Non",'Données relatives aux bénéf.'!L1964="Oui"),"Dossier actif valorisable dans le cadre de la subvention",IF(AND(YEAR(I1964)&lt;'Récapitulatif des données RASH'!$B$2,'Données relatives aux bénéf.'!K1964="Oui",'Données relatives aux bénéf.'!L1964="Oui"),"Dossier actif valorisable dans le cadre de la subvention - dont cloturé au cours de l'année de référence",IF(AND(YEAR(I1964)&lt;'Récapitulatif des données RASH'!$B$2,'Données relatives aux bénéf.'!K1964="Non",'Données relatives aux bénéf.'!L1964="Non"),"Dossier actif non-valorisable dans le cadre de la subvention",IF(AND(YEAR(I1964)&lt;'Récapitulatif des données RASH'!$B$2,'Données relatives aux bénéf.'!K1964="Oui",'Données relatives aux bénéf.'!L1964="Non"),"Dossier actif non-valorisable dans le cadre de la subvention - dont cloturé au cours de l'année de référence","")))))))</f>
        <v/>
      </c>
      <c r="P1964" s="16" t="str">
        <f>IF(ISBLANK(F1964),"",'Récapitulatif des données RASH'!$B$2-YEAR('Données relatives aux bénéf.'!F1964))</f>
        <v/>
      </c>
    </row>
    <row r="1965" spans="1:16">
      <c r="A1965" s="18" t="str">
        <f t="shared" si="31"/>
        <v/>
      </c>
      <c r="O1965" s="19" t="str">
        <f>IF(J1965="Non","Demande d'information",IF(AND(YEAR(I1965)='Récapitulatif des données RASH'!$B$2,'Données relatives aux bénéf.'!J1965="Oui",'Données relatives aux bénéf.'!K1965="Non"),"Dossier ouvert au cours de l'année de référence",IF(AND(YEAR(I1965)='Récapitulatif des données RASH'!$B$2,'Données relatives aux bénéf.'!J1965="Oui",'Données relatives aux bénéf.'!K1965="Oui"),"Dossier ouvert au cours de l'année de référence - dont clôturé au cours de l'année de référence",IF(AND(YEAR(I1965)&lt;'Récapitulatif des données RASH'!$B$2,'Données relatives aux bénéf.'!K1965="Non",'Données relatives aux bénéf.'!L1965="Oui"),"Dossier actif valorisable dans le cadre de la subvention",IF(AND(YEAR(I1965)&lt;'Récapitulatif des données RASH'!$B$2,'Données relatives aux bénéf.'!K1965="Oui",'Données relatives aux bénéf.'!L1965="Oui"),"Dossier actif valorisable dans le cadre de la subvention - dont cloturé au cours de l'année de référence",IF(AND(YEAR(I1965)&lt;'Récapitulatif des données RASH'!$B$2,'Données relatives aux bénéf.'!K1965="Non",'Données relatives aux bénéf.'!L1965="Non"),"Dossier actif non-valorisable dans le cadre de la subvention",IF(AND(YEAR(I1965)&lt;'Récapitulatif des données RASH'!$B$2,'Données relatives aux bénéf.'!K1965="Oui",'Données relatives aux bénéf.'!L1965="Non"),"Dossier actif non-valorisable dans le cadre de la subvention - dont cloturé au cours de l'année de référence","")))))))</f>
        <v/>
      </c>
      <c r="P1965" s="16" t="str">
        <f>IF(ISBLANK(F1965),"",'Récapitulatif des données RASH'!$B$2-YEAR('Données relatives aux bénéf.'!F1965))</f>
        <v/>
      </c>
    </row>
    <row r="1966" spans="1:16">
      <c r="A1966" s="18" t="str">
        <f t="shared" si="31"/>
        <v/>
      </c>
      <c r="O1966" s="19" t="str">
        <f>IF(J1966="Non","Demande d'information",IF(AND(YEAR(I1966)='Récapitulatif des données RASH'!$B$2,'Données relatives aux bénéf.'!J1966="Oui",'Données relatives aux bénéf.'!K1966="Non"),"Dossier ouvert au cours de l'année de référence",IF(AND(YEAR(I1966)='Récapitulatif des données RASH'!$B$2,'Données relatives aux bénéf.'!J1966="Oui",'Données relatives aux bénéf.'!K1966="Oui"),"Dossier ouvert au cours de l'année de référence - dont clôturé au cours de l'année de référence",IF(AND(YEAR(I1966)&lt;'Récapitulatif des données RASH'!$B$2,'Données relatives aux bénéf.'!K1966="Non",'Données relatives aux bénéf.'!L1966="Oui"),"Dossier actif valorisable dans le cadre de la subvention",IF(AND(YEAR(I1966)&lt;'Récapitulatif des données RASH'!$B$2,'Données relatives aux bénéf.'!K1966="Oui",'Données relatives aux bénéf.'!L1966="Oui"),"Dossier actif valorisable dans le cadre de la subvention - dont cloturé au cours de l'année de référence",IF(AND(YEAR(I1966)&lt;'Récapitulatif des données RASH'!$B$2,'Données relatives aux bénéf.'!K1966="Non",'Données relatives aux bénéf.'!L1966="Non"),"Dossier actif non-valorisable dans le cadre de la subvention",IF(AND(YEAR(I1966)&lt;'Récapitulatif des données RASH'!$B$2,'Données relatives aux bénéf.'!K1966="Oui",'Données relatives aux bénéf.'!L1966="Non"),"Dossier actif non-valorisable dans le cadre de la subvention - dont cloturé au cours de l'année de référence","")))))))</f>
        <v/>
      </c>
      <c r="P1966" s="16" t="str">
        <f>IF(ISBLANK(F1966),"",'Récapitulatif des données RASH'!$B$2-YEAR('Données relatives aux bénéf.'!F1966))</f>
        <v/>
      </c>
    </row>
    <row r="1967" spans="1:16">
      <c r="A1967" s="18" t="str">
        <f t="shared" si="31"/>
        <v/>
      </c>
      <c r="O1967" s="19" t="str">
        <f>IF(J1967="Non","Demande d'information",IF(AND(YEAR(I1967)='Récapitulatif des données RASH'!$B$2,'Données relatives aux bénéf.'!J1967="Oui",'Données relatives aux bénéf.'!K1967="Non"),"Dossier ouvert au cours de l'année de référence",IF(AND(YEAR(I1967)='Récapitulatif des données RASH'!$B$2,'Données relatives aux bénéf.'!J1967="Oui",'Données relatives aux bénéf.'!K1967="Oui"),"Dossier ouvert au cours de l'année de référence - dont clôturé au cours de l'année de référence",IF(AND(YEAR(I1967)&lt;'Récapitulatif des données RASH'!$B$2,'Données relatives aux bénéf.'!K1967="Non",'Données relatives aux bénéf.'!L1967="Oui"),"Dossier actif valorisable dans le cadre de la subvention",IF(AND(YEAR(I1967)&lt;'Récapitulatif des données RASH'!$B$2,'Données relatives aux bénéf.'!K1967="Oui",'Données relatives aux bénéf.'!L1967="Oui"),"Dossier actif valorisable dans le cadre de la subvention - dont cloturé au cours de l'année de référence",IF(AND(YEAR(I1967)&lt;'Récapitulatif des données RASH'!$B$2,'Données relatives aux bénéf.'!K1967="Non",'Données relatives aux bénéf.'!L1967="Non"),"Dossier actif non-valorisable dans le cadre de la subvention",IF(AND(YEAR(I1967)&lt;'Récapitulatif des données RASH'!$B$2,'Données relatives aux bénéf.'!K1967="Oui",'Données relatives aux bénéf.'!L1967="Non"),"Dossier actif non-valorisable dans le cadre de la subvention - dont cloturé au cours de l'année de référence","")))))))</f>
        <v/>
      </c>
      <c r="P1967" s="16" t="str">
        <f>IF(ISBLANK(F1967),"",'Récapitulatif des données RASH'!$B$2-YEAR('Données relatives aux bénéf.'!F1967))</f>
        <v/>
      </c>
    </row>
    <row r="1968" spans="1:16">
      <c r="A1968" s="18" t="str">
        <f t="shared" si="31"/>
        <v/>
      </c>
      <c r="O1968" s="19" t="str">
        <f>IF(J1968="Non","Demande d'information",IF(AND(YEAR(I1968)='Récapitulatif des données RASH'!$B$2,'Données relatives aux bénéf.'!J1968="Oui",'Données relatives aux bénéf.'!K1968="Non"),"Dossier ouvert au cours de l'année de référence",IF(AND(YEAR(I1968)='Récapitulatif des données RASH'!$B$2,'Données relatives aux bénéf.'!J1968="Oui",'Données relatives aux bénéf.'!K1968="Oui"),"Dossier ouvert au cours de l'année de référence - dont clôturé au cours de l'année de référence",IF(AND(YEAR(I1968)&lt;'Récapitulatif des données RASH'!$B$2,'Données relatives aux bénéf.'!K1968="Non",'Données relatives aux bénéf.'!L1968="Oui"),"Dossier actif valorisable dans le cadre de la subvention",IF(AND(YEAR(I1968)&lt;'Récapitulatif des données RASH'!$B$2,'Données relatives aux bénéf.'!K1968="Oui",'Données relatives aux bénéf.'!L1968="Oui"),"Dossier actif valorisable dans le cadre de la subvention - dont cloturé au cours de l'année de référence",IF(AND(YEAR(I1968)&lt;'Récapitulatif des données RASH'!$B$2,'Données relatives aux bénéf.'!K1968="Non",'Données relatives aux bénéf.'!L1968="Non"),"Dossier actif non-valorisable dans le cadre de la subvention",IF(AND(YEAR(I1968)&lt;'Récapitulatif des données RASH'!$B$2,'Données relatives aux bénéf.'!K1968="Oui",'Données relatives aux bénéf.'!L1968="Non"),"Dossier actif non-valorisable dans le cadre de la subvention - dont cloturé au cours de l'année de référence","")))))))</f>
        <v/>
      </c>
      <c r="P1968" s="16" t="str">
        <f>IF(ISBLANK(F1968),"",'Récapitulatif des données RASH'!$B$2-YEAR('Données relatives aux bénéf.'!F1968))</f>
        <v/>
      </c>
    </row>
    <row r="1969" spans="1:16">
      <c r="A1969" s="18" t="str">
        <f t="shared" si="31"/>
        <v/>
      </c>
      <c r="O1969" s="19" t="str">
        <f>IF(J1969="Non","Demande d'information",IF(AND(YEAR(I1969)='Récapitulatif des données RASH'!$B$2,'Données relatives aux bénéf.'!J1969="Oui",'Données relatives aux bénéf.'!K1969="Non"),"Dossier ouvert au cours de l'année de référence",IF(AND(YEAR(I1969)='Récapitulatif des données RASH'!$B$2,'Données relatives aux bénéf.'!J1969="Oui",'Données relatives aux bénéf.'!K1969="Oui"),"Dossier ouvert au cours de l'année de référence - dont clôturé au cours de l'année de référence",IF(AND(YEAR(I1969)&lt;'Récapitulatif des données RASH'!$B$2,'Données relatives aux bénéf.'!K1969="Non",'Données relatives aux bénéf.'!L1969="Oui"),"Dossier actif valorisable dans le cadre de la subvention",IF(AND(YEAR(I1969)&lt;'Récapitulatif des données RASH'!$B$2,'Données relatives aux bénéf.'!K1969="Oui",'Données relatives aux bénéf.'!L1969="Oui"),"Dossier actif valorisable dans le cadre de la subvention - dont cloturé au cours de l'année de référence",IF(AND(YEAR(I1969)&lt;'Récapitulatif des données RASH'!$B$2,'Données relatives aux bénéf.'!K1969="Non",'Données relatives aux bénéf.'!L1969="Non"),"Dossier actif non-valorisable dans le cadre de la subvention",IF(AND(YEAR(I1969)&lt;'Récapitulatif des données RASH'!$B$2,'Données relatives aux bénéf.'!K1969="Oui",'Données relatives aux bénéf.'!L1969="Non"),"Dossier actif non-valorisable dans le cadre de la subvention - dont cloturé au cours de l'année de référence","")))))))</f>
        <v/>
      </c>
      <c r="P1969" s="16" t="str">
        <f>IF(ISBLANK(F1969),"",'Récapitulatif des données RASH'!$B$2-YEAR('Données relatives aux bénéf.'!F1969))</f>
        <v/>
      </c>
    </row>
    <row r="1970" spans="1:16">
      <c r="A1970" s="18" t="str">
        <f t="shared" si="31"/>
        <v/>
      </c>
      <c r="O1970" s="19" t="str">
        <f>IF(J1970="Non","Demande d'information",IF(AND(YEAR(I1970)='Récapitulatif des données RASH'!$B$2,'Données relatives aux bénéf.'!J1970="Oui",'Données relatives aux bénéf.'!K1970="Non"),"Dossier ouvert au cours de l'année de référence",IF(AND(YEAR(I1970)='Récapitulatif des données RASH'!$B$2,'Données relatives aux bénéf.'!J1970="Oui",'Données relatives aux bénéf.'!K1970="Oui"),"Dossier ouvert au cours de l'année de référence - dont clôturé au cours de l'année de référence",IF(AND(YEAR(I1970)&lt;'Récapitulatif des données RASH'!$B$2,'Données relatives aux bénéf.'!K1970="Non",'Données relatives aux bénéf.'!L1970="Oui"),"Dossier actif valorisable dans le cadre de la subvention",IF(AND(YEAR(I1970)&lt;'Récapitulatif des données RASH'!$B$2,'Données relatives aux bénéf.'!K1970="Oui",'Données relatives aux bénéf.'!L1970="Oui"),"Dossier actif valorisable dans le cadre de la subvention - dont cloturé au cours de l'année de référence",IF(AND(YEAR(I1970)&lt;'Récapitulatif des données RASH'!$B$2,'Données relatives aux bénéf.'!K1970="Non",'Données relatives aux bénéf.'!L1970="Non"),"Dossier actif non-valorisable dans le cadre de la subvention",IF(AND(YEAR(I1970)&lt;'Récapitulatif des données RASH'!$B$2,'Données relatives aux bénéf.'!K1970="Oui",'Données relatives aux bénéf.'!L1970="Non"),"Dossier actif non-valorisable dans le cadre de la subvention - dont cloturé au cours de l'année de référence","")))))))</f>
        <v/>
      </c>
      <c r="P1970" s="16" t="str">
        <f>IF(ISBLANK(F1970),"",'Récapitulatif des données RASH'!$B$2-YEAR('Données relatives aux bénéf.'!F1970))</f>
        <v/>
      </c>
    </row>
    <row r="1971" spans="1:16">
      <c r="A1971" s="18" t="str">
        <f t="shared" si="31"/>
        <v/>
      </c>
      <c r="O1971" s="19" t="str">
        <f>IF(J1971="Non","Demande d'information",IF(AND(YEAR(I1971)='Récapitulatif des données RASH'!$B$2,'Données relatives aux bénéf.'!J1971="Oui",'Données relatives aux bénéf.'!K1971="Non"),"Dossier ouvert au cours de l'année de référence",IF(AND(YEAR(I1971)='Récapitulatif des données RASH'!$B$2,'Données relatives aux bénéf.'!J1971="Oui",'Données relatives aux bénéf.'!K1971="Oui"),"Dossier ouvert au cours de l'année de référence - dont clôturé au cours de l'année de référence",IF(AND(YEAR(I1971)&lt;'Récapitulatif des données RASH'!$B$2,'Données relatives aux bénéf.'!K1971="Non",'Données relatives aux bénéf.'!L1971="Oui"),"Dossier actif valorisable dans le cadre de la subvention",IF(AND(YEAR(I1971)&lt;'Récapitulatif des données RASH'!$B$2,'Données relatives aux bénéf.'!K1971="Oui",'Données relatives aux bénéf.'!L1971="Oui"),"Dossier actif valorisable dans le cadre de la subvention - dont cloturé au cours de l'année de référence",IF(AND(YEAR(I1971)&lt;'Récapitulatif des données RASH'!$B$2,'Données relatives aux bénéf.'!K1971="Non",'Données relatives aux bénéf.'!L1971="Non"),"Dossier actif non-valorisable dans le cadre de la subvention",IF(AND(YEAR(I1971)&lt;'Récapitulatif des données RASH'!$B$2,'Données relatives aux bénéf.'!K1971="Oui",'Données relatives aux bénéf.'!L1971="Non"),"Dossier actif non-valorisable dans le cadre de la subvention - dont cloturé au cours de l'année de référence","")))))))</f>
        <v/>
      </c>
      <c r="P1971" s="16" t="str">
        <f>IF(ISBLANK(F1971),"",'Récapitulatif des données RASH'!$B$2-YEAR('Données relatives aux bénéf.'!F1971))</f>
        <v/>
      </c>
    </row>
    <row r="1972" spans="1:16">
      <c r="A1972" s="18" t="str">
        <f t="shared" si="31"/>
        <v/>
      </c>
      <c r="O1972" s="19" t="str">
        <f>IF(J1972="Non","Demande d'information",IF(AND(YEAR(I1972)='Récapitulatif des données RASH'!$B$2,'Données relatives aux bénéf.'!J1972="Oui",'Données relatives aux bénéf.'!K1972="Non"),"Dossier ouvert au cours de l'année de référence",IF(AND(YEAR(I1972)='Récapitulatif des données RASH'!$B$2,'Données relatives aux bénéf.'!J1972="Oui",'Données relatives aux bénéf.'!K1972="Oui"),"Dossier ouvert au cours de l'année de référence - dont clôturé au cours de l'année de référence",IF(AND(YEAR(I1972)&lt;'Récapitulatif des données RASH'!$B$2,'Données relatives aux bénéf.'!K1972="Non",'Données relatives aux bénéf.'!L1972="Oui"),"Dossier actif valorisable dans le cadre de la subvention",IF(AND(YEAR(I1972)&lt;'Récapitulatif des données RASH'!$B$2,'Données relatives aux bénéf.'!K1972="Oui",'Données relatives aux bénéf.'!L1972="Oui"),"Dossier actif valorisable dans le cadre de la subvention - dont cloturé au cours de l'année de référence",IF(AND(YEAR(I1972)&lt;'Récapitulatif des données RASH'!$B$2,'Données relatives aux bénéf.'!K1972="Non",'Données relatives aux bénéf.'!L1972="Non"),"Dossier actif non-valorisable dans le cadre de la subvention",IF(AND(YEAR(I1972)&lt;'Récapitulatif des données RASH'!$B$2,'Données relatives aux bénéf.'!K1972="Oui",'Données relatives aux bénéf.'!L1972="Non"),"Dossier actif non-valorisable dans le cadre de la subvention - dont cloturé au cours de l'année de référence","")))))))</f>
        <v/>
      </c>
      <c r="P1972" s="16" t="str">
        <f>IF(ISBLANK(F1972),"",'Récapitulatif des données RASH'!$B$2-YEAR('Données relatives aux bénéf.'!F1972))</f>
        <v/>
      </c>
    </row>
    <row r="1973" spans="1:16">
      <c r="A1973" s="18" t="str">
        <f t="shared" si="31"/>
        <v/>
      </c>
      <c r="O1973" s="19" t="str">
        <f>IF(J1973="Non","Demande d'information",IF(AND(YEAR(I1973)='Récapitulatif des données RASH'!$B$2,'Données relatives aux bénéf.'!J1973="Oui",'Données relatives aux bénéf.'!K1973="Non"),"Dossier ouvert au cours de l'année de référence",IF(AND(YEAR(I1973)='Récapitulatif des données RASH'!$B$2,'Données relatives aux bénéf.'!J1973="Oui",'Données relatives aux bénéf.'!K1973="Oui"),"Dossier ouvert au cours de l'année de référence - dont clôturé au cours de l'année de référence",IF(AND(YEAR(I1973)&lt;'Récapitulatif des données RASH'!$B$2,'Données relatives aux bénéf.'!K1973="Non",'Données relatives aux bénéf.'!L1973="Oui"),"Dossier actif valorisable dans le cadre de la subvention",IF(AND(YEAR(I1973)&lt;'Récapitulatif des données RASH'!$B$2,'Données relatives aux bénéf.'!K1973="Oui",'Données relatives aux bénéf.'!L1973="Oui"),"Dossier actif valorisable dans le cadre de la subvention - dont cloturé au cours de l'année de référence",IF(AND(YEAR(I1973)&lt;'Récapitulatif des données RASH'!$B$2,'Données relatives aux bénéf.'!K1973="Non",'Données relatives aux bénéf.'!L1973="Non"),"Dossier actif non-valorisable dans le cadre de la subvention",IF(AND(YEAR(I1973)&lt;'Récapitulatif des données RASH'!$B$2,'Données relatives aux bénéf.'!K1973="Oui",'Données relatives aux bénéf.'!L1973="Non"),"Dossier actif non-valorisable dans le cadre de la subvention - dont cloturé au cours de l'année de référence","")))))))</f>
        <v/>
      </c>
      <c r="P1973" s="16" t="str">
        <f>IF(ISBLANK(F1973),"",'Récapitulatif des données RASH'!$B$2-YEAR('Données relatives aux bénéf.'!F1973))</f>
        <v/>
      </c>
    </row>
    <row r="1974" spans="1:16">
      <c r="A1974" s="18" t="str">
        <f t="shared" si="31"/>
        <v/>
      </c>
      <c r="O1974" s="19" t="str">
        <f>IF(J1974="Non","Demande d'information",IF(AND(YEAR(I1974)='Récapitulatif des données RASH'!$B$2,'Données relatives aux bénéf.'!J1974="Oui",'Données relatives aux bénéf.'!K1974="Non"),"Dossier ouvert au cours de l'année de référence",IF(AND(YEAR(I1974)='Récapitulatif des données RASH'!$B$2,'Données relatives aux bénéf.'!J1974="Oui",'Données relatives aux bénéf.'!K1974="Oui"),"Dossier ouvert au cours de l'année de référence - dont clôturé au cours de l'année de référence",IF(AND(YEAR(I1974)&lt;'Récapitulatif des données RASH'!$B$2,'Données relatives aux bénéf.'!K1974="Non",'Données relatives aux bénéf.'!L1974="Oui"),"Dossier actif valorisable dans le cadre de la subvention",IF(AND(YEAR(I1974)&lt;'Récapitulatif des données RASH'!$B$2,'Données relatives aux bénéf.'!K1974="Oui",'Données relatives aux bénéf.'!L1974="Oui"),"Dossier actif valorisable dans le cadre de la subvention - dont cloturé au cours de l'année de référence",IF(AND(YEAR(I1974)&lt;'Récapitulatif des données RASH'!$B$2,'Données relatives aux bénéf.'!K1974="Non",'Données relatives aux bénéf.'!L1974="Non"),"Dossier actif non-valorisable dans le cadre de la subvention",IF(AND(YEAR(I1974)&lt;'Récapitulatif des données RASH'!$B$2,'Données relatives aux bénéf.'!K1974="Oui",'Données relatives aux bénéf.'!L1974="Non"),"Dossier actif non-valorisable dans le cadre de la subvention - dont cloturé au cours de l'année de référence","")))))))</f>
        <v/>
      </c>
      <c r="P1974" s="16" t="str">
        <f>IF(ISBLANK(F1974),"",'Récapitulatif des données RASH'!$B$2-YEAR('Données relatives aux bénéf.'!F1974))</f>
        <v/>
      </c>
    </row>
    <row r="1975" spans="1:16">
      <c r="A1975" s="18" t="str">
        <f t="shared" si="31"/>
        <v/>
      </c>
      <c r="O1975" s="19" t="str">
        <f>IF(J1975="Non","Demande d'information",IF(AND(YEAR(I1975)='Récapitulatif des données RASH'!$B$2,'Données relatives aux bénéf.'!J1975="Oui",'Données relatives aux bénéf.'!K1975="Non"),"Dossier ouvert au cours de l'année de référence",IF(AND(YEAR(I1975)='Récapitulatif des données RASH'!$B$2,'Données relatives aux bénéf.'!J1975="Oui",'Données relatives aux bénéf.'!K1975="Oui"),"Dossier ouvert au cours de l'année de référence - dont clôturé au cours de l'année de référence",IF(AND(YEAR(I1975)&lt;'Récapitulatif des données RASH'!$B$2,'Données relatives aux bénéf.'!K1975="Non",'Données relatives aux bénéf.'!L1975="Oui"),"Dossier actif valorisable dans le cadre de la subvention",IF(AND(YEAR(I1975)&lt;'Récapitulatif des données RASH'!$B$2,'Données relatives aux bénéf.'!K1975="Oui",'Données relatives aux bénéf.'!L1975="Oui"),"Dossier actif valorisable dans le cadre de la subvention - dont cloturé au cours de l'année de référence",IF(AND(YEAR(I1975)&lt;'Récapitulatif des données RASH'!$B$2,'Données relatives aux bénéf.'!K1975="Non",'Données relatives aux bénéf.'!L1975="Non"),"Dossier actif non-valorisable dans le cadre de la subvention",IF(AND(YEAR(I1975)&lt;'Récapitulatif des données RASH'!$B$2,'Données relatives aux bénéf.'!K1975="Oui",'Données relatives aux bénéf.'!L1975="Non"),"Dossier actif non-valorisable dans le cadre de la subvention - dont cloturé au cours de l'année de référence","")))))))</f>
        <v/>
      </c>
      <c r="P1975" s="16" t="str">
        <f>IF(ISBLANK(F1975),"",'Récapitulatif des données RASH'!$B$2-YEAR('Données relatives aux bénéf.'!F1975))</f>
        <v/>
      </c>
    </row>
    <row r="1976" spans="1:16">
      <c r="A1976" s="18" t="str">
        <f t="shared" si="31"/>
        <v/>
      </c>
      <c r="O1976" s="19" t="str">
        <f>IF(J1976="Non","Demande d'information",IF(AND(YEAR(I1976)='Récapitulatif des données RASH'!$B$2,'Données relatives aux bénéf.'!J1976="Oui",'Données relatives aux bénéf.'!K1976="Non"),"Dossier ouvert au cours de l'année de référence",IF(AND(YEAR(I1976)='Récapitulatif des données RASH'!$B$2,'Données relatives aux bénéf.'!J1976="Oui",'Données relatives aux bénéf.'!K1976="Oui"),"Dossier ouvert au cours de l'année de référence - dont clôturé au cours de l'année de référence",IF(AND(YEAR(I1976)&lt;'Récapitulatif des données RASH'!$B$2,'Données relatives aux bénéf.'!K1976="Non",'Données relatives aux bénéf.'!L1976="Oui"),"Dossier actif valorisable dans le cadre de la subvention",IF(AND(YEAR(I1976)&lt;'Récapitulatif des données RASH'!$B$2,'Données relatives aux bénéf.'!K1976="Oui",'Données relatives aux bénéf.'!L1976="Oui"),"Dossier actif valorisable dans le cadre de la subvention - dont cloturé au cours de l'année de référence",IF(AND(YEAR(I1976)&lt;'Récapitulatif des données RASH'!$B$2,'Données relatives aux bénéf.'!K1976="Non",'Données relatives aux bénéf.'!L1976="Non"),"Dossier actif non-valorisable dans le cadre de la subvention",IF(AND(YEAR(I1976)&lt;'Récapitulatif des données RASH'!$B$2,'Données relatives aux bénéf.'!K1976="Oui",'Données relatives aux bénéf.'!L1976="Non"),"Dossier actif non-valorisable dans le cadre de la subvention - dont cloturé au cours de l'année de référence","")))))))</f>
        <v/>
      </c>
      <c r="P1976" s="16" t="str">
        <f>IF(ISBLANK(F1976),"",'Récapitulatif des données RASH'!$B$2-YEAR('Données relatives aux bénéf.'!F1976))</f>
        <v/>
      </c>
    </row>
    <row r="1977" spans="1:16">
      <c r="A1977" s="18" t="str">
        <f t="shared" si="31"/>
        <v/>
      </c>
      <c r="O1977" s="19" t="str">
        <f>IF(J1977="Non","Demande d'information",IF(AND(YEAR(I1977)='Récapitulatif des données RASH'!$B$2,'Données relatives aux bénéf.'!J1977="Oui",'Données relatives aux bénéf.'!K1977="Non"),"Dossier ouvert au cours de l'année de référence",IF(AND(YEAR(I1977)='Récapitulatif des données RASH'!$B$2,'Données relatives aux bénéf.'!J1977="Oui",'Données relatives aux bénéf.'!K1977="Oui"),"Dossier ouvert au cours de l'année de référence - dont clôturé au cours de l'année de référence",IF(AND(YEAR(I1977)&lt;'Récapitulatif des données RASH'!$B$2,'Données relatives aux bénéf.'!K1977="Non",'Données relatives aux bénéf.'!L1977="Oui"),"Dossier actif valorisable dans le cadre de la subvention",IF(AND(YEAR(I1977)&lt;'Récapitulatif des données RASH'!$B$2,'Données relatives aux bénéf.'!K1977="Oui",'Données relatives aux bénéf.'!L1977="Oui"),"Dossier actif valorisable dans le cadre de la subvention - dont cloturé au cours de l'année de référence",IF(AND(YEAR(I1977)&lt;'Récapitulatif des données RASH'!$B$2,'Données relatives aux bénéf.'!K1977="Non",'Données relatives aux bénéf.'!L1977="Non"),"Dossier actif non-valorisable dans le cadre de la subvention",IF(AND(YEAR(I1977)&lt;'Récapitulatif des données RASH'!$B$2,'Données relatives aux bénéf.'!K1977="Oui",'Données relatives aux bénéf.'!L1977="Non"),"Dossier actif non-valorisable dans le cadre de la subvention - dont cloturé au cours de l'année de référence","")))))))</f>
        <v/>
      </c>
      <c r="P1977" s="16" t="str">
        <f>IF(ISBLANK(F1977),"",'Récapitulatif des données RASH'!$B$2-YEAR('Données relatives aux bénéf.'!F1977))</f>
        <v/>
      </c>
    </row>
    <row r="1978" spans="1:16">
      <c r="A1978" s="18" t="str">
        <f t="shared" si="31"/>
        <v/>
      </c>
      <c r="O1978" s="19" t="str">
        <f>IF(J1978="Non","Demande d'information",IF(AND(YEAR(I1978)='Récapitulatif des données RASH'!$B$2,'Données relatives aux bénéf.'!J1978="Oui",'Données relatives aux bénéf.'!K1978="Non"),"Dossier ouvert au cours de l'année de référence",IF(AND(YEAR(I1978)='Récapitulatif des données RASH'!$B$2,'Données relatives aux bénéf.'!J1978="Oui",'Données relatives aux bénéf.'!K1978="Oui"),"Dossier ouvert au cours de l'année de référence - dont clôturé au cours de l'année de référence",IF(AND(YEAR(I1978)&lt;'Récapitulatif des données RASH'!$B$2,'Données relatives aux bénéf.'!K1978="Non",'Données relatives aux bénéf.'!L1978="Oui"),"Dossier actif valorisable dans le cadre de la subvention",IF(AND(YEAR(I1978)&lt;'Récapitulatif des données RASH'!$B$2,'Données relatives aux bénéf.'!K1978="Oui",'Données relatives aux bénéf.'!L1978="Oui"),"Dossier actif valorisable dans le cadre de la subvention - dont cloturé au cours de l'année de référence",IF(AND(YEAR(I1978)&lt;'Récapitulatif des données RASH'!$B$2,'Données relatives aux bénéf.'!K1978="Non",'Données relatives aux bénéf.'!L1978="Non"),"Dossier actif non-valorisable dans le cadre de la subvention",IF(AND(YEAR(I1978)&lt;'Récapitulatif des données RASH'!$B$2,'Données relatives aux bénéf.'!K1978="Oui",'Données relatives aux bénéf.'!L1978="Non"),"Dossier actif non-valorisable dans le cadre de la subvention - dont cloturé au cours de l'année de référence","")))))))</f>
        <v/>
      </c>
      <c r="P1978" s="16" t="str">
        <f>IF(ISBLANK(F1978),"",'Récapitulatif des données RASH'!$B$2-YEAR('Données relatives aux bénéf.'!F1978))</f>
        <v/>
      </c>
    </row>
    <row r="1979" spans="1:16">
      <c r="A1979" s="18" t="str">
        <f t="shared" si="31"/>
        <v/>
      </c>
      <c r="O1979" s="19" t="str">
        <f>IF(J1979="Non","Demande d'information",IF(AND(YEAR(I1979)='Récapitulatif des données RASH'!$B$2,'Données relatives aux bénéf.'!J1979="Oui",'Données relatives aux bénéf.'!K1979="Non"),"Dossier ouvert au cours de l'année de référence",IF(AND(YEAR(I1979)='Récapitulatif des données RASH'!$B$2,'Données relatives aux bénéf.'!J1979="Oui",'Données relatives aux bénéf.'!K1979="Oui"),"Dossier ouvert au cours de l'année de référence - dont clôturé au cours de l'année de référence",IF(AND(YEAR(I1979)&lt;'Récapitulatif des données RASH'!$B$2,'Données relatives aux bénéf.'!K1979="Non",'Données relatives aux bénéf.'!L1979="Oui"),"Dossier actif valorisable dans le cadre de la subvention",IF(AND(YEAR(I1979)&lt;'Récapitulatif des données RASH'!$B$2,'Données relatives aux bénéf.'!K1979="Oui",'Données relatives aux bénéf.'!L1979="Oui"),"Dossier actif valorisable dans le cadre de la subvention - dont cloturé au cours de l'année de référence",IF(AND(YEAR(I1979)&lt;'Récapitulatif des données RASH'!$B$2,'Données relatives aux bénéf.'!K1979="Non",'Données relatives aux bénéf.'!L1979="Non"),"Dossier actif non-valorisable dans le cadre de la subvention",IF(AND(YEAR(I1979)&lt;'Récapitulatif des données RASH'!$B$2,'Données relatives aux bénéf.'!K1979="Oui",'Données relatives aux bénéf.'!L1979="Non"),"Dossier actif non-valorisable dans le cadre de la subvention - dont cloturé au cours de l'année de référence","")))))))</f>
        <v/>
      </c>
      <c r="P1979" s="16" t="str">
        <f>IF(ISBLANK(F1979),"",'Récapitulatif des données RASH'!$B$2-YEAR('Données relatives aux bénéf.'!F1979))</f>
        <v/>
      </c>
    </row>
    <row r="1980" spans="1:16">
      <c r="A1980" s="18" t="str">
        <f t="shared" si="31"/>
        <v/>
      </c>
      <c r="O1980" s="19" t="str">
        <f>IF(J1980="Non","Demande d'information",IF(AND(YEAR(I1980)='Récapitulatif des données RASH'!$B$2,'Données relatives aux bénéf.'!J1980="Oui",'Données relatives aux bénéf.'!K1980="Non"),"Dossier ouvert au cours de l'année de référence",IF(AND(YEAR(I1980)='Récapitulatif des données RASH'!$B$2,'Données relatives aux bénéf.'!J1980="Oui",'Données relatives aux bénéf.'!K1980="Oui"),"Dossier ouvert au cours de l'année de référence - dont clôturé au cours de l'année de référence",IF(AND(YEAR(I1980)&lt;'Récapitulatif des données RASH'!$B$2,'Données relatives aux bénéf.'!K1980="Non",'Données relatives aux bénéf.'!L1980="Oui"),"Dossier actif valorisable dans le cadre de la subvention",IF(AND(YEAR(I1980)&lt;'Récapitulatif des données RASH'!$B$2,'Données relatives aux bénéf.'!K1980="Oui",'Données relatives aux bénéf.'!L1980="Oui"),"Dossier actif valorisable dans le cadre de la subvention - dont cloturé au cours de l'année de référence",IF(AND(YEAR(I1980)&lt;'Récapitulatif des données RASH'!$B$2,'Données relatives aux bénéf.'!K1980="Non",'Données relatives aux bénéf.'!L1980="Non"),"Dossier actif non-valorisable dans le cadre de la subvention",IF(AND(YEAR(I1980)&lt;'Récapitulatif des données RASH'!$B$2,'Données relatives aux bénéf.'!K1980="Oui",'Données relatives aux bénéf.'!L1980="Non"),"Dossier actif non-valorisable dans le cadre de la subvention - dont cloturé au cours de l'année de référence","")))))))</f>
        <v/>
      </c>
      <c r="P1980" s="16" t="str">
        <f>IF(ISBLANK(F1980),"",'Récapitulatif des données RASH'!$B$2-YEAR('Données relatives aux bénéf.'!F1980))</f>
        <v/>
      </c>
    </row>
    <row r="1981" spans="1:16">
      <c r="A1981" s="18" t="str">
        <f t="shared" si="31"/>
        <v/>
      </c>
      <c r="O1981" s="19" t="str">
        <f>IF(J1981="Non","Demande d'information",IF(AND(YEAR(I1981)='Récapitulatif des données RASH'!$B$2,'Données relatives aux bénéf.'!J1981="Oui",'Données relatives aux bénéf.'!K1981="Non"),"Dossier ouvert au cours de l'année de référence",IF(AND(YEAR(I1981)='Récapitulatif des données RASH'!$B$2,'Données relatives aux bénéf.'!J1981="Oui",'Données relatives aux bénéf.'!K1981="Oui"),"Dossier ouvert au cours de l'année de référence - dont clôturé au cours de l'année de référence",IF(AND(YEAR(I1981)&lt;'Récapitulatif des données RASH'!$B$2,'Données relatives aux bénéf.'!K1981="Non",'Données relatives aux bénéf.'!L1981="Oui"),"Dossier actif valorisable dans le cadre de la subvention",IF(AND(YEAR(I1981)&lt;'Récapitulatif des données RASH'!$B$2,'Données relatives aux bénéf.'!K1981="Oui",'Données relatives aux bénéf.'!L1981="Oui"),"Dossier actif valorisable dans le cadre de la subvention - dont cloturé au cours de l'année de référence",IF(AND(YEAR(I1981)&lt;'Récapitulatif des données RASH'!$B$2,'Données relatives aux bénéf.'!K1981="Non",'Données relatives aux bénéf.'!L1981="Non"),"Dossier actif non-valorisable dans le cadre de la subvention",IF(AND(YEAR(I1981)&lt;'Récapitulatif des données RASH'!$B$2,'Données relatives aux bénéf.'!K1981="Oui",'Données relatives aux bénéf.'!L1981="Non"),"Dossier actif non-valorisable dans le cadre de la subvention - dont cloturé au cours de l'année de référence","")))))))</f>
        <v/>
      </c>
      <c r="P1981" s="16" t="str">
        <f>IF(ISBLANK(F1981),"",'Récapitulatif des données RASH'!$B$2-YEAR('Données relatives aux bénéf.'!F1981))</f>
        <v/>
      </c>
    </row>
    <row r="1982" spans="1:16">
      <c r="A1982" s="18" t="str">
        <f t="shared" si="31"/>
        <v/>
      </c>
      <c r="O1982" s="19" t="str">
        <f>IF(J1982="Non","Demande d'information",IF(AND(YEAR(I1982)='Récapitulatif des données RASH'!$B$2,'Données relatives aux bénéf.'!J1982="Oui",'Données relatives aux bénéf.'!K1982="Non"),"Dossier ouvert au cours de l'année de référence",IF(AND(YEAR(I1982)='Récapitulatif des données RASH'!$B$2,'Données relatives aux bénéf.'!J1982="Oui",'Données relatives aux bénéf.'!K1982="Oui"),"Dossier ouvert au cours de l'année de référence - dont clôturé au cours de l'année de référence",IF(AND(YEAR(I1982)&lt;'Récapitulatif des données RASH'!$B$2,'Données relatives aux bénéf.'!K1982="Non",'Données relatives aux bénéf.'!L1982="Oui"),"Dossier actif valorisable dans le cadre de la subvention",IF(AND(YEAR(I1982)&lt;'Récapitulatif des données RASH'!$B$2,'Données relatives aux bénéf.'!K1982="Oui",'Données relatives aux bénéf.'!L1982="Oui"),"Dossier actif valorisable dans le cadre de la subvention - dont cloturé au cours de l'année de référence",IF(AND(YEAR(I1982)&lt;'Récapitulatif des données RASH'!$B$2,'Données relatives aux bénéf.'!K1982="Non",'Données relatives aux bénéf.'!L1982="Non"),"Dossier actif non-valorisable dans le cadre de la subvention",IF(AND(YEAR(I1982)&lt;'Récapitulatif des données RASH'!$B$2,'Données relatives aux bénéf.'!K1982="Oui",'Données relatives aux bénéf.'!L1982="Non"),"Dossier actif non-valorisable dans le cadre de la subvention - dont cloturé au cours de l'année de référence","")))))))</f>
        <v/>
      </c>
      <c r="P1982" s="16" t="str">
        <f>IF(ISBLANK(F1982),"",'Récapitulatif des données RASH'!$B$2-YEAR('Données relatives aux bénéf.'!F1982))</f>
        <v/>
      </c>
    </row>
    <row r="1983" spans="1:16">
      <c r="A1983" s="18" t="str">
        <f t="shared" si="31"/>
        <v/>
      </c>
      <c r="O1983" s="19" t="str">
        <f>IF(J1983="Non","Demande d'information",IF(AND(YEAR(I1983)='Récapitulatif des données RASH'!$B$2,'Données relatives aux bénéf.'!J1983="Oui",'Données relatives aux bénéf.'!K1983="Non"),"Dossier ouvert au cours de l'année de référence",IF(AND(YEAR(I1983)='Récapitulatif des données RASH'!$B$2,'Données relatives aux bénéf.'!J1983="Oui",'Données relatives aux bénéf.'!K1983="Oui"),"Dossier ouvert au cours de l'année de référence - dont clôturé au cours de l'année de référence",IF(AND(YEAR(I1983)&lt;'Récapitulatif des données RASH'!$B$2,'Données relatives aux bénéf.'!K1983="Non",'Données relatives aux bénéf.'!L1983="Oui"),"Dossier actif valorisable dans le cadre de la subvention",IF(AND(YEAR(I1983)&lt;'Récapitulatif des données RASH'!$B$2,'Données relatives aux bénéf.'!K1983="Oui",'Données relatives aux bénéf.'!L1983="Oui"),"Dossier actif valorisable dans le cadre de la subvention - dont cloturé au cours de l'année de référence",IF(AND(YEAR(I1983)&lt;'Récapitulatif des données RASH'!$B$2,'Données relatives aux bénéf.'!K1983="Non",'Données relatives aux bénéf.'!L1983="Non"),"Dossier actif non-valorisable dans le cadre de la subvention",IF(AND(YEAR(I1983)&lt;'Récapitulatif des données RASH'!$B$2,'Données relatives aux bénéf.'!K1983="Oui",'Données relatives aux bénéf.'!L1983="Non"),"Dossier actif non-valorisable dans le cadre de la subvention - dont cloturé au cours de l'année de référence","")))))))</f>
        <v/>
      </c>
      <c r="P1983" s="16" t="str">
        <f>IF(ISBLANK(F1983),"",'Récapitulatif des données RASH'!$B$2-YEAR('Données relatives aux bénéf.'!F1983))</f>
        <v/>
      </c>
    </row>
    <row r="1984" spans="1:16">
      <c r="A1984" s="18" t="str">
        <f t="shared" si="31"/>
        <v/>
      </c>
      <c r="O1984" s="19" t="str">
        <f>IF(J1984="Non","Demande d'information",IF(AND(YEAR(I1984)='Récapitulatif des données RASH'!$B$2,'Données relatives aux bénéf.'!J1984="Oui",'Données relatives aux bénéf.'!K1984="Non"),"Dossier ouvert au cours de l'année de référence",IF(AND(YEAR(I1984)='Récapitulatif des données RASH'!$B$2,'Données relatives aux bénéf.'!J1984="Oui",'Données relatives aux bénéf.'!K1984="Oui"),"Dossier ouvert au cours de l'année de référence - dont clôturé au cours de l'année de référence",IF(AND(YEAR(I1984)&lt;'Récapitulatif des données RASH'!$B$2,'Données relatives aux bénéf.'!K1984="Non",'Données relatives aux bénéf.'!L1984="Oui"),"Dossier actif valorisable dans le cadre de la subvention",IF(AND(YEAR(I1984)&lt;'Récapitulatif des données RASH'!$B$2,'Données relatives aux bénéf.'!K1984="Oui",'Données relatives aux bénéf.'!L1984="Oui"),"Dossier actif valorisable dans le cadre de la subvention - dont cloturé au cours de l'année de référence",IF(AND(YEAR(I1984)&lt;'Récapitulatif des données RASH'!$B$2,'Données relatives aux bénéf.'!K1984="Non",'Données relatives aux bénéf.'!L1984="Non"),"Dossier actif non-valorisable dans le cadre de la subvention",IF(AND(YEAR(I1984)&lt;'Récapitulatif des données RASH'!$B$2,'Données relatives aux bénéf.'!K1984="Oui",'Données relatives aux bénéf.'!L1984="Non"),"Dossier actif non-valorisable dans le cadre de la subvention - dont cloturé au cours de l'année de référence","")))))))</f>
        <v/>
      </c>
      <c r="P1984" s="16" t="str">
        <f>IF(ISBLANK(F1984),"",'Récapitulatif des données RASH'!$B$2-YEAR('Données relatives aux bénéf.'!F1984))</f>
        <v/>
      </c>
    </row>
    <row r="1985" spans="1:16">
      <c r="A1985" s="18" t="str">
        <f t="shared" si="31"/>
        <v/>
      </c>
      <c r="O1985" s="19" t="str">
        <f>IF(J1985="Non","Demande d'information",IF(AND(YEAR(I1985)='Récapitulatif des données RASH'!$B$2,'Données relatives aux bénéf.'!J1985="Oui",'Données relatives aux bénéf.'!K1985="Non"),"Dossier ouvert au cours de l'année de référence",IF(AND(YEAR(I1985)='Récapitulatif des données RASH'!$B$2,'Données relatives aux bénéf.'!J1985="Oui",'Données relatives aux bénéf.'!K1985="Oui"),"Dossier ouvert au cours de l'année de référence - dont clôturé au cours de l'année de référence",IF(AND(YEAR(I1985)&lt;'Récapitulatif des données RASH'!$B$2,'Données relatives aux bénéf.'!K1985="Non",'Données relatives aux bénéf.'!L1985="Oui"),"Dossier actif valorisable dans le cadre de la subvention",IF(AND(YEAR(I1985)&lt;'Récapitulatif des données RASH'!$B$2,'Données relatives aux bénéf.'!K1985="Oui",'Données relatives aux bénéf.'!L1985="Oui"),"Dossier actif valorisable dans le cadre de la subvention - dont cloturé au cours de l'année de référence",IF(AND(YEAR(I1985)&lt;'Récapitulatif des données RASH'!$B$2,'Données relatives aux bénéf.'!K1985="Non",'Données relatives aux bénéf.'!L1985="Non"),"Dossier actif non-valorisable dans le cadre de la subvention",IF(AND(YEAR(I1985)&lt;'Récapitulatif des données RASH'!$B$2,'Données relatives aux bénéf.'!K1985="Oui",'Données relatives aux bénéf.'!L1985="Non"),"Dossier actif non-valorisable dans le cadre de la subvention - dont cloturé au cours de l'année de référence","")))))))</f>
        <v/>
      </c>
      <c r="P1985" s="16" t="str">
        <f>IF(ISBLANK(F1985),"",'Récapitulatif des données RASH'!$B$2-YEAR('Données relatives aux bénéf.'!F1985))</f>
        <v/>
      </c>
    </row>
    <row r="1986" spans="1:16">
      <c r="A1986" s="18" t="str">
        <f t="shared" si="31"/>
        <v/>
      </c>
      <c r="O1986" s="19" t="str">
        <f>IF(J1986="Non","Demande d'information",IF(AND(YEAR(I1986)='Récapitulatif des données RASH'!$B$2,'Données relatives aux bénéf.'!J1986="Oui",'Données relatives aux bénéf.'!K1986="Non"),"Dossier ouvert au cours de l'année de référence",IF(AND(YEAR(I1986)='Récapitulatif des données RASH'!$B$2,'Données relatives aux bénéf.'!J1986="Oui",'Données relatives aux bénéf.'!K1986="Oui"),"Dossier ouvert au cours de l'année de référence - dont clôturé au cours de l'année de référence",IF(AND(YEAR(I1986)&lt;'Récapitulatif des données RASH'!$B$2,'Données relatives aux bénéf.'!K1986="Non",'Données relatives aux bénéf.'!L1986="Oui"),"Dossier actif valorisable dans le cadre de la subvention",IF(AND(YEAR(I1986)&lt;'Récapitulatif des données RASH'!$B$2,'Données relatives aux bénéf.'!K1986="Oui",'Données relatives aux bénéf.'!L1986="Oui"),"Dossier actif valorisable dans le cadre de la subvention - dont cloturé au cours de l'année de référence",IF(AND(YEAR(I1986)&lt;'Récapitulatif des données RASH'!$B$2,'Données relatives aux bénéf.'!K1986="Non",'Données relatives aux bénéf.'!L1986="Non"),"Dossier actif non-valorisable dans le cadre de la subvention",IF(AND(YEAR(I1986)&lt;'Récapitulatif des données RASH'!$B$2,'Données relatives aux bénéf.'!K1986="Oui",'Données relatives aux bénéf.'!L1986="Non"),"Dossier actif non-valorisable dans le cadre de la subvention - dont cloturé au cours de l'année de référence","")))))))</f>
        <v/>
      </c>
      <c r="P1986" s="16" t="str">
        <f>IF(ISBLANK(F1986),"",'Récapitulatif des données RASH'!$B$2-YEAR('Données relatives aux bénéf.'!F1986))</f>
        <v/>
      </c>
    </row>
    <row r="1987" spans="1:16">
      <c r="A1987" s="18" t="str">
        <f t="shared" si="31"/>
        <v/>
      </c>
      <c r="O1987" s="19" t="str">
        <f>IF(J1987="Non","Demande d'information",IF(AND(YEAR(I1987)='Récapitulatif des données RASH'!$B$2,'Données relatives aux bénéf.'!J1987="Oui",'Données relatives aux bénéf.'!K1987="Non"),"Dossier ouvert au cours de l'année de référence",IF(AND(YEAR(I1987)='Récapitulatif des données RASH'!$B$2,'Données relatives aux bénéf.'!J1987="Oui",'Données relatives aux bénéf.'!K1987="Oui"),"Dossier ouvert au cours de l'année de référence - dont clôturé au cours de l'année de référence",IF(AND(YEAR(I1987)&lt;'Récapitulatif des données RASH'!$B$2,'Données relatives aux bénéf.'!K1987="Non",'Données relatives aux bénéf.'!L1987="Oui"),"Dossier actif valorisable dans le cadre de la subvention",IF(AND(YEAR(I1987)&lt;'Récapitulatif des données RASH'!$B$2,'Données relatives aux bénéf.'!K1987="Oui",'Données relatives aux bénéf.'!L1987="Oui"),"Dossier actif valorisable dans le cadre de la subvention - dont cloturé au cours de l'année de référence",IF(AND(YEAR(I1987)&lt;'Récapitulatif des données RASH'!$B$2,'Données relatives aux bénéf.'!K1987="Non",'Données relatives aux bénéf.'!L1987="Non"),"Dossier actif non-valorisable dans le cadre de la subvention",IF(AND(YEAR(I1987)&lt;'Récapitulatif des données RASH'!$B$2,'Données relatives aux bénéf.'!K1987="Oui",'Données relatives aux bénéf.'!L1987="Non"),"Dossier actif non-valorisable dans le cadre de la subvention - dont cloturé au cours de l'année de référence","")))))))</f>
        <v/>
      </c>
      <c r="P1987" s="16" t="str">
        <f>IF(ISBLANK(F1987),"",'Récapitulatif des données RASH'!$B$2-YEAR('Données relatives aux bénéf.'!F1987))</f>
        <v/>
      </c>
    </row>
    <row r="1988" spans="1:16">
      <c r="A1988" s="18" t="str">
        <f t="shared" si="31"/>
        <v/>
      </c>
      <c r="O1988" s="19" t="str">
        <f>IF(J1988="Non","Demande d'information",IF(AND(YEAR(I1988)='Récapitulatif des données RASH'!$B$2,'Données relatives aux bénéf.'!J1988="Oui",'Données relatives aux bénéf.'!K1988="Non"),"Dossier ouvert au cours de l'année de référence",IF(AND(YEAR(I1988)='Récapitulatif des données RASH'!$B$2,'Données relatives aux bénéf.'!J1988="Oui",'Données relatives aux bénéf.'!K1988="Oui"),"Dossier ouvert au cours de l'année de référence - dont clôturé au cours de l'année de référence",IF(AND(YEAR(I1988)&lt;'Récapitulatif des données RASH'!$B$2,'Données relatives aux bénéf.'!K1988="Non",'Données relatives aux bénéf.'!L1988="Oui"),"Dossier actif valorisable dans le cadre de la subvention",IF(AND(YEAR(I1988)&lt;'Récapitulatif des données RASH'!$B$2,'Données relatives aux bénéf.'!K1988="Oui",'Données relatives aux bénéf.'!L1988="Oui"),"Dossier actif valorisable dans le cadre de la subvention - dont cloturé au cours de l'année de référence",IF(AND(YEAR(I1988)&lt;'Récapitulatif des données RASH'!$B$2,'Données relatives aux bénéf.'!K1988="Non",'Données relatives aux bénéf.'!L1988="Non"),"Dossier actif non-valorisable dans le cadre de la subvention",IF(AND(YEAR(I1988)&lt;'Récapitulatif des données RASH'!$B$2,'Données relatives aux bénéf.'!K1988="Oui",'Données relatives aux bénéf.'!L1988="Non"),"Dossier actif non-valorisable dans le cadre de la subvention - dont cloturé au cours de l'année de référence","")))))))</f>
        <v/>
      </c>
      <c r="P1988" s="16" t="str">
        <f>IF(ISBLANK(F1988),"",'Récapitulatif des données RASH'!$B$2-YEAR('Données relatives aux bénéf.'!F1988))</f>
        <v/>
      </c>
    </row>
    <row r="1989" spans="1:16">
      <c r="A1989" s="18" t="str">
        <f t="shared" si="31"/>
        <v/>
      </c>
      <c r="O1989" s="19" t="str">
        <f>IF(J1989="Non","Demande d'information",IF(AND(YEAR(I1989)='Récapitulatif des données RASH'!$B$2,'Données relatives aux bénéf.'!J1989="Oui",'Données relatives aux bénéf.'!K1989="Non"),"Dossier ouvert au cours de l'année de référence",IF(AND(YEAR(I1989)='Récapitulatif des données RASH'!$B$2,'Données relatives aux bénéf.'!J1989="Oui",'Données relatives aux bénéf.'!K1989="Oui"),"Dossier ouvert au cours de l'année de référence - dont clôturé au cours de l'année de référence",IF(AND(YEAR(I1989)&lt;'Récapitulatif des données RASH'!$B$2,'Données relatives aux bénéf.'!K1989="Non",'Données relatives aux bénéf.'!L1989="Oui"),"Dossier actif valorisable dans le cadre de la subvention",IF(AND(YEAR(I1989)&lt;'Récapitulatif des données RASH'!$B$2,'Données relatives aux bénéf.'!K1989="Oui",'Données relatives aux bénéf.'!L1989="Oui"),"Dossier actif valorisable dans le cadre de la subvention - dont cloturé au cours de l'année de référence",IF(AND(YEAR(I1989)&lt;'Récapitulatif des données RASH'!$B$2,'Données relatives aux bénéf.'!K1989="Non",'Données relatives aux bénéf.'!L1989="Non"),"Dossier actif non-valorisable dans le cadre de la subvention",IF(AND(YEAR(I1989)&lt;'Récapitulatif des données RASH'!$B$2,'Données relatives aux bénéf.'!K1989="Oui",'Données relatives aux bénéf.'!L1989="Non"),"Dossier actif non-valorisable dans le cadre de la subvention - dont cloturé au cours de l'année de référence","")))))))</f>
        <v/>
      </c>
      <c r="P1989" s="16" t="str">
        <f>IF(ISBLANK(F1989),"",'Récapitulatif des données RASH'!$B$2-YEAR('Données relatives aux bénéf.'!F1989))</f>
        <v/>
      </c>
    </row>
    <row r="1990" spans="1:16">
      <c r="A1990" s="18" t="str">
        <f t="shared" si="31"/>
        <v/>
      </c>
      <c r="O1990" s="19" t="str">
        <f>IF(J1990="Non","Demande d'information",IF(AND(YEAR(I1990)='Récapitulatif des données RASH'!$B$2,'Données relatives aux bénéf.'!J1990="Oui",'Données relatives aux bénéf.'!K1990="Non"),"Dossier ouvert au cours de l'année de référence",IF(AND(YEAR(I1990)='Récapitulatif des données RASH'!$B$2,'Données relatives aux bénéf.'!J1990="Oui",'Données relatives aux bénéf.'!K1990="Oui"),"Dossier ouvert au cours de l'année de référence - dont clôturé au cours de l'année de référence",IF(AND(YEAR(I1990)&lt;'Récapitulatif des données RASH'!$B$2,'Données relatives aux bénéf.'!K1990="Non",'Données relatives aux bénéf.'!L1990="Oui"),"Dossier actif valorisable dans le cadre de la subvention",IF(AND(YEAR(I1990)&lt;'Récapitulatif des données RASH'!$B$2,'Données relatives aux bénéf.'!K1990="Oui",'Données relatives aux bénéf.'!L1990="Oui"),"Dossier actif valorisable dans le cadre de la subvention - dont cloturé au cours de l'année de référence",IF(AND(YEAR(I1990)&lt;'Récapitulatif des données RASH'!$B$2,'Données relatives aux bénéf.'!K1990="Non",'Données relatives aux bénéf.'!L1990="Non"),"Dossier actif non-valorisable dans le cadre de la subvention",IF(AND(YEAR(I1990)&lt;'Récapitulatif des données RASH'!$B$2,'Données relatives aux bénéf.'!K1990="Oui",'Données relatives aux bénéf.'!L1990="Non"),"Dossier actif non-valorisable dans le cadre de la subvention - dont cloturé au cours de l'année de référence","")))))))</f>
        <v/>
      </c>
      <c r="P1990" s="16" t="str">
        <f>IF(ISBLANK(F1990),"",'Récapitulatif des données RASH'!$B$2-YEAR('Données relatives aux bénéf.'!F1990))</f>
        <v/>
      </c>
    </row>
    <row r="1991" spans="1:16">
      <c r="A1991" s="18" t="str">
        <f t="shared" si="31"/>
        <v/>
      </c>
      <c r="O1991" s="19" t="str">
        <f>IF(J1991="Non","Demande d'information",IF(AND(YEAR(I1991)='Récapitulatif des données RASH'!$B$2,'Données relatives aux bénéf.'!J1991="Oui",'Données relatives aux bénéf.'!K1991="Non"),"Dossier ouvert au cours de l'année de référence",IF(AND(YEAR(I1991)='Récapitulatif des données RASH'!$B$2,'Données relatives aux bénéf.'!J1991="Oui",'Données relatives aux bénéf.'!K1991="Oui"),"Dossier ouvert au cours de l'année de référence - dont clôturé au cours de l'année de référence",IF(AND(YEAR(I1991)&lt;'Récapitulatif des données RASH'!$B$2,'Données relatives aux bénéf.'!K1991="Non",'Données relatives aux bénéf.'!L1991="Oui"),"Dossier actif valorisable dans le cadre de la subvention",IF(AND(YEAR(I1991)&lt;'Récapitulatif des données RASH'!$B$2,'Données relatives aux bénéf.'!K1991="Oui",'Données relatives aux bénéf.'!L1991="Oui"),"Dossier actif valorisable dans le cadre de la subvention - dont cloturé au cours de l'année de référence",IF(AND(YEAR(I1991)&lt;'Récapitulatif des données RASH'!$B$2,'Données relatives aux bénéf.'!K1991="Non",'Données relatives aux bénéf.'!L1991="Non"),"Dossier actif non-valorisable dans le cadre de la subvention",IF(AND(YEAR(I1991)&lt;'Récapitulatif des données RASH'!$B$2,'Données relatives aux bénéf.'!K1991="Oui",'Données relatives aux bénéf.'!L1991="Non"),"Dossier actif non-valorisable dans le cadre de la subvention - dont cloturé au cours de l'année de référence","")))))))</f>
        <v/>
      </c>
      <c r="P1991" s="16" t="str">
        <f>IF(ISBLANK(F1991),"",'Récapitulatif des données RASH'!$B$2-YEAR('Données relatives aux bénéf.'!F1991))</f>
        <v/>
      </c>
    </row>
    <row r="1992" spans="1:16">
      <c r="A1992" s="18" t="str">
        <f t="shared" si="31"/>
        <v/>
      </c>
      <c r="O1992" s="19" t="str">
        <f>IF(J1992="Non","Demande d'information",IF(AND(YEAR(I1992)='Récapitulatif des données RASH'!$B$2,'Données relatives aux bénéf.'!J1992="Oui",'Données relatives aux bénéf.'!K1992="Non"),"Dossier ouvert au cours de l'année de référence",IF(AND(YEAR(I1992)='Récapitulatif des données RASH'!$B$2,'Données relatives aux bénéf.'!J1992="Oui",'Données relatives aux bénéf.'!K1992="Oui"),"Dossier ouvert au cours de l'année de référence - dont clôturé au cours de l'année de référence",IF(AND(YEAR(I1992)&lt;'Récapitulatif des données RASH'!$B$2,'Données relatives aux bénéf.'!K1992="Non",'Données relatives aux bénéf.'!L1992="Oui"),"Dossier actif valorisable dans le cadre de la subvention",IF(AND(YEAR(I1992)&lt;'Récapitulatif des données RASH'!$B$2,'Données relatives aux bénéf.'!K1992="Oui",'Données relatives aux bénéf.'!L1992="Oui"),"Dossier actif valorisable dans le cadre de la subvention - dont cloturé au cours de l'année de référence",IF(AND(YEAR(I1992)&lt;'Récapitulatif des données RASH'!$B$2,'Données relatives aux bénéf.'!K1992="Non",'Données relatives aux bénéf.'!L1992="Non"),"Dossier actif non-valorisable dans le cadre de la subvention",IF(AND(YEAR(I1992)&lt;'Récapitulatif des données RASH'!$B$2,'Données relatives aux bénéf.'!K1992="Oui",'Données relatives aux bénéf.'!L1992="Non"),"Dossier actif non-valorisable dans le cadre de la subvention - dont cloturé au cours de l'année de référence","")))))))</f>
        <v/>
      </c>
      <c r="P1992" s="16" t="str">
        <f>IF(ISBLANK(F1992),"",'Récapitulatif des données RASH'!$B$2-YEAR('Données relatives aux bénéf.'!F1992))</f>
        <v/>
      </c>
    </row>
    <row r="1993" spans="1:16">
      <c r="A1993" s="18" t="str">
        <f t="shared" si="31"/>
        <v/>
      </c>
      <c r="O1993" s="19" t="str">
        <f>IF(J1993="Non","Demande d'information",IF(AND(YEAR(I1993)='Récapitulatif des données RASH'!$B$2,'Données relatives aux bénéf.'!J1993="Oui",'Données relatives aux bénéf.'!K1993="Non"),"Dossier ouvert au cours de l'année de référence",IF(AND(YEAR(I1993)='Récapitulatif des données RASH'!$B$2,'Données relatives aux bénéf.'!J1993="Oui",'Données relatives aux bénéf.'!K1993="Oui"),"Dossier ouvert au cours de l'année de référence - dont clôturé au cours de l'année de référence",IF(AND(YEAR(I1993)&lt;'Récapitulatif des données RASH'!$B$2,'Données relatives aux bénéf.'!K1993="Non",'Données relatives aux bénéf.'!L1993="Oui"),"Dossier actif valorisable dans le cadre de la subvention",IF(AND(YEAR(I1993)&lt;'Récapitulatif des données RASH'!$B$2,'Données relatives aux bénéf.'!K1993="Oui",'Données relatives aux bénéf.'!L1993="Oui"),"Dossier actif valorisable dans le cadre de la subvention - dont cloturé au cours de l'année de référence",IF(AND(YEAR(I1993)&lt;'Récapitulatif des données RASH'!$B$2,'Données relatives aux bénéf.'!K1993="Non",'Données relatives aux bénéf.'!L1993="Non"),"Dossier actif non-valorisable dans le cadre de la subvention",IF(AND(YEAR(I1993)&lt;'Récapitulatif des données RASH'!$B$2,'Données relatives aux bénéf.'!K1993="Oui",'Données relatives aux bénéf.'!L1993="Non"),"Dossier actif non-valorisable dans le cadre de la subvention - dont cloturé au cours de l'année de référence","")))))))</f>
        <v/>
      </c>
      <c r="P1993" s="16" t="str">
        <f>IF(ISBLANK(F1993),"",'Récapitulatif des données RASH'!$B$2-YEAR('Données relatives aux bénéf.'!F1993))</f>
        <v/>
      </c>
    </row>
    <row r="1994" spans="1:16">
      <c r="A1994" s="18" t="str">
        <f t="shared" si="31"/>
        <v/>
      </c>
      <c r="O1994" s="19" t="str">
        <f>IF(J1994="Non","Demande d'information",IF(AND(YEAR(I1994)='Récapitulatif des données RASH'!$B$2,'Données relatives aux bénéf.'!J1994="Oui",'Données relatives aux bénéf.'!K1994="Non"),"Dossier ouvert au cours de l'année de référence",IF(AND(YEAR(I1994)='Récapitulatif des données RASH'!$B$2,'Données relatives aux bénéf.'!J1994="Oui",'Données relatives aux bénéf.'!K1994="Oui"),"Dossier ouvert au cours de l'année de référence - dont clôturé au cours de l'année de référence",IF(AND(YEAR(I1994)&lt;'Récapitulatif des données RASH'!$B$2,'Données relatives aux bénéf.'!K1994="Non",'Données relatives aux bénéf.'!L1994="Oui"),"Dossier actif valorisable dans le cadre de la subvention",IF(AND(YEAR(I1994)&lt;'Récapitulatif des données RASH'!$B$2,'Données relatives aux bénéf.'!K1994="Oui",'Données relatives aux bénéf.'!L1994="Oui"),"Dossier actif valorisable dans le cadre de la subvention - dont cloturé au cours de l'année de référence",IF(AND(YEAR(I1994)&lt;'Récapitulatif des données RASH'!$B$2,'Données relatives aux bénéf.'!K1994="Non",'Données relatives aux bénéf.'!L1994="Non"),"Dossier actif non-valorisable dans le cadre de la subvention",IF(AND(YEAR(I1994)&lt;'Récapitulatif des données RASH'!$B$2,'Données relatives aux bénéf.'!K1994="Oui",'Données relatives aux bénéf.'!L1994="Non"),"Dossier actif non-valorisable dans le cadre de la subvention - dont cloturé au cours de l'année de référence","")))))))</f>
        <v/>
      </c>
      <c r="P1994" s="16" t="str">
        <f>IF(ISBLANK(F1994),"",'Récapitulatif des données RASH'!$B$2-YEAR('Données relatives aux bénéf.'!F1994))</f>
        <v/>
      </c>
    </row>
    <row r="1995" spans="1:16">
      <c r="A1995" s="18" t="str">
        <f t="shared" si="31"/>
        <v/>
      </c>
      <c r="O1995" s="19" t="str">
        <f>IF(J1995="Non","Demande d'information",IF(AND(YEAR(I1995)='Récapitulatif des données RASH'!$B$2,'Données relatives aux bénéf.'!J1995="Oui",'Données relatives aux bénéf.'!K1995="Non"),"Dossier ouvert au cours de l'année de référence",IF(AND(YEAR(I1995)='Récapitulatif des données RASH'!$B$2,'Données relatives aux bénéf.'!J1995="Oui",'Données relatives aux bénéf.'!K1995="Oui"),"Dossier ouvert au cours de l'année de référence - dont clôturé au cours de l'année de référence",IF(AND(YEAR(I1995)&lt;'Récapitulatif des données RASH'!$B$2,'Données relatives aux bénéf.'!K1995="Non",'Données relatives aux bénéf.'!L1995="Oui"),"Dossier actif valorisable dans le cadre de la subvention",IF(AND(YEAR(I1995)&lt;'Récapitulatif des données RASH'!$B$2,'Données relatives aux bénéf.'!K1995="Oui",'Données relatives aux bénéf.'!L1995="Oui"),"Dossier actif valorisable dans le cadre de la subvention - dont cloturé au cours de l'année de référence",IF(AND(YEAR(I1995)&lt;'Récapitulatif des données RASH'!$B$2,'Données relatives aux bénéf.'!K1995="Non",'Données relatives aux bénéf.'!L1995="Non"),"Dossier actif non-valorisable dans le cadre de la subvention",IF(AND(YEAR(I1995)&lt;'Récapitulatif des données RASH'!$B$2,'Données relatives aux bénéf.'!K1995="Oui",'Données relatives aux bénéf.'!L1995="Non"),"Dossier actif non-valorisable dans le cadre de la subvention - dont cloturé au cours de l'année de référence","")))))))</f>
        <v/>
      </c>
      <c r="P1995" s="16" t="str">
        <f>IF(ISBLANK(F1995),"",'Récapitulatif des données RASH'!$B$2-YEAR('Données relatives aux bénéf.'!F1995))</f>
        <v/>
      </c>
    </row>
    <row r="1996" spans="1:16">
      <c r="A1996" s="18" t="str">
        <f t="shared" si="31"/>
        <v/>
      </c>
      <c r="O1996" s="19" t="str">
        <f>IF(J1996="Non","Demande d'information",IF(AND(YEAR(I1996)='Récapitulatif des données RASH'!$B$2,'Données relatives aux bénéf.'!J1996="Oui",'Données relatives aux bénéf.'!K1996="Non"),"Dossier ouvert au cours de l'année de référence",IF(AND(YEAR(I1996)='Récapitulatif des données RASH'!$B$2,'Données relatives aux bénéf.'!J1996="Oui",'Données relatives aux bénéf.'!K1996="Oui"),"Dossier ouvert au cours de l'année de référence - dont clôturé au cours de l'année de référence",IF(AND(YEAR(I1996)&lt;'Récapitulatif des données RASH'!$B$2,'Données relatives aux bénéf.'!K1996="Non",'Données relatives aux bénéf.'!L1996="Oui"),"Dossier actif valorisable dans le cadre de la subvention",IF(AND(YEAR(I1996)&lt;'Récapitulatif des données RASH'!$B$2,'Données relatives aux bénéf.'!K1996="Oui",'Données relatives aux bénéf.'!L1996="Oui"),"Dossier actif valorisable dans le cadre de la subvention - dont cloturé au cours de l'année de référence",IF(AND(YEAR(I1996)&lt;'Récapitulatif des données RASH'!$B$2,'Données relatives aux bénéf.'!K1996="Non",'Données relatives aux bénéf.'!L1996="Non"),"Dossier actif non-valorisable dans le cadre de la subvention",IF(AND(YEAR(I1996)&lt;'Récapitulatif des données RASH'!$B$2,'Données relatives aux bénéf.'!K1996="Oui",'Données relatives aux bénéf.'!L1996="Non"),"Dossier actif non-valorisable dans le cadre de la subvention - dont cloturé au cours de l'année de référence","")))))))</f>
        <v/>
      </c>
      <c r="P1996" s="16" t="str">
        <f>IF(ISBLANK(F1996),"",'Récapitulatif des données RASH'!$B$2-YEAR('Données relatives aux bénéf.'!F1996))</f>
        <v/>
      </c>
    </row>
    <row r="1997" spans="1:16">
      <c r="A1997" s="18" t="str">
        <f t="shared" si="31"/>
        <v/>
      </c>
      <c r="O1997" s="19" t="str">
        <f>IF(J1997="Non","Demande d'information",IF(AND(YEAR(I1997)='Récapitulatif des données RASH'!$B$2,'Données relatives aux bénéf.'!J1997="Oui",'Données relatives aux bénéf.'!K1997="Non"),"Dossier ouvert au cours de l'année de référence",IF(AND(YEAR(I1997)='Récapitulatif des données RASH'!$B$2,'Données relatives aux bénéf.'!J1997="Oui",'Données relatives aux bénéf.'!K1997="Oui"),"Dossier ouvert au cours de l'année de référence - dont clôturé au cours de l'année de référence",IF(AND(YEAR(I1997)&lt;'Récapitulatif des données RASH'!$B$2,'Données relatives aux bénéf.'!K1997="Non",'Données relatives aux bénéf.'!L1997="Oui"),"Dossier actif valorisable dans le cadre de la subvention",IF(AND(YEAR(I1997)&lt;'Récapitulatif des données RASH'!$B$2,'Données relatives aux bénéf.'!K1997="Oui",'Données relatives aux bénéf.'!L1997="Oui"),"Dossier actif valorisable dans le cadre de la subvention - dont cloturé au cours de l'année de référence",IF(AND(YEAR(I1997)&lt;'Récapitulatif des données RASH'!$B$2,'Données relatives aux bénéf.'!K1997="Non",'Données relatives aux bénéf.'!L1997="Non"),"Dossier actif non-valorisable dans le cadre de la subvention",IF(AND(YEAR(I1997)&lt;'Récapitulatif des données RASH'!$B$2,'Données relatives aux bénéf.'!K1997="Oui",'Données relatives aux bénéf.'!L1997="Non"),"Dossier actif non-valorisable dans le cadre de la subvention - dont cloturé au cours de l'année de référence","")))))))</f>
        <v/>
      </c>
      <c r="P1997" s="16" t="str">
        <f>IF(ISBLANK(F1997),"",'Récapitulatif des données RASH'!$B$2-YEAR('Données relatives aux bénéf.'!F1997))</f>
        <v/>
      </c>
    </row>
    <row r="1998" spans="1:16">
      <c r="A1998" s="18" t="str">
        <f t="shared" si="31"/>
        <v/>
      </c>
      <c r="O1998" s="19" t="str">
        <f>IF(J1998="Non","Demande d'information",IF(AND(YEAR(I1998)='Récapitulatif des données RASH'!$B$2,'Données relatives aux bénéf.'!J1998="Oui",'Données relatives aux bénéf.'!K1998="Non"),"Dossier ouvert au cours de l'année de référence",IF(AND(YEAR(I1998)='Récapitulatif des données RASH'!$B$2,'Données relatives aux bénéf.'!J1998="Oui",'Données relatives aux bénéf.'!K1998="Oui"),"Dossier ouvert au cours de l'année de référence - dont clôturé au cours de l'année de référence",IF(AND(YEAR(I1998)&lt;'Récapitulatif des données RASH'!$B$2,'Données relatives aux bénéf.'!K1998="Non",'Données relatives aux bénéf.'!L1998="Oui"),"Dossier actif valorisable dans le cadre de la subvention",IF(AND(YEAR(I1998)&lt;'Récapitulatif des données RASH'!$B$2,'Données relatives aux bénéf.'!K1998="Oui",'Données relatives aux bénéf.'!L1998="Oui"),"Dossier actif valorisable dans le cadre de la subvention - dont cloturé au cours de l'année de référence",IF(AND(YEAR(I1998)&lt;'Récapitulatif des données RASH'!$B$2,'Données relatives aux bénéf.'!K1998="Non",'Données relatives aux bénéf.'!L1998="Non"),"Dossier actif non-valorisable dans le cadre de la subvention",IF(AND(YEAR(I1998)&lt;'Récapitulatif des données RASH'!$B$2,'Données relatives aux bénéf.'!K1998="Oui",'Données relatives aux bénéf.'!L1998="Non"),"Dossier actif non-valorisable dans le cadre de la subvention - dont cloturé au cours de l'année de référence","")))))))</f>
        <v/>
      </c>
      <c r="P1998" s="16" t="str">
        <f>IF(ISBLANK(F1998),"",'Récapitulatif des données RASH'!$B$2-YEAR('Données relatives aux bénéf.'!F1998))</f>
        <v/>
      </c>
    </row>
    <row r="1999" spans="1:16">
      <c r="A1999" s="18" t="str">
        <f t="shared" si="31"/>
        <v/>
      </c>
      <c r="O1999" s="19" t="str">
        <f>IF(J1999="Non","Demande d'information",IF(AND(YEAR(I1999)='Récapitulatif des données RASH'!$B$2,'Données relatives aux bénéf.'!J1999="Oui",'Données relatives aux bénéf.'!K1999="Non"),"Dossier ouvert au cours de l'année de référence",IF(AND(YEAR(I1999)='Récapitulatif des données RASH'!$B$2,'Données relatives aux bénéf.'!J1999="Oui",'Données relatives aux bénéf.'!K1999="Oui"),"Dossier ouvert au cours de l'année de référence - dont clôturé au cours de l'année de référence",IF(AND(YEAR(I1999)&lt;'Récapitulatif des données RASH'!$B$2,'Données relatives aux bénéf.'!K1999="Non",'Données relatives aux bénéf.'!L1999="Oui"),"Dossier actif valorisable dans le cadre de la subvention",IF(AND(YEAR(I1999)&lt;'Récapitulatif des données RASH'!$B$2,'Données relatives aux bénéf.'!K1999="Oui",'Données relatives aux bénéf.'!L1999="Oui"),"Dossier actif valorisable dans le cadre de la subvention - dont cloturé au cours de l'année de référence",IF(AND(YEAR(I1999)&lt;'Récapitulatif des données RASH'!$B$2,'Données relatives aux bénéf.'!K1999="Non",'Données relatives aux bénéf.'!L1999="Non"),"Dossier actif non-valorisable dans le cadre de la subvention",IF(AND(YEAR(I1999)&lt;'Récapitulatif des données RASH'!$B$2,'Données relatives aux bénéf.'!K1999="Oui",'Données relatives aux bénéf.'!L1999="Non"),"Dossier actif non-valorisable dans le cadre de la subvention - dont cloturé au cours de l'année de référence","")))))))</f>
        <v/>
      </c>
      <c r="P1999" s="16" t="str">
        <f>IF(ISBLANK(F1999),"",'Récapitulatif des données RASH'!$B$2-YEAR('Données relatives aux bénéf.'!F1999))</f>
        <v/>
      </c>
    </row>
    <row r="2000" spans="1:16">
      <c r="A2000" s="18" t="str">
        <f t="shared" si="31"/>
        <v/>
      </c>
      <c r="O2000" s="19" t="str">
        <f>IF(J2000="Non","Demande d'information",IF(AND(YEAR(I2000)='Récapitulatif des données RASH'!$B$2,'Données relatives aux bénéf.'!J2000="Oui",'Données relatives aux bénéf.'!K2000="Non"),"Dossier ouvert au cours de l'année de référence",IF(AND(YEAR(I2000)='Récapitulatif des données RASH'!$B$2,'Données relatives aux bénéf.'!J2000="Oui",'Données relatives aux bénéf.'!K2000="Oui"),"Dossier ouvert au cours de l'année de référence - dont clôturé au cours de l'année de référence",IF(AND(YEAR(I2000)&lt;'Récapitulatif des données RASH'!$B$2,'Données relatives aux bénéf.'!K2000="Non",'Données relatives aux bénéf.'!L2000="Oui"),"Dossier actif valorisable dans le cadre de la subvention",IF(AND(YEAR(I2000)&lt;'Récapitulatif des données RASH'!$B$2,'Données relatives aux bénéf.'!K2000="Oui",'Données relatives aux bénéf.'!L2000="Oui"),"Dossier actif valorisable dans le cadre de la subvention - dont cloturé au cours de l'année de référence",IF(AND(YEAR(I2000)&lt;'Récapitulatif des données RASH'!$B$2,'Données relatives aux bénéf.'!K2000="Non",'Données relatives aux bénéf.'!L2000="Non"),"Dossier actif non-valorisable dans le cadre de la subvention",IF(AND(YEAR(I2000)&lt;'Récapitulatif des données RASH'!$B$2,'Données relatives aux bénéf.'!K2000="Oui",'Données relatives aux bénéf.'!L2000="Non"),"Dossier actif non-valorisable dans le cadre de la subvention - dont cloturé au cours de l'année de référence","")))))))</f>
        <v/>
      </c>
      <c r="P2000" s="16" t="str">
        <f>IF(ISBLANK(F2000),"",'Récapitulatif des données RASH'!$B$2-YEAR('Données relatives aux bénéf.'!F2000))</f>
        <v/>
      </c>
    </row>
    <row r="2001" spans="1:16">
      <c r="A2001" s="18" t="str">
        <f t="shared" si="31"/>
        <v/>
      </c>
      <c r="O2001" s="19" t="str">
        <f>IF(J2001="Non","Demande d'information",IF(AND(YEAR(I2001)='Récapitulatif des données RASH'!$B$2,'Données relatives aux bénéf.'!J2001="Oui",'Données relatives aux bénéf.'!K2001="Non"),"Dossier ouvert au cours de l'année de référence",IF(AND(YEAR(I2001)='Récapitulatif des données RASH'!$B$2,'Données relatives aux bénéf.'!J2001="Oui",'Données relatives aux bénéf.'!K2001="Oui"),"Dossier ouvert au cours de l'année de référence - dont clôturé au cours de l'année de référence",IF(AND(YEAR(I2001)&lt;'Récapitulatif des données RASH'!$B$2,'Données relatives aux bénéf.'!K2001="Non",'Données relatives aux bénéf.'!L2001="Oui"),"Dossier actif valorisable dans le cadre de la subvention",IF(AND(YEAR(I2001)&lt;'Récapitulatif des données RASH'!$B$2,'Données relatives aux bénéf.'!K2001="Oui",'Données relatives aux bénéf.'!L2001="Oui"),"Dossier actif valorisable dans le cadre de la subvention - dont cloturé au cours de l'année de référence",IF(AND(YEAR(I2001)&lt;'Récapitulatif des données RASH'!$B$2,'Données relatives aux bénéf.'!K2001="Non",'Données relatives aux bénéf.'!L2001="Non"),"Dossier actif non-valorisable dans le cadre de la subvention",IF(AND(YEAR(I2001)&lt;'Récapitulatif des données RASH'!$B$2,'Données relatives aux bénéf.'!K2001="Oui",'Données relatives aux bénéf.'!L2001="Non"),"Dossier actif non-valorisable dans le cadre de la subvention - dont cloturé au cours de l'année de référence","")))))))</f>
        <v/>
      </c>
      <c r="P2001" s="16" t="str">
        <f>IF(ISBLANK(F2001),"",'Récapitulatif des données RASH'!$B$2-YEAR('Données relatives aux bénéf.'!F2001))</f>
        <v/>
      </c>
    </row>
    <row r="2002" spans="1:16">
      <c r="A2002" s="18" t="str">
        <f t="shared" si="31"/>
        <v/>
      </c>
      <c r="O2002" s="19" t="str">
        <f>IF(J2002="Non","Demande d'information",IF(AND(YEAR(I2002)='Récapitulatif des données RASH'!$B$2,'Données relatives aux bénéf.'!J2002="Oui",'Données relatives aux bénéf.'!K2002="Non"),"Dossier ouvert au cours de l'année de référence",IF(AND(YEAR(I2002)='Récapitulatif des données RASH'!$B$2,'Données relatives aux bénéf.'!J2002="Oui",'Données relatives aux bénéf.'!K2002="Oui"),"Dossier ouvert au cours de l'année de référence - dont clôturé au cours de l'année de référence",IF(AND(YEAR(I2002)&lt;'Récapitulatif des données RASH'!$B$2,'Données relatives aux bénéf.'!K2002="Non",'Données relatives aux bénéf.'!L2002="Oui"),"Dossier actif valorisable dans le cadre de la subvention",IF(AND(YEAR(I2002)&lt;'Récapitulatif des données RASH'!$B$2,'Données relatives aux bénéf.'!K2002="Oui",'Données relatives aux bénéf.'!L2002="Oui"),"Dossier actif valorisable dans le cadre de la subvention - dont cloturé au cours de l'année de référence",IF(AND(YEAR(I2002)&lt;'Récapitulatif des données RASH'!$B$2,'Données relatives aux bénéf.'!K2002="Non",'Données relatives aux bénéf.'!L2002="Non"),"Dossier actif non-valorisable dans le cadre de la subvention",IF(AND(YEAR(I2002)&lt;'Récapitulatif des données RASH'!$B$2,'Données relatives aux bénéf.'!K2002="Oui",'Données relatives aux bénéf.'!L2002="Non"),"Dossier actif non-valorisable dans le cadre de la subvention - dont cloturé au cours de l'année de référence","")))))))</f>
        <v/>
      </c>
      <c r="P2002" s="16" t="str">
        <f>IF(ISBLANK(F2002),"",'Récapitulatif des données RASH'!$B$2-YEAR('Données relatives aux bénéf.'!F2002))</f>
        <v/>
      </c>
    </row>
    <row r="2003" spans="1:16">
      <c r="A2003" s="18" t="str">
        <f t="shared" si="31"/>
        <v/>
      </c>
      <c r="O2003" s="19" t="str">
        <f>IF(J2003="Non","Demande d'information",IF(AND(YEAR(I2003)='Récapitulatif des données RASH'!$B$2,'Données relatives aux bénéf.'!J2003="Oui",'Données relatives aux bénéf.'!K2003="Non"),"Dossier ouvert au cours de l'année de référence",IF(AND(YEAR(I2003)='Récapitulatif des données RASH'!$B$2,'Données relatives aux bénéf.'!J2003="Oui",'Données relatives aux bénéf.'!K2003="Oui"),"Dossier ouvert au cours de l'année de référence - dont clôturé au cours de l'année de référence",IF(AND(YEAR(I2003)&lt;'Récapitulatif des données RASH'!$B$2,'Données relatives aux bénéf.'!K2003="Non",'Données relatives aux bénéf.'!L2003="Oui"),"Dossier actif valorisable dans le cadre de la subvention",IF(AND(YEAR(I2003)&lt;'Récapitulatif des données RASH'!$B$2,'Données relatives aux bénéf.'!K2003="Oui",'Données relatives aux bénéf.'!L2003="Oui"),"Dossier actif valorisable dans le cadre de la subvention - dont cloturé au cours de l'année de référence",IF(AND(YEAR(I2003)&lt;'Récapitulatif des données RASH'!$B$2,'Données relatives aux bénéf.'!K2003="Non",'Données relatives aux bénéf.'!L2003="Non"),"Dossier actif non-valorisable dans le cadre de la subvention",IF(AND(YEAR(I2003)&lt;'Récapitulatif des données RASH'!$B$2,'Données relatives aux bénéf.'!K2003="Oui",'Données relatives aux bénéf.'!L2003="Non"),"Dossier actif non-valorisable dans le cadre de la subvention - dont cloturé au cours de l'année de référence","")))))))</f>
        <v/>
      </c>
      <c r="P2003" s="16" t="str">
        <f>IF(ISBLANK(F2003),"",'Récapitulatif des données RASH'!$B$2-YEAR('Données relatives aux bénéf.'!F2003))</f>
        <v/>
      </c>
    </row>
    <row r="2004" spans="1:16">
      <c r="A2004" s="18" t="str">
        <f t="shared" si="31"/>
        <v/>
      </c>
      <c r="O2004" s="19" t="str">
        <f>IF(J2004="Non","Demande d'information",IF(AND(YEAR(I2004)='Récapitulatif des données RASH'!$B$2,'Données relatives aux bénéf.'!J2004="Oui",'Données relatives aux bénéf.'!K2004="Non"),"Dossier ouvert au cours de l'année de référence",IF(AND(YEAR(I2004)='Récapitulatif des données RASH'!$B$2,'Données relatives aux bénéf.'!J2004="Oui",'Données relatives aux bénéf.'!K2004="Oui"),"Dossier ouvert au cours de l'année de référence - dont clôturé au cours de l'année de référence",IF(AND(YEAR(I2004)&lt;'Récapitulatif des données RASH'!$B$2,'Données relatives aux bénéf.'!K2004="Non",'Données relatives aux bénéf.'!L2004="Oui"),"Dossier actif valorisable dans le cadre de la subvention",IF(AND(YEAR(I2004)&lt;'Récapitulatif des données RASH'!$B$2,'Données relatives aux bénéf.'!K2004="Oui",'Données relatives aux bénéf.'!L2004="Oui"),"Dossier actif valorisable dans le cadre de la subvention - dont cloturé au cours de l'année de référence",IF(AND(YEAR(I2004)&lt;'Récapitulatif des données RASH'!$B$2,'Données relatives aux bénéf.'!K2004="Non",'Données relatives aux bénéf.'!L2004="Non"),"Dossier actif non-valorisable dans le cadre de la subvention",IF(AND(YEAR(I2004)&lt;'Récapitulatif des données RASH'!$B$2,'Données relatives aux bénéf.'!K2004="Oui",'Données relatives aux bénéf.'!L2004="Non"),"Dossier actif non-valorisable dans le cadre de la subvention - dont cloturé au cours de l'année de référence","")))))))</f>
        <v/>
      </c>
      <c r="P2004" s="16" t="str">
        <f>IF(ISBLANK(F2004),"",'Récapitulatif des données RASH'!$B$2-YEAR('Données relatives aux bénéf.'!F2004))</f>
        <v/>
      </c>
    </row>
    <row r="2005" spans="1:16">
      <c r="A2005" s="18" t="str">
        <f t="shared" si="31"/>
        <v/>
      </c>
      <c r="O2005" s="19" t="str">
        <f>IF(J2005="Non","Demande d'information",IF(AND(YEAR(I2005)='Récapitulatif des données RASH'!$B$2,'Données relatives aux bénéf.'!J2005="Oui",'Données relatives aux bénéf.'!K2005="Non"),"Dossier ouvert au cours de l'année de référence",IF(AND(YEAR(I2005)='Récapitulatif des données RASH'!$B$2,'Données relatives aux bénéf.'!J2005="Oui",'Données relatives aux bénéf.'!K2005="Oui"),"Dossier ouvert au cours de l'année de référence - dont clôturé au cours de l'année de référence",IF(AND(YEAR(I2005)&lt;'Récapitulatif des données RASH'!$B$2,'Données relatives aux bénéf.'!K2005="Non",'Données relatives aux bénéf.'!L2005="Oui"),"Dossier actif valorisable dans le cadre de la subvention",IF(AND(YEAR(I2005)&lt;'Récapitulatif des données RASH'!$B$2,'Données relatives aux bénéf.'!K2005="Oui",'Données relatives aux bénéf.'!L2005="Oui"),"Dossier actif valorisable dans le cadre de la subvention - dont cloturé au cours de l'année de référence",IF(AND(YEAR(I2005)&lt;'Récapitulatif des données RASH'!$B$2,'Données relatives aux bénéf.'!K2005="Non",'Données relatives aux bénéf.'!L2005="Non"),"Dossier actif non-valorisable dans le cadre de la subvention",IF(AND(YEAR(I2005)&lt;'Récapitulatif des données RASH'!$B$2,'Données relatives aux bénéf.'!K2005="Oui",'Données relatives aux bénéf.'!L2005="Non"),"Dossier actif non-valorisable dans le cadre de la subvention - dont cloturé au cours de l'année de référence","")))))))</f>
        <v/>
      </c>
      <c r="P2005" s="16" t="str">
        <f>IF(ISBLANK(F2005),"",'Récapitulatif des données RASH'!$B$2-YEAR('Données relatives aux bénéf.'!F2005))</f>
        <v/>
      </c>
    </row>
    <row r="2006" spans="1:16">
      <c r="A2006" s="18" t="str">
        <f t="shared" si="31"/>
        <v/>
      </c>
      <c r="O2006" s="19" t="str">
        <f>IF(J2006="Non","Demande d'information",IF(AND(YEAR(I2006)='Récapitulatif des données RASH'!$B$2,'Données relatives aux bénéf.'!J2006="Oui",'Données relatives aux bénéf.'!K2006="Non"),"Dossier ouvert au cours de l'année de référence",IF(AND(YEAR(I2006)='Récapitulatif des données RASH'!$B$2,'Données relatives aux bénéf.'!J2006="Oui",'Données relatives aux bénéf.'!K2006="Oui"),"Dossier ouvert au cours de l'année de référence - dont clôturé au cours de l'année de référence",IF(AND(YEAR(I2006)&lt;'Récapitulatif des données RASH'!$B$2,'Données relatives aux bénéf.'!K2006="Non",'Données relatives aux bénéf.'!L2006="Oui"),"Dossier actif valorisable dans le cadre de la subvention",IF(AND(YEAR(I2006)&lt;'Récapitulatif des données RASH'!$B$2,'Données relatives aux bénéf.'!K2006="Oui",'Données relatives aux bénéf.'!L2006="Oui"),"Dossier actif valorisable dans le cadre de la subvention - dont cloturé au cours de l'année de référence",IF(AND(YEAR(I2006)&lt;'Récapitulatif des données RASH'!$B$2,'Données relatives aux bénéf.'!K2006="Non",'Données relatives aux bénéf.'!L2006="Non"),"Dossier actif non-valorisable dans le cadre de la subvention",IF(AND(YEAR(I2006)&lt;'Récapitulatif des données RASH'!$B$2,'Données relatives aux bénéf.'!K2006="Oui",'Données relatives aux bénéf.'!L2006="Non"),"Dossier actif non-valorisable dans le cadre de la subvention - dont cloturé au cours de l'année de référence","")))))))</f>
        <v/>
      </c>
      <c r="P2006" s="16" t="str">
        <f>IF(ISBLANK(F2006),"",'Récapitulatif des données RASH'!$B$2-YEAR('Données relatives aux bénéf.'!F2006))</f>
        <v/>
      </c>
    </row>
    <row r="2007" spans="1:16">
      <c r="A2007" s="18" t="str">
        <f t="shared" si="31"/>
        <v/>
      </c>
      <c r="O2007" s="19" t="str">
        <f>IF(J2007="Non","Demande d'information",IF(AND(YEAR(I2007)='Récapitulatif des données RASH'!$B$2,'Données relatives aux bénéf.'!J2007="Oui",'Données relatives aux bénéf.'!K2007="Non"),"Dossier ouvert au cours de l'année de référence",IF(AND(YEAR(I2007)='Récapitulatif des données RASH'!$B$2,'Données relatives aux bénéf.'!J2007="Oui",'Données relatives aux bénéf.'!K2007="Oui"),"Dossier ouvert au cours de l'année de référence - dont clôturé au cours de l'année de référence",IF(AND(YEAR(I2007)&lt;'Récapitulatif des données RASH'!$B$2,'Données relatives aux bénéf.'!K2007="Non",'Données relatives aux bénéf.'!L2007="Oui"),"Dossier actif valorisable dans le cadre de la subvention",IF(AND(YEAR(I2007)&lt;'Récapitulatif des données RASH'!$B$2,'Données relatives aux bénéf.'!K2007="Oui",'Données relatives aux bénéf.'!L2007="Oui"),"Dossier actif valorisable dans le cadre de la subvention - dont cloturé au cours de l'année de référence",IF(AND(YEAR(I2007)&lt;'Récapitulatif des données RASH'!$B$2,'Données relatives aux bénéf.'!K2007="Non",'Données relatives aux bénéf.'!L2007="Non"),"Dossier actif non-valorisable dans le cadre de la subvention",IF(AND(YEAR(I2007)&lt;'Récapitulatif des données RASH'!$B$2,'Données relatives aux bénéf.'!K2007="Oui",'Données relatives aux bénéf.'!L2007="Non"),"Dossier actif non-valorisable dans le cadre de la subvention - dont cloturé au cours de l'année de référence","")))))))</f>
        <v/>
      </c>
      <c r="P2007" s="16" t="str">
        <f>IF(ISBLANK(F2007),"",'Récapitulatif des données RASH'!$B$2-YEAR('Données relatives aux bénéf.'!F2007))</f>
        <v/>
      </c>
    </row>
    <row r="2008" spans="1:16">
      <c r="A2008" s="18" t="str">
        <f t="shared" si="31"/>
        <v/>
      </c>
      <c r="O2008" s="19" t="str">
        <f>IF(J2008="Non","Demande d'information",IF(AND(YEAR(I2008)='Récapitulatif des données RASH'!$B$2,'Données relatives aux bénéf.'!J2008="Oui",'Données relatives aux bénéf.'!K2008="Non"),"Dossier ouvert au cours de l'année de référence",IF(AND(YEAR(I2008)='Récapitulatif des données RASH'!$B$2,'Données relatives aux bénéf.'!J2008="Oui",'Données relatives aux bénéf.'!K2008="Oui"),"Dossier ouvert au cours de l'année de référence - dont clôturé au cours de l'année de référence",IF(AND(YEAR(I2008)&lt;'Récapitulatif des données RASH'!$B$2,'Données relatives aux bénéf.'!K2008="Non",'Données relatives aux bénéf.'!L2008="Oui"),"Dossier actif valorisable dans le cadre de la subvention",IF(AND(YEAR(I2008)&lt;'Récapitulatif des données RASH'!$B$2,'Données relatives aux bénéf.'!K2008="Oui",'Données relatives aux bénéf.'!L2008="Oui"),"Dossier actif valorisable dans le cadre de la subvention - dont cloturé au cours de l'année de référence",IF(AND(YEAR(I2008)&lt;'Récapitulatif des données RASH'!$B$2,'Données relatives aux bénéf.'!K2008="Non",'Données relatives aux bénéf.'!L2008="Non"),"Dossier actif non-valorisable dans le cadre de la subvention",IF(AND(YEAR(I2008)&lt;'Récapitulatif des données RASH'!$B$2,'Données relatives aux bénéf.'!K2008="Oui",'Données relatives aux bénéf.'!L2008="Non"),"Dossier actif non-valorisable dans le cadre de la subvention - dont cloturé au cours de l'année de référence","")))))))</f>
        <v/>
      </c>
      <c r="P2008" s="16" t="str">
        <f>IF(ISBLANK(F2008),"",'Récapitulatif des données RASH'!$B$2-YEAR('Données relatives aux bénéf.'!F2008))</f>
        <v/>
      </c>
    </row>
    <row r="2009" spans="1:16">
      <c r="A2009" s="18" t="str">
        <f t="shared" si="31"/>
        <v/>
      </c>
      <c r="O2009" s="19" t="str">
        <f>IF(J2009="Non","Demande d'information",IF(AND(YEAR(I2009)='Récapitulatif des données RASH'!$B$2,'Données relatives aux bénéf.'!J2009="Oui",'Données relatives aux bénéf.'!K2009="Non"),"Dossier ouvert au cours de l'année de référence",IF(AND(YEAR(I2009)='Récapitulatif des données RASH'!$B$2,'Données relatives aux bénéf.'!J2009="Oui",'Données relatives aux bénéf.'!K2009="Oui"),"Dossier ouvert au cours de l'année de référence - dont clôturé au cours de l'année de référence",IF(AND(YEAR(I2009)&lt;'Récapitulatif des données RASH'!$B$2,'Données relatives aux bénéf.'!K2009="Non",'Données relatives aux bénéf.'!L2009="Oui"),"Dossier actif valorisable dans le cadre de la subvention",IF(AND(YEAR(I2009)&lt;'Récapitulatif des données RASH'!$B$2,'Données relatives aux bénéf.'!K2009="Oui",'Données relatives aux bénéf.'!L2009="Oui"),"Dossier actif valorisable dans le cadre de la subvention - dont cloturé au cours de l'année de référence",IF(AND(YEAR(I2009)&lt;'Récapitulatif des données RASH'!$B$2,'Données relatives aux bénéf.'!K2009="Non",'Données relatives aux bénéf.'!L2009="Non"),"Dossier actif non-valorisable dans le cadre de la subvention",IF(AND(YEAR(I2009)&lt;'Récapitulatif des données RASH'!$B$2,'Données relatives aux bénéf.'!K2009="Oui",'Données relatives aux bénéf.'!L2009="Non"),"Dossier actif non-valorisable dans le cadre de la subvention - dont cloturé au cours de l'année de référence","")))))))</f>
        <v/>
      </c>
      <c r="P2009" s="16" t="str">
        <f>IF(ISBLANK(F2009),"",'Récapitulatif des données RASH'!$B$2-YEAR('Données relatives aux bénéf.'!F2009))</f>
        <v/>
      </c>
    </row>
    <row r="2010" spans="1:16">
      <c r="A2010" s="18" t="str">
        <f t="shared" si="31"/>
        <v/>
      </c>
      <c r="O2010" s="19" t="str">
        <f>IF(J2010="Non","Demande d'information",IF(AND(YEAR(I2010)='Récapitulatif des données RASH'!$B$2,'Données relatives aux bénéf.'!J2010="Oui",'Données relatives aux bénéf.'!K2010="Non"),"Dossier ouvert au cours de l'année de référence",IF(AND(YEAR(I2010)='Récapitulatif des données RASH'!$B$2,'Données relatives aux bénéf.'!J2010="Oui",'Données relatives aux bénéf.'!K2010="Oui"),"Dossier ouvert au cours de l'année de référence - dont clôturé au cours de l'année de référence",IF(AND(YEAR(I2010)&lt;'Récapitulatif des données RASH'!$B$2,'Données relatives aux bénéf.'!K2010="Non",'Données relatives aux bénéf.'!L2010="Oui"),"Dossier actif valorisable dans le cadre de la subvention",IF(AND(YEAR(I2010)&lt;'Récapitulatif des données RASH'!$B$2,'Données relatives aux bénéf.'!K2010="Oui",'Données relatives aux bénéf.'!L2010="Oui"),"Dossier actif valorisable dans le cadre de la subvention - dont cloturé au cours de l'année de référence",IF(AND(YEAR(I2010)&lt;'Récapitulatif des données RASH'!$B$2,'Données relatives aux bénéf.'!K2010="Non",'Données relatives aux bénéf.'!L2010="Non"),"Dossier actif non-valorisable dans le cadre de la subvention",IF(AND(YEAR(I2010)&lt;'Récapitulatif des données RASH'!$B$2,'Données relatives aux bénéf.'!K2010="Oui",'Données relatives aux bénéf.'!L2010="Non"),"Dossier actif non-valorisable dans le cadre de la subvention - dont cloturé au cours de l'année de référence","")))))))</f>
        <v/>
      </c>
      <c r="P2010" s="16" t="str">
        <f>IF(ISBLANK(F2010),"",'Récapitulatif des données RASH'!$B$2-YEAR('Données relatives aux bénéf.'!F2010))</f>
        <v/>
      </c>
    </row>
    <row r="2011" spans="1:16">
      <c r="A2011" s="18" t="str">
        <f t="shared" si="31"/>
        <v/>
      </c>
      <c r="O2011" s="19" t="str">
        <f>IF(J2011="Non","Demande d'information",IF(AND(YEAR(I2011)='Récapitulatif des données RASH'!$B$2,'Données relatives aux bénéf.'!J2011="Oui",'Données relatives aux bénéf.'!K2011="Non"),"Dossier ouvert au cours de l'année de référence",IF(AND(YEAR(I2011)='Récapitulatif des données RASH'!$B$2,'Données relatives aux bénéf.'!J2011="Oui",'Données relatives aux bénéf.'!K2011="Oui"),"Dossier ouvert au cours de l'année de référence - dont clôturé au cours de l'année de référence",IF(AND(YEAR(I2011)&lt;'Récapitulatif des données RASH'!$B$2,'Données relatives aux bénéf.'!K2011="Non",'Données relatives aux bénéf.'!L2011="Oui"),"Dossier actif valorisable dans le cadre de la subvention",IF(AND(YEAR(I2011)&lt;'Récapitulatif des données RASH'!$B$2,'Données relatives aux bénéf.'!K2011="Oui",'Données relatives aux bénéf.'!L2011="Oui"),"Dossier actif valorisable dans le cadre de la subvention - dont cloturé au cours de l'année de référence",IF(AND(YEAR(I2011)&lt;'Récapitulatif des données RASH'!$B$2,'Données relatives aux bénéf.'!K2011="Non",'Données relatives aux bénéf.'!L2011="Non"),"Dossier actif non-valorisable dans le cadre de la subvention",IF(AND(YEAR(I2011)&lt;'Récapitulatif des données RASH'!$B$2,'Données relatives aux bénéf.'!K2011="Oui",'Données relatives aux bénéf.'!L2011="Non"),"Dossier actif non-valorisable dans le cadre de la subvention - dont cloturé au cours de l'année de référence","")))))))</f>
        <v/>
      </c>
      <c r="P2011" s="16" t="str">
        <f>IF(ISBLANK(F2011),"",'Récapitulatif des données RASH'!$B$2-YEAR('Données relatives aux bénéf.'!F2011))</f>
        <v/>
      </c>
    </row>
    <row r="2012" spans="1:16">
      <c r="A2012" s="18" t="str">
        <f t="shared" si="31"/>
        <v/>
      </c>
      <c r="O2012" s="19" t="str">
        <f>IF(J2012="Non","Demande d'information",IF(AND(YEAR(I2012)='Récapitulatif des données RASH'!$B$2,'Données relatives aux bénéf.'!J2012="Oui",'Données relatives aux bénéf.'!K2012="Non"),"Dossier ouvert au cours de l'année de référence",IF(AND(YEAR(I2012)='Récapitulatif des données RASH'!$B$2,'Données relatives aux bénéf.'!J2012="Oui",'Données relatives aux bénéf.'!K2012="Oui"),"Dossier ouvert au cours de l'année de référence - dont clôturé au cours de l'année de référence",IF(AND(YEAR(I2012)&lt;'Récapitulatif des données RASH'!$B$2,'Données relatives aux bénéf.'!K2012="Non",'Données relatives aux bénéf.'!L2012="Oui"),"Dossier actif valorisable dans le cadre de la subvention",IF(AND(YEAR(I2012)&lt;'Récapitulatif des données RASH'!$B$2,'Données relatives aux bénéf.'!K2012="Oui",'Données relatives aux bénéf.'!L2012="Oui"),"Dossier actif valorisable dans le cadre de la subvention - dont cloturé au cours de l'année de référence",IF(AND(YEAR(I2012)&lt;'Récapitulatif des données RASH'!$B$2,'Données relatives aux bénéf.'!K2012="Non",'Données relatives aux bénéf.'!L2012="Non"),"Dossier actif non-valorisable dans le cadre de la subvention",IF(AND(YEAR(I2012)&lt;'Récapitulatif des données RASH'!$B$2,'Données relatives aux bénéf.'!K2012="Oui",'Données relatives aux bénéf.'!L2012="Non"),"Dossier actif non-valorisable dans le cadre de la subvention - dont cloturé au cours de l'année de référence","")))))))</f>
        <v/>
      </c>
      <c r="P2012" s="16" t="str">
        <f>IF(ISBLANK(F2012),"",'Récapitulatif des données RASH'!$B$2-YEAR('Données relatives aux bénéf.'!F2012))</f>
        <v/>
      </c>
    </row>
    <row r="2013" spans="1:16">
      <c r="A2013" s="18" t="str">
        <f t="shared" si="31"/>
        <v/>
      </c>
      <c r="O2013" s="19" t="str">
        <f>IF(J2013="Non","Demande d'information",IF(AND(YEAR(I2013)='Récapitulatif des données RASH'!$B$2,'Données relatives aux bénéf.'!J2013="Oui",'Données relatives aux bénéf.'!K2013="Non"),"Dossier ouvert au cours de l'année de référence",IF(AND(YEAR(I2013)='Récapitulatif des données RASH'!$B$2,'Données relatives aux bénéf.'!J2013="Oui",'Données relatives aux bénéf.'!K2013="Oui"),"Dossier ouvert au cours de l'année de référence - dont clôturé au cours de l'année de référence",IF(AND(YEAR(I2013)&lt;'Récapitulatif des données RASH'!$B$2,'Données relatives aux bénéf.'!K2013="Non",'Données relatives aux bénéf.'!L2013="Oui"),"Dossier actif valorisable dans le cadre de la subvention",IF(AND(YEAR(I2013)&lt;'Récapitulatif des données RASH'!$B$2,'Données relatives aux bénéf.'!K2013="Oui",'Données relatives aux bénéf.'!L2013="Oui"),"Dossier actif valorisable dans le cadre de la subvention - dont cloturé au cours de l'année de référence",IF(AND(YEAR(I2013)&lt;'Récapitulatif des données RASH'!$B$2,'Données relatives aux bénéf.'!K2013="Non",'Données relatives aux bénéf.'!L2013="Non"),"Dossier actif non-valorisable dans le cadre de la subvention",IF(AND(YEAR(I2013)&lt;'Récapitulatif des données RASH'!$B$2,'Données relatives aux bénéf.'!K2013="Oui",'Données relatives aux bénéf.'!L2013="Non"),"Dossier actif non-valorisable dans le cadre de la subvention - dont cloturé au cours de l'année de référence","")))))))</f>
        <v/>
      </c>
      <c r="P2013" s="16" t="str">
        <f>IF(ISBLANK(F2013),"",'Récapitulatif des données RASH'!$B$2-YEAR('Données relatives aux bénéf.'!F2013))</f>
        <v/>
      </c>
    </row>
    <row r="2014" spans="1:16">
      <c r="A2014" s="18" t="str">
        <f t="shared" si="31"/>
        <v/>
      </c>
      <c r="O2014" s="19" t="str">
        <f>IF(J2014="Non","Demande d'information",IF(AND(YEAR(I2014)='Récapitulatif des données RASH'!$B$2,'Données relatives aux bénéf.'!J2014="Oui",'Données relatives aux bénéf.'!K2014="Non"),"Dossier ouvert au cours de l'année de référence",IF(AND(YEAR(I2014)='Récapitulatif des données RASH'!$B$2,'Données relatives aux bénéf.'!J2014="Oui",'Données relatives aux bénéf.'!K2014="Oui"),"Dossier ouvert au cours de l'année de référence - dont clôturé au cours de l'année de référence",IF(AND(YEAR(I2014)&lt;'Récapitulatif des données RASH'!$B$2,'Données relatives aux bénéf.'!K2014="Non",'Données relatives aux bénéf.'!L2014="Oui"),"Dossier actif valorisable dans le cadre de la subvention",IF(AND(YEAR(I2014)&lt;'Récapitulatif des données RASH'!$B$2,'Données relatives aux bénéf.'!K2014="Oui",'Données relatives aux bénéf.'!L2014="Oui"),"Dossier actif valorisable dans le cadre de la subvention - dont cloturé au cours de l'année de référence",IF(AND(YEAR(I2014)&lt;'Récapitulatif des données RASH'!$B$2,'Données relatives aux bénéf.'!K2014="Non",'Données relatives aux bénéf.'!L2014="Non"),"Dossier actif non-valorisable dans le cadre de la subvention",IF(AND(YEAR(I2014)&lt;'Récapitulatif des données RASH'!$B$2,'Données relatives aux bénéf.'!K2014="Oui",'Données relatives aux bénéf.'!L2014="Non"),"Dossier actif non-valorisable dans le cadre de la subvention - dont cloturé au cours de l'année de référence","")))))))</f>
        <v/>
      </c>
      <c r="P2014" s="16" t="str">
        <f>IF(ISBLANK(F2014),"",'Récapitulatif des données RASH'!$B$2-YEAR('Données relatives aux bénéf.'!F2014))</f>
        <v/>
      </c>
    </row>
    <row r="2015" spans="1:16">
      <c r="A2015" s="18" t="str">
        <f t="shared" si="31"/>
        <v/>
      </c>
      <c r="O2015" s="19" t="str">
        <f>IF(J2015="Non","Demande d'information",IF(AND(YEAR(I2015)='Récapitulatif des données RASH'!$B$2,'Données relatives aux bénéf.'!J2015="Oui",'Données relatives aux bénéf.'!K2015="Non"),"Dossier ouvert au cours de l'année de référence",IF(AND(YEAR(I2015)='Récapitulatif des données RASH'!$B$2,'Données relatives aux bénéf.'!J2015="Oui",'Données relatives aux bénéf.'!K2015="Oui"),"Dossier ouvert au cours de l'année de référence - dont clôturé au cours de l'année de référence",IF(AND(YEAR(I2015)&lt;'Récapitulatif des données RASH'!$B$2,'Données relatives aux bénéf.'!K2015="Non",'Données relatives aux bénéf.'!L2015="Oui"),"Dossier actif valorisable dans le cadre de la subvention",IF(AND(YEAR(I2015)&lt;'Récapitulatif des données RASH'!$B$2,'Données relatives aux bénéf.'!K2015="Oui",'Données relatives aux bénéf.'!L2015="Oui"),"Dossier actif valorisable dans le cadre de la subvention - dont cloturé au cours de l'année de référence",IF(AND(YEAR(I2015)&lt;'Récapitulatif des données RASH'!$B$2,'Données relatives aux bénéf.'!K2015="Non",'Données relatives aux bénéf.'!L2015="Non"),"Dossier actif non-valorisable dans le cadre de la subvention",IF(AND(YEAR(I2015)&lt;'Récapitulatif des données RASH'!$B$2,'Données relatives aux bénéf.'!K2015="Oui",'Données relatives aux bénéf.'!L2015="Non"),"Dossier actif non-valorisable dans le cadre de la subvention - dont cloturé au cours de l'année de référence","")))))))</f>
        <v/>
      </c>
      <c r="P2015" s="16" t="str">
        <f>IF(ISBLANK(F2015),"",'Récapitulatif des données RASH'!$B$2-YEAR('Données relatives aux bénéf.'!F2015))</f>
        <v/>
      </c>
    </row>
    <row r="2016" spans="1:16">
      <c r="A2016" s="18" t="str">
        <f t="shared" si="31"/>
        <v/>
      </c>
      <c r="O2016" s="19" t="str">
        <f>IF(J2016="Non","Demande d'information",IF(AND(YEAR(I2016)='Récapitulatif des données RASH'!$B$2,'Données relatives aux bénéf.'!J2016="Oui",'Données relatives aux bénéf.'!K2016="Non"),"Dossier ouvert au cours de l'année de référence",IF(AND(YEAR(I2016)='Récapitulatif des données RASH'!$B$2,'Données relatives aux bénéf.'!J2016="Oui",'Données relatives aux bénéf.'!K2016="Oui"),"Dossier ouvert au cours de l'année de référence - dont clôturé au cours de l'année de référence",IF(AND(YEAR(I2016)&lt;'Récapitulatif des données RASH'!$B$2,'Données relatives aux bénéf.'!K2016="Non",'Données relatives aux bénéf.'!L2016="Oui"),"Dossier actif valorisable dans le cadre de la subvention",IF(AND(YEAR(I2016)&lt;'Récapitulatif des données RASH'!$B$2,'Données relatives aux bénéf.'!K2016="Oui",'Données relatives aux bénéf.'!L2016="Oui"),"Dossier actif valorisable dans le cadre de la subvention - dont cloturé au cours de l'année de référence",IF(AND(YEAR(I2016)&lt;'Récapitulatif des données RASH'!$B$2,'Données relatives aux bénéf.'!K2016="Non",'Données relatives aux bénéf.'!L2016="Non"),"Dossier actif non-valorisable dans le cadre de la subvention",IF(AND(YEAR(I2016)&lt;'Récapitulatif des données RASH'!$B$2,'Données relatives aux bénéf.'!K2016="Oui",'Données relatives aux bénéf.'!L2016="Non"),"Dossier actif non-valorisable dans le cadre de la subvention - dont cloturé au cours de l'année de référence","")))))))</f>
        <v/>
      </c>
      <c r="P2016" s="16" t="str">
        <f>IF(ISBLANK(F2016),"",'Récapitulatif des données RASH'!$B$2-YEAR('Données relatives aux bénéf.'!F2016))</f>
        <v/>
      </c>
    </row>
    <row r="2017" spans="1:16">
      <c r="A2017" s="18" t="str">
        <f t="shared" si="31"/>
        <v/>
      </c>
      <c r="O2017" s="19" t="str">
        <f>IF(J2017="Non","Demande d'information",IF(AND(YEAR(I2017)='Récapitulatif des données RASH'!$B$2,'Données relatives aux bénéf.'!J2017="Oui",'Données relatives aux bénéf.'!K2017="Non"),"Dossier ouvert au cours de l'année de référence",IF(AND(YEAR(I2017)='Récapitulatif des données RASH'!$B$2,'Données relatives aux bénéf.'!J2017="Oui",'Données relatives aux bénéf.'!K2017="Oui"),"Dossier ouvert au cours de l'année de référence - dont clôturé au cours de l'année de référence",IF(AND(YEAR(I2017)&lt;'Récapitulatif des données RASH'!$B$2,'Données relatives aux bénéf.'!K2017="Non",'Données relatives aux bénéf.'!L2017="Oui"),"Dossier actif valorisable dans le cadre de la subvention",IF(AND(YEAR(I2017)&lt;'Récapitulatif des données RASH'!$B$2,'Données relatives aux bénéf.'!K2017="Oui",'Données relatives aux bénéf.'!L2017="Oui"),"Dossier actif valorisable dans le cadre de la subvention - dont cloturé au cours de l'année de référence",IF(AND(YEAR(I2017)&lt;'Récapitulatif des données RASH'!$B$2,'Données relatives aux bénéf.'!K2017="Non",'Données relatives aux bénéf.'!L2017="Non"),"Dossier actif non-valorisable dans le cadre de la subvention",IF(AND(YEAR(I2017)&lt;'Récapitulatif des données RASH'!$B$2,'Données relatives aux bénéf.'!K2017="Oui",'Données relatives aux bénéf.'!L2017="Non"),"Dossier actif non-valorisable dans le cadre de la subvention - dont cloturé au cours de l'année de référence","")))))))</f>
        <v/>
      </c>
      <c r="P2017" s="16" t="str">
        <f>IF(ISBLANK(F2017),"",'Récapitulatif des données RASH'!$B$2-YEAR('Données relatives aux bénéf.'!F2017))</f>
        <v/>
      </c>
    </row>
    <row r="2018" spans="1:16">
      <c r="A2018" s="18" t="str">
        <f t="shared" si="31"/>
        <v/>
      </c>
      <c r="O2018" s="19" t="str">
        <f>IF(J2018="Non","Demande d'information",IF(AND(YEAR(I2018)='Récapitulatif des données RASH'!$B$2,'Données relatives aux bénéf.'!J2018="Oui",'Données relatives aux bénéf.'!K2018="Non"),"Dossier ouvert au cours de l'année de référence",IF(AND(YEAR(I2018)='Récapitulatif des données RASH'!$B$2,'Données relatives aux bénéf.'!J2018="Oui",'Données relatives aux bénéf.'!K2018="Oui"),"Dossier ouvert au cours de l'année de référence - dont clôturé au cours de l'année de référence",IF(AND(YEAR(I2018)&lt;'Récapitulatif des données RASH'!$B$2,'Données relatives aux bénéf.'!K2018="Non",'Données relatives aux bénéf.'!L2018="Oui"),"Dossier actif valorisable dans le cadre de la subvention",IF(AND(YEAR(I2018)&lt;'Récapitulatif des données RASH'!$B$2,'Données relatives aux bénéf.'!K2018="Oui",'Données relatives aux bénéf.'!L2018="Oui"),"Dossier actif valorisable dans le cadre de la subvention - dont cloturé au cours de l'année de référence",IF(AND(YEAR(I2018)&lt;'Récapitulatif des données RASH'!$B$2,'Données relatives aux bénéf.'!K2018="Non",'Données relatives aux bénéf.'!L2018="Non"),"Dossier actif non-valorisable dans le cadre de la subvention",IF(AND(YEAR(I2018)&lt;'Récapitulatif des données RASH'!$B$2,'Données relatives aux bénéf.'!K2018="Oui",'Données relatives aux bénéf.'!L2018="Non"),"Dossier actif non-valorisable dans le cadre de la subvention - dont cloturé au cours de l'année de référence","")))))))</f>
        <v/>
      </c>
      <c r="P2018" s="16" t="str">
        <f>IF(ISBLANK(F2018),"",'Récapitulatif des données RASH'!$B$2-YEAR('Données relatives aux bénéf.'!F2018))</f>
        <v/>
      </c>
    </row>
    <row r="2019" spans="1:16">
      <c r="A2019" s="18" t="str">
        <f t="shared" si="31"/>
        <v/>
      </c>
      <c r="O2019" s="19" t="str">
        <f>IF(J2019="Non","Demande d'information",IF(AND(YEAR(I2019)='Récapitulatif des données RASH'!$B$2,'Données relatives aux bénéf.'!J2019="Oui",'Données relatives aux bénéf.'!K2019="Non"),"Dossier ouvert au cours de l'année de référence",IF(AND(YEAR(I2019)='Récapitulatif des données RASH'!$B$2,'Données relatives aux bénéf.'!J2019="Oui",'Données relatives aux bénéf.'!K2019="Oui"),"Dossier ouvert au cours de l'année de référence - dont clôturé au cours de l'année de référence",IF(AND(YEAR(I2019)&lt;'Récapitulatif des données RASH'!$B$2,'Données relatives aux bénéf.'!K2019="Non",'Données relatives aux bénéf.'!L2019="Oui"),"Dossier actif valorisable dans le cadre de la subvention",IF(AND(YEAR(I2019)&lt;'Récapitulatif des données RASH'!$B$2,'Données relatives aux bénéf.'!K2019="Oui",'Données relatives aux bénéf.'!L2019="Oui"),"Dossier actif valorisable dans le cadre de la subvention - dont cloturé au cours de l'année de référence",IF(AND(YEAR(I2019)&lt;'Récapitulatif des données RASH'!$B$2,'Données relatives aux bénéf.'!K2019="Non",'Données relatives aux bénéf.'!L2019="Non"),"Dossier actif non-valorisable dans le cadre de la subvention",IF(AND(YEAR(I2019)&lt;'Récapitulatif des données RASH'!$B$2,'Données relatives aux bénéf.'!K2019="Oui",'Données relatives aux bénéf.'!L2019="Non"),"Dossier actif non-valorisable dans le cadre de la subvention - dont cloturé au cours de l'année de référence","")))))))</f>
        <v/>
      </c>
      <c r="P2019" s="16" t="str">
        <f>IF(ISBLANK(F2019),"",'Récapitulatif des données RASH'!$B$2-YEAR('Données relatives aux bénéf.'!F2019))</f>
        <v/>
      </c>
    </row>
    <row r="2020" spans="1:16">
      <c r="A2020" s="18" t="str">
        <f t="shared" si="31"/>
        <v/>
      </c>
      <c r="O2020" s="19" t="str">
        <f>IF(J2020="Non","Demande d'information",IF(AND(YEAR(I2020)='Récapitulatif des données RASH'!$B$2,'Données relatives aux bénéf.'!J2020="Oui",'Données relatives aux bénéf.'!K2020="Non"),"Dossier ouvert au cours de l'année de référence",IF(AND(YEAR(I2020)='Récapitulatif des données RASH'!$B$2,'Données relatives aux bénéf.'!J2020="Oui",'Données relatives aux bénéf.'!K2020="Oui"),"Dossier ouvert au cours de l'année de référence - dont clôturé au cours de l'année de référence",IF(AND(YEAR(I2020)&lt;'Récapitulatif des données RASH'!$B$2,'Données relatives aux bénéf.'!K2020="Non",'Données relatives aux bénéf.'!L2020="Oui"),"Dossier actif valorisable dans le cadre de la subvention",IF(AND(YEAR(I2020)&lt;'Récapitulatif des données RASH'!$B$2,'Données relatives aux bénéf.'!K2020="Oui",'Données relatives aux bénéf.'!L2020="Oui"),"Dossier actif valorisable dans le cadre de la subvention - dont cloturé au cours de l'année de référence",IF(AND(YEAR(I2020)&lt;'Récapitulatif des données RASH'!$B$2,'Données relatives aux bénéf.'!K2020="Non",'Données relatives aux bénéf.'!L2020="Non"),"Dossier actif non-valorisable dans le cadre de la subvention",IF(AND(YEAR(I2020)&lt;'Récapitulatif des données RASH'!$B$2,'Données relatives aux bénéf.'!K2020="Oui",'Données relatives aux bénéf.'!L2020="Non"),"Dossier actif non-valorisable dans le cadre de la subvention - dont cloturé au cours de l'année de référence","")))))))</f>
        <v/>
      </c>
      <c r="P2020" s="16" t="str">
        <f>IF(ISBLANK(F2020),"",'Récapitulatif des données RASH'!$B$2-YEAR('Données relatives aux bénéf.'!F2020))</f>
        <v/>
      </c>
    </row>
    <row r="2021" spans="1:16">
      <c r="A2021" s="18" t="str">
        <f t="shared" si="31"/>
        <v/>
      </c>
      <c r="O2021" s="19" t="str">
        <f>IF(J2021="Non","Demande d'information",IF(AND(YEAR(I2021)='Récapitulatif des données RASH'!$B$2,'Données relatives aux bénéf.'!J2021="Oui",'Données relatives aux bénéf.'!K2021="Non"),"Dossier ouvert au cours de l'année de référence",IF(AND(YEAR(I2021)='Récapitulatif des données RASH'!$B$2,'Données relatives aux bénéf.'!J2021="Oui",'Données relatives aux bénéf.'!K2021="Oui"),"Dossier ouvert au cours de l'année de référence - dont clôturé au cours de l'année de référence",IF(AND(YEAR(I2021)&lt;'Récapitulatif des données RASH'!$B$2,'Données relatives aux bénéf.'!K2021="Non",'Données relatives aux bénéf.'!L2021="Oui"),"Dossier actif valorisable dans le cadre de la subvention",IF(AND(YEAR(I2021)&lt;'Récapitulatif des données RASH'!$B$2,'Données relatives aux bénéf.'!K2021="Oui",'Données relatives aux bénéf.'!L2021="Oui"),"Dossier actif valorisable dans le cadre de la subvention - dont cloturé au cours de l'année de référence",IF(AND(YEAR(I2021)&lt;'Récapitulatif des données RASH'!$B$2,'Données relatives aux bénéf.'!K2021="Non",'Données relatives aux bénéf.'!L2021="Non"),"Dossier actif non-valorisable dans le cadre de la subvention",IF(AND(YEAR(I2021)&lt;'Récapitulatif des données RASH'!$B$2,'Données relatives aux bénéf.'!K2021="Oui",'Données relatives aux bénéf.'!L2021="Non"),"Dossier actif non-valorisable dans le cadre de la subvention - dont cloturé au cours de l'année de référence","")))))))</f>
        <v/>
      </c>
      <c r="P2021" s="16" t="str">
        <f>IF(ISBLANK(F2021),"",'Récapitulatif des données RASH'!$B$2-YEAR('Données relatives aux bénéf.'!F2021))</f>
        <v/>
      </c>
    </row>
    <row r="2022" spans="1:16">
      <c r="A2022" s="18" t="str">
        <f t="shared" si="31"/>
        <v/>
      </c>
      <c r="O2022" s="19" t="str">
        <f>IF(J2022="Non","Demande d'information",IF(AND(YEAR(I2022)='Récapitulatif des données RASH'!$B$2,'Données relatives aux bénéf.'!J2022="Oui",'Données relatives aux bénéf.'!K2022="Non"),"Dossier ouvert au cours de l'année de référence",IF(AND(YEAR(I2022)='Récapitulatif des données RASH'!$B$2,'Données relatives aux bénéf.'!J2022="Oui",'Données relatives aux bénéf.'!K2022="Oui"),"Dossier ouvert au cours de l'année de référence - dont clôturé au cours de l'année de référence",IF(AND(YEAR(I2022)&lt;'Récapitulatif des données RASH'!$B$2,'Données relatives aux bénéf.'!K2022="Non",'Données relatives aux bénéf.'!L2022="Oui"),"Dossier actif valorisable dans le cadre de la subvention",IF(AND(YEAR(I2022)&lt;'Récapitulatif des données RASH'!$B$2,'Données relatives aux bénéf.'!K2022="Oui",'Données relatives aux bénéf.'!L2022="Oui"),"Dossier actif valorisable dans le cadre de la subvention - dont cloturé au cours de l'année de référence",IF(AND(YEAR(I2022)&lt;'Récapitulatif des données RASH'!$B$2,'Données relatives aux bénéf.'!K2022="Non",'Données relatives aux bénéf.'!L2022="Non"),"Dossier actif non-valorisable dans le cadre de la subvention",IF(AND(YEAR(I2022)&lt;'Récapitulatif des données RASH'!$B$2,'Données relatives aux bénéf.'!K2022="Oui",'Données relatives aux bénéf.'!L2022="Non"),"Dossier actif non-valorisable dans le cadre de la subvention - dont cloturé au cours de l'année de référence","")))))))</f>
        <v/>
      </c>
      <c r="P2022" s="16" t="str">
        <f>IF(ISBLANK(F2022),"",'Récapitulatif des données RASH'!$B$2-YEAR('Données relatives aux bénéf.'!F2022))</f>
        <v/>
      </c>
    </row>
    <row r="2023" spans="1:16">
      <c r="A2023" s="18" t="str">
        <f t="shared" si="31"/>
        <v/>
      </c>
      <c r="O2023" s="19" t="str">
        <f>IF(J2023="Non","Demande d'information",IF(AND(YEAR(I2023)='Récapitulatif des données RASH'!$B$2,'Données relatives aux bénéf.'!J2023="Oui",'Données relatives aux bénéf.'!K2023="Non"),"Dossier ouvert au cours de l'année de référence",IF(AND(YEAR(I2023)='Récapitulatif des données RASH'!$B$2,'Données relatives aux bénéf.'!J2023="Oui",'Données relatives aux bénéf.'!K2023="Oui"),"Dossier ouvert au cours de l'année de référence - dont clôturé au cours de l'année de référence",IF(AND(YEAR(I2023)&lt;'Récapitulatif des données RASH'!$B$2,'Données relatives aux bénéf.'!K2023="Non",'Données relatives aux bénéf.'!L2023="Oui"),"Dossier actif valorisable dans le cadre de la subvention",IF(AND(YEAR(I2023)&lt;'Récapitulatif des données RASH'!$B$2,'Données relatives aux bénéf.'!K2023="Oui",'Données relatives aux bénéf.'!L2023="Oui"),"Dossier actif valorisable dans le cadre de la subvention - dont cloturé au cours de l'année de référence",IF(AND(YEAR(I2023)&lt;'Récapitulatif des données RASH'!$B$2,'Données relatives aux bénéf.'!K2023="Non",'Données relatives aux bénéf.'!L2023="Non"),"Dossier actif non-valorisable dans le cadre de la subvention",IF(AND(YEAR(I2023)&lt;'Récapitulatif des données RASH'!$B$2,'Données relatives aux bénéf.'!K2023="Oui",'Données relatives aux bénéf.'!L2023="Non"),"Dossier actif non-valorisable dans le cadre de la subvention - dont cloturé au cours de l'année de référence","")))))))</f>
        <v/>
      </c>
      <c r="P2023" s="16" t="str">
        <f>IF(ISBLANK(F2023),"",'Récapitulatif des données RASH'!$B$2-YEAR('Données relatives aux bénéf.'!F2023))</f>
        <v/>
      </c>
    </row>
    <row r="2024" spans="1:16">
      <c r="A2024" s="18" t="str">
        <f t="shared" si="31"/>
        <v/>
      </c>
      <c r="O2024" s="19" t="str">
        <f>IF(J2024="Non","Demande d'information",IF(AND(YEAR(I2024)='Récapitulatif des données RASH'!$B$2,'Données relatives aux bénéf.'!J2024="Oui",'Données relatives aux bénéf.'!K2024="Non"),"Dossier ouvert au cours de l'année de référence",IF(AND(YEAR(I2024)='Récapitulatif des données RASH'!$B$2,'Données relatives aux bénéf.'!J2024="Oui",'Données relatives aux bénéf.'!K2024="Oui"),"Dossier ouvert au cours de l'année de référence - dont clôturé au cours de l'année de référence",IF(AND(YEAR(I2024)&lt;'Récapitulatif des données RASH'!$B$2,'Données relatives aux bénéf.'!K2024="Non",'Données relatives aux bénéf.'!L2024="Oui"),"Dossier actif valorisable dans le cadre de la subvention",IF(AND(YEAR(I2024)&lt;'Récapitulatif des données RASH'!$B$2,'Données relatives aux bénéf.'!K2024="Oui",'Données relatives aux bénéf.'!L2024="Oui"),"Dossier actif valorisable dans le cadre de la subvention - dont cloturé au cours de l'année de référence",IF(AND(YEAR(I2024)&lt;'Récapitulatif des données RASH'!$B$2,'Données relatives aux bénéf.'!K2024="Non",'Données relatives aux bénéf.'!L2024="Non"),"Dossier actif non-valorisable dans le cadre de la subvention",IF(AND(YEAR(I2024)&lt;'Récapitulatif des données RASH'!$B$2,'Données relatives aux bénéf.'!K2024="Oui",'Données relatives aux bénéf.'!L2024="Non"),"Dossier actif non-valorisable dans le cadre de la subvention - dont cloturé au cours de l'année de référence","")))))))</f>
        <v/>
      </c>
      <c r="P2024" s="16" t="str">
        <f>IF(ISBLANK(F2024),"",'Récapitulatif des données RASH'!$B$2-YEAR('Données relatives aux bénéf.'!F2024))</f>
        <v/>
      </c>
    </row>
    <row r="2025" spans="1:16">
      <c r="A2025" s="18" t="str">
        <f t="shared" ref="A2025:A2088" si="32">IF(ISBLANK(C2025),"",A2024+1)</f>
        <v/>
      </c>
      <c r="O2025" s="19" t="str">
        <f>IF(J2025="Non","Demande d'information",IF(AND(YEAR(I2025)='Récapitulatif des données RASH'!$B$2,'Données relatives aux bénéf.'!J2025="Oui",'Données relatives aux bénéf.'!K2025="Non"),"Dossier ouvert au cours de l'année de référence",IF(AND(YEAR(I2025)='Récapitulatif des données RASH'!$B$2,'Données relatives aux bénéf.'!J2025="Oui",'Données relatives aux bénéf.'!K2025="Oui"),"Dossier ouvert au cours de l'année de référence - dont clôturé au cours de l'année de référence",IF(AND(YEAR(I2025)&lt;'Récapitulatif des données RASH'!$B$2,'Données relatives aux bénéf.'!K2025="Non",'Données relatives aux bénéf.'!L2025="Oui"),"Dossier actif valorisable dans le cadre de la subvention",IF(AND(YEAR(I2025)&lt;'Récapitulatif des données RASH'!$B$2,'Données relatives aux bénéf.'!K2025="Oui",'Données relatives aux bénéf.'!L2025="Oui"),"Dossier actif valorisable dans le cadre de la subvention - dont cloturé au cours de l'année de référence",IF(AND(YEAR(I2025)&lt;'Récapitulatif des données RASH'!$B$2,'Données relatives aux bénéf.'!K2025="Non",'Données relatives aux bénéf.'!L2025="Non"),"Dossier actif non-valorisable dans le cadre de la subvention",IF(AND(YEAR(I2025)&lt;'Récapitulatif des données RASH'!$B$2,'Données relatives aux bénéf.'!K2025="Oui",'Données relatives aux bénéf.'!L2025="Non"),"Dossier actif non-valorisable dans le cadre de la subvention - dont cloturé au cours de l'année de référence","")))))))</f>
        <v/>
      </c>
      <c r="P2025" s="16" t="str">
        <f>IF(ISBLANK(F2025),"",'Récapitulatif des données RASH'!$B$2-YEAR('Données relatives aux bénéf.'!F2025))</f>
        <v/>
      </c>
    </row>
    <row r="2026" spans="1:16">
      <c r="A2026" s="18" t="str">
        <f t="shared" si="32"/>
        <v/>
      </c>
      <c r="O2026" s="19" t="str">
        <f>IF(J2026="Non","Demande d'information",IF(AND(YEAR(I2026)='Récapitulatif des données RASH'!$B$2,'Données relatives aux bénéf.'!J2026="Oui",'Données relatives aux bénéf.'!K2026="Non"),"Dossier ouvert au cours de l'année de référence",IF(AND(YEAR(I2026)='Récapitulatif des données RASH'!$B$2,'Données relatives aux bénéf.'!J2026="Oui",'Données relatives aux bénéf.'!K2026="Oui"),"Dossier ouvert au cours de l'année de référence - dont clôturé au cours de l'année de référence",IF(AND(YEAR(I2026)&lt;'Récapitulatif des données RASH'!$B$2,'Données relatives aux bénéf.'!K2026="Non",'Données relatives aux bénéf.'!L2026="Oui"),"Dossier actif valorisable dans le cadre de la subvention",IF(AND(YEAR(I2026)&lt;'Récapitulatif des données RASH'!$B$2,'Données relatives aux bénéf.'!K2026="Oui",'Données relatives aux bénéf.'!L2026="Oui"),"Dossier actif valorisable dans le cadre de la subvention - dont cloturé au cours de l'année de référence",IF(AND(YEAR(I2026)&lt;'Récapitulatif des données RASH'!$B$2,'Données relatives aux bénéf.'!K2026="Non",'Données relatives aux bénéf.'!L2026="Non"),"Dossier actif non-valorisable dans le cadre de la subvention",IF(AND(YEAR(I2026)&lt;'Récapitulatif des données RASH'!$B$2,'Données relatives aux bénéf.'!K2026="Oui",'Données relatives aux bénéf.'!L2026="Non"),"Dossier actif non-valorisable dans le cadre de la subvention - dont cloturé au cours de l'année de référence","")))))))</f>
        <v/>
      </c>
      <c r="P2026" s="16" t="str">
        <f>IF(ISBLANK(F2026),"",'Récapitulatif des données RASH'!$B$2-YEAR('Données relatives aux bénéf.'!F2026))</f>
        <v/>
      </c>
    </row>
    <row r="2027" spans="1:16">
      <c r="A2027" s="18" t="str">
        <f t="shared" si="32"/>
        <v/>
      </c>
      <c r="O2027" s="19" t="str">
        <f>IF(J2027="Non","Demande d'information",IF(AND(YEAR(I2027)='Récapitulatif des données RASH'!$B$2,'Données relatives aux bénéf.'!J2027="Oui",'Données relatives aux bénéf.'!K2027="Non"),"Dossier ouvert au cours de l'année de référence",IF(AND(YEAR(I2027)='Récapitulatif des données RASH'!$B$2,'Données relatives aux bénéf.'!J2027="Oui",'Données relatives aux bénéf.'!K2027="Oui"),"Dossier ouvert au cours de l'année de référence - dont clôturé au cours de l'année de référence",IF(AND(YEAR(I2027)&lt;'Récapitulatif des données RASH'!$B$2,'Données relatives aux bénéf.'!K2027="Non",'Données relatives aux bénéf.'!L2027="Oui"),"Dossier actif valorisable dans le cadre de la subvention",IF(AND(YEAR(I2027)&lt;'Récapitulatif des données RASH'!$B$2,'Données relatives aux bénéf.'!K2027="Oui",'Données relatives aux bénéf.'!L2027="Oui"),"Dossier actif valorisable dans le cadre de la subvention - dont cloturé au cours de l'année de référence",IF(AND(YEAR(I2027)&lt;'Récapitulatif des données RASH'!$B$2,'Données relatives aux bénéf.'!K2027="Non",'Données relatives aux bénéf.'!L2027="Non"),"Dossier actif non-valorisable dans le cadre de la subvention",IF(AND(YEAR(I2027)&lt;'Récapitulatif des données RASH'!$B$2,'Données relatives aux bénéf.'!K2027="Oui",'Données relatives aux bénéf.'!L2027="Non"),"Dossier actif non-valorisable dans le cadre de la subvention - dont cloturé au cours de l'année de référence","")))))))</f>
        <v/>
      </c>
      <c r="P2027" s="16" t="str">
        <f>IF(ISBLANK(F2027),"",'Récapitulatif des données RASH'!$B$2-YEAR('Données relatives aux bénéf.'!F2027))</f>
        <v/>
      </c>
    </row>
    <row r="2028" spans="1:16">
      <c r="A2028" s="18" t="str">
        <f t="shared" si="32"/>
        <v/>
      </c>
      <c r="O2028" s="19" t="str">
        <f>IF(J2028="Non","Demande d'information",IF(AND(YEAR(I2028)='Récapitulatif des données RASH'!$B$2,'Données relatives aux bénéf.'!J2028="Oui",'Données relatives aux bénéf.'!K2028="Non"),"Dossier ouvert au cours de l'année de référence",IF(AND(YEAR(I2028)='Récapitulatif des données RASH'!$B$2,'Données relatives aux bénéf.'!J2028="Oui",'Données relatives aux bénéf.'!K2028="Oui"),"Dossier ouvert au cours de l'année de référence - dont clôturé au cours de l'année de référence",IF(AND(YEAR(I2028)&lt;'Récapitulatif des données RASH'!$B$2,'Données relatives aux bénéf.'!K2028="Non",'Données relatives aux bénéf.'!L2028="Oui"),"Dossier actif valorisable dans le cadre de la subvention",IF(AND(YEAR(I2028)&lt;'Récapitulatif des données RASH'!$B$2,'Données relatives aux bénéf.'!K2028="Oui",'Données relatives aux bénéf.'!L2028="Oui"),"Dossier actif valorisable dans le cadre de la subvention - dont cloturé au cours de l'année de référence",IF(AND(YEAR(I2028)&lt;'Récapitulatif des données RASH'!$B$2,'Données relatives aux bénéf.'!K2028="Non",'Données relatives aux bénéf.'!L2028="Non"),"Dossier actif non-valorisable dans le cadre de la subvention",IF(AND(YEAR(I2028)&lt;'Récapitulatif des données RASH'!$B$2,'Données relatives aux bénéf.'!K2028="Oui",'Données relatives aux bénéf.'!L2028="Non"),"Dossier actif non-valorisable dans le cadre de la subvention - dont cloturé au cours de l'année de référence","")))))))</f>
        <v/>
      </c>
      <c r="P2028" s="16" t="str">
        <f>IF(ISBLANK(F2028),"",'Récapitulatif des données RASH'!$B$2-YEAR('Données relatives aux bénéf.'!F2028))</f>
        <v/>
      </c>
    </row>
    <row r="2029" spans="1:16">
      <c r="A2029" s="18" t="str">
        <f t="shared" si="32"/>
        <v/>
      </c>
      <c r="O2029" s="19" t="str">
        <f>IF(J2029="Non","Demande d'information",IF(AND(YEAR(I2029)='Récapitulatif des données RASH'!$B$2,'Données relatives aux bénéf.'!J2029="Oui",'Données relatives aux bénéf.'!K2029="Non"),"Dossier ouvert au cours de l'année de référence",IF(AND(YEAR(I2029)='Récapitulatif des données RASH'!$B$2,'Données relatives aux bénéf.'!J2029="Oui",'Données relatives aux bénéf.'!K2029="Oui"),"Dossier ouvert au cours de l'année de référence - dont clôturé au cours de l'année de référence",IF(AND(YEAR(I2029)&lt;'Récapitulatif des données RASH'!$B$2,'Données relatives aux bénéf.'!K2029="Non",'Données relatives aux bénéf.'!L2029="Oui"),"Dossier actif valorisable dans le cadre de la subvention",IF(AND(YEAR(I2029)&lt;'Récapitulatif des données RASH'!$B$2,'Données relatives aux bénéf.'!K2029="Oui",'Données relatives aux bénéf.'!L2029="Oui"),"Dossier actif valorisable dans le cadre de la subvention - dont cloturé au cours de l'année de référence",IF(AND(YEAR(I2029)&lt;'Récapitulatif des données RASH'!$B$2,'Données relatives aux bénéf.'!K2029="Non",'Données relatives aux bénéf.'!L2029="Non"),"Dossier actif non-valorisable dans le cadre de la subvention",IF(AND(YEAR(I2029)&lt;'Récapitulatif des données RASH'!$B$2,'Données relatives aux bénéf.'!K2029="Oui",'Données relatives aux bénéf.'!L2029="Non"),"Dossier actif non-valorisable dans le cadre de la subvention - dont cloturé au cours de l'année de référence","")))))))</f>
        <v/>
      </c>
      <c r="P2029" s="16" t="str">
        <f>IF(ISBLANK(F2029),"",'Récapitulatif des données RASH'!$B$2-YEAR('Données relatives aux bénéf.'!F2029))</f>
        <v/>
      </c>
    </row>
    <row r="2030" spans="1:16">
      <c r="A2030" s="18" t="str">
        <f t="shared" si="32"/>
        <v/>
      </c>
      <c r="O2030" s="19" t="str">
        <f>IF(J2030="Non","Demande d'information",IF(AND(YEAR(I2030)='Récapitulatif des données RASH'!$B$2,'Données relatives aux bénéf.'!J2030="Oui",'Données relatives aux bénéf.'!K2030="Non"),"Dossier ouvert au cours de l'année de référence",IF(AND(YEAR(I2030)='Récapitulatif des données RASH'!$B$2,'Données relatives aux bénéf.'!J2030="Oui",'Données relatives aux bénéf.'!K2030="Oui"),"Dossier ouvert au cours de l'année de référence - dont clôturé au cours de l'année de référence",IF(AND(YEAR(I2030)&lt;'Récapitulatif des données RASH'!$B$2,'Données relatives aux bénéf.'!K2030="Non",'Données relatives aux bénéf.'!L2030="Oui"),"Dossier actif valorisable dans le cadre de la subvention",IF(AND(YEAR(I2030)&lt;'Récapitulatif des données RASH'!$B$2,'Données relatives aux bénéf.'!K2030="Oui",'Données relatives aux bénéf.'!L2030="Oui"),"Dossier actif valorisable dans le cadre de la subvention - dont cloturé au cours de l'année de référence",IF(AND(YEAR(I2030)&lt;'Récapitulatif des données RASH'!$B$2,'Données relatives aux bénéf.'!K2030="Non",'Données relatives aux bénéf.'!L2030="Non"),"Dossier actif non-valorisable dans le cadre de la subvention",IF(AND(YEAR(I2030)&lt;'Récapitulatif des données RASH'!$B$2,'Données relatives aux bénéf.'!K2030="Oui",'Données relatives aux bénéf.'!L2030="Non"),"Dossier actif non-valorisable dans le cadre de la subvention - dont cloturé au cours de l'année de référence","")))))))</f>
        <v/>
      </c>
      <c r="P2030" s="16" t="str">
        <f>IF(ISBLANK(F2030),"",'Récapitulatif des données RASH'!$B$2-YEAR('Données relatives aux bénéf.'!F2030))</f>
        <v/>
      </c>
    </row>
    <row r="2031" spans="1:16">
      <c r="A2031" s="18" t="str">
        <f t="shared" si="32"/>
        <v/>
      </c>
      <c r="O2031" s="19" t="str">
        <f>IF(J2031="Non","Demande d'information",IF(AND(YEAR(I2031)='Récapitulatif des données RASH'!$B$2,'Données relatives aux bénéf.'!J2031="Oui",'Données relatives aux bénéf.'!K2031="Non"),"Dossier ouvert au cours de l'année de référence",IF(AND(YEAR(I2031)='Récapitulatif des données RASH'!$B$2,'Données relatives aux bénéf.'!J2031="Oui",'Données relatives aux bénéf.'!K2031="Oui"),"Dossier ouvert au cours de l'année de référence - dont clôturé au cours de l'année de référence",IF(AND(YEAR(I2031)&lt;'Récapitulatif des données RASH'!$B$2,'Données relatives aux bénéf.'!K2031="Non",'Données relatives aux bénéf.'!L2031="Oui"),"Dossier actif valorisable dans le cadre de la subvention",IF(AND(YEAR(I2031)&lt;'Récapitulatif des données RASH'!$B$2,'Données relatives aux bénéf.'!K2031="Oui",'Données relatives aux bénéf.'!L2031="Oui"),"Dossier actif valorisable dans le cadre de la subvention - dont cloturé au cours de l'année de référence",IF(AND(YEAR(I2031)&lt;'Récapitulatif des données RASH'!$B$2,'Données relatives aux bénéf.'!K2031="Non",'Données relatives aux bénéf.'!L2031="Non"),"Dossier actif non-valorisable dans le cadre de la subvention",IF(AND(YEAR(I2031)&lt;'Récapitulatif des données RASH'!$B$2,'Données relatives aux bénéf.'!K2031="Oui",'Données relatives aux bénéf.'!L2031="Non"),"Dossier actif non-valorisable dans le cadre de la subvention - dont cloturé au cours de l'année de référence","")))))))</f>
        <v/>
      </c>
      <c r="P2031" s="16" t="str">
        <f>IF(ISBLANK(F2031),"",'Récapitulatif des données RASH'!$B$2-YEAR('Données relatives aux bénéf.'!F2031))</f>
        <v/>
      </c>
    </row>
    <row r="2032" spans="1:16">
      <c r="A2032" s="18" t="str">
        <f t="shared" si="32"/>
        <v/>
      </c>
      <c r="O2032" s="19" t="str">
        <f>IF(J2032="Non","Demande d'information",IF(AND(YEAR(I2032)='Récapitulatif des données RASH'!$B$2,'Données relatives aux bénéf.'!J2032="Oui",'Données relatives aux bénéf.'!K2032="Non"),"Dossier ouvert au cours de l'année de référence",IF(AND(YEAR(I2032)='Récapitulatif des données RASH'!$B$2,'Données relatives aux bénéf.'!J2032="Oui",'Données relatives aux bénéf.'!K2032="Oui"),"Dossier ouvert au cours de l'année de référence - dont clôturé au cours de l'année de référence",IF(AND(YEAR(I2032)&lt;'Récapitulatif des données RASH'!$B$2,'Données relatives aux bénéf.'!K2032="Non",'Données relatives aux bénéf.'!L2032="Oui"),"Dossier actif valorisable dans le cadre de la subvention",IF(AND(YEAR(I2032)&lt;'Récapitulatif des données RASH'!$B$2,'Données relatives aux bénéf.'!K2032="Oui",'Données relatives aux bénéf.'!L2032="Oui"),"Dossier actif valorisable dans le cadre de la subvention - dont cloturé au cours de l'année de référence",IF(AND(YEAR(I2032)&lt;'Récapitulatif des données RASH'!$B$2,'Données relatives aux bénéf.'!K2032="Non",'Données relatives aux bénéf.'!L2032="Non"),"Dossier actif non-valorisable dans le cadre de la subvention",IF(AND(YEAR(I2032)&lt;'Récapitulatif des données RASH'!$B$2,'Données relatives aux bénéf.'!K2032="Oui",'Données relatives aux bénéf.'!L2032="Non"),"Dossier actif non-valorisable dans le cadre de la subvention - dont cloturé au cours de l'année de référence","")))))))</f>
        <v/>
      </c>
      <c r="P2032" s="16" t="str">
        <f>IF(ISBLANK(F2032),"",'Récapitulatif des données RASH'!$B$2-YEAR('Données relatives aux bénéf.'!F2032))</f>
        <v/>
      </c>
    </row>
    <row r="2033" spans="1:16">
      <c r="A2033" s="18" t="str">
        <f t="shared" si="32"/>
        <v/>
      </c>
      <c r="O2033" s="19" t="str">
        <f>IF(J2033="Non","Demande d'information",IF(AND(YEAR(I2033)='Récapitulatif des données RASH'!$B$2,'Données relatives aux bénéf.'!J2033="Oui",'Données relatives aux bénéf.'!K2033="Non"),"Dossier ouvert au cours de l'année de référence",IF(AND(YEAR(I2033)='Récapitulatif des données RASH'!$B$2,'Données relatives aux bénéf.'!J2033="Oui",'Données relatives aux bénéf.'!K2033="Oui"),"Dossier ouvert au cours de l'année de référence - dont clôturé au cours de l'année de référence",IF(AND(YEAR(I2033)&lt;'Récapitulatif des données RASH'!$B$2,'Données relatives aux bénéf.'!K2033="Non",'Données relatives aux bénéf.'!L2033="Oui"),"Dossier actif valorisable dans le cadre de la subvention",IF(AND(YEAR(I2033)&lt;'Récapitulatif des données RASH'!$B$2,'Données relatives aux bénéf.'!K2033="Oui",'Données relatives aux bénéf.'!L2033="Oui"),"Dossier actif valorisable dans le cadre de la subvention - dont cloturé au cours de l'année de référence",IF(AND(YEAR(I2033)&lt;'Récapitulatif des données RASH'!$B$2,'Données relatives aux bénéf.'!K2033="Non",'Données relatives aux bénéf.'!L2033="Non"),"Dossier actif non-valorisable dans le cadre de la subvention",IF(AND(YEAR(I2033)&lt;'Récapitulatif des données RASH'!$B$2,'Données relatives aux bénéf.'!K2033="Oui",'Données relatives aux bénéf.'!L2033="Non"),"Dossier actif non-valorisable dans le cadre de la subvention - dont cloturé au cours de l'année de référence","")))))))</f>
        <v/>
      </c>
      <c r="P2033" s="16" t="str">
        <f>IF(ISBLANK(F2033),"",'Récapitulatif des données RASH'!$B$2-YEAR('Données relatives aux bénéf.'!F2033))</f>
        <v/>
      </c>
    </row>
    <row r="2034" spans="1:16">
      <c r="A2034" s="18" t="str">
        <f t="shared" si="32"/>
        <v/>
      </c>
      <c r="O2034" s="19" t="str">
        <f>IF(J2034="Non","Demande d'information",IF(AND(YEAR(I2034)='Récapitulatif des données RASH'!$B$2,'Données relatives aux bénéf.'!J2034="Oui",'Données relatives aux bénéf.'!K2034="Non"),"Dossier ouvert au cours de l'année de référence",IF(AND(YEAR(I2034)='Récapitulatif des données RASH'!$B$2,'Données relatives aux bénéf.'!J2034="Oui",'Données relatives aux bénéf.'!K2034="Oui"),"Dossier ouvert au cours de l'année de référence - dont clôturé au cours de l'année de référence",IF(AND(YEAR(I2034)&lt;'Récapitulatif des données RASH'!$B$2,'Données relatives aux bénéf.'!K2034="Non",'Données relatives aux bénéf.'!L2034="Oui"),"Dossier actif valorisable dans le cadre de la subvention",IF(AND(YEAR(I2034)&lt;'Récapitulatif des données RASH'!$B$2,'Données relatives aux bénéf.'!K2034="Oui",'Données relatives aux bénéf.'!L2034="Oui"),"Dossier actif valorisable dans le cadre de la subvention - dont cloturé au cours de l'année de référence",IF(AND(YEAR(I2034)&lt;'Récapitulatif des données RASH'!$B$2,'Données relatives aux bénéf.'!K2034="Non",'Données relatives aux bénéf.'!L2034="Non"),"Dossier actif non-valorisable dans le cadre de la subvention",IF(AND(YEAR(I2034)&lt;'Récapitulatif des données RASH'!$B$2,'Données relatives aux bénéf.'!K2034="Oui",'Données relatives aux bénéf.'!L2034="Non"),"Dossier actif non-valorisable dans le cadre de la subvention - dont cloturé au cours de l'année de référence","")))))))</f>
        <v/>
      </c>
      <c r="P2034" s="16" t="str">
        <f>IF(ISBLANK(F2034),"",'Récapitulatif des données RASH'!$B$2-YEAR('Données relatives aux bénéf.'!F2034))</f>
        <v/>
      </c>
    </row>
    <row r="2035" spans="1:16">
      <c r="A2035" s="18" t="str">
        <f t="shared" si="32"/>
        <v/>
      </c>
      <c r="O2035" s="19" t="str">
        <f>IF(J2035="Non","Demande d'information",IF(AND(YEAR(I2035)='Récapitulatif des données RASH'!$B$2,'Données relatives aux bénéf.'!J2035="Oui",'Données relatives aux bénéf.'!K2035="Non"),"Dossier ouvert au cours de l'année de référence",IF(AND(YEAR(I2035)='Récapitulatif des données RASH'!$B$2,'Données relatives aux bénéf.'!J2035="Oui",'Données relatives aux bénéf.'!K2035="Oui"),"Dossier ouvert au cours de l'année de référence - dont clôturé au cours de l'année de référence",IF(AND(YEAR(I2035)&lt;'Récapitulatif des données RASH'!$B$2,'Données relatives aux bénéf.'!K2035="Non",'Données relatives aux bénéf.'!L2035="Oui"),"Dossier actif valorisable dans le cadre de la subvention",IF(AND(YEAR(I2035)&lt;'Récapitulatif des données RASH'!$B$2,'Données relatives aux bénéf.'!K2035="Oui",'Données relatives aux bénéf.'!L2035="Oui"),"Dossier actif valorisable dans le cadre de la subvention - dont cloturé au cours de l'année de référence",IF(AND(YEAR(I2035)&lt;'Récapitulatif des données RASH'!$B$2,'Données relatives aux bénéf.'!K2035="Non",'Données relatives aux bénéf.'!L2035="Non"),"Dossier actif non-valorisable dans le cadre de la subvention",IF(AND(YEAR(I2035)&lt;'Récapitulatif des données RASH'!$B$2,'Données relatives aux bénéf.'!K2035="Oui",'Données relatives aux bénéf.'!L2035="Non"),"Dossier actif non-valorisable dans le cadre de la subvention - dont cloturé au cours de l'année de référence","")))))))</f>
        <v/>
      </c>
      <c r="P2035" s="16" t="str">
        <f>IF(ISBLANK(F2035),"",'Récapitulatif des données RASH'!$B$2-YEAR('Données relatives aux bénéf.'!F2035))</f>
        <v/>
      </c>
    </row>
    <row r="2036" spans="1:16">
      <c r="A2036" s="18" t="str">
        <f t="shared" si="32"/>
        <v/>
      </c>
      <c r="O2036" s="19" t="str">
        <f>IF(J2036="Non","Demande d'information",IF(AND(YEAR(I2036)='Récapitulatif des données RASH'!$B$2,'Données relatives aux bénéf.'!J2036="Oui",'Données relatives aux bénéf.'!K2036="Non"),"Dossier ouvert au cours de l'année de référence",IF(AND(YEAR(I2036)='Récapitulatif des données RASH'!$B$2,'Données relatives aux bénéf.'!J2036="Oui",'Données relatives aux bénéf.'!K2036="Oui"),"Dossier ouvert au cours de l'année de référence - dont clôturé au cours de l'année de référence",IF(AND(YEAR(I2036)&lt;'Récapitulatif des données RASH'!$B$2,'Données relatives aux bénéf.'!K2036="Non",'Données relatives aux bénéf.'!L2036="Oui"),"Dossier actif valorisable dans le cadre de la subvention",IF(AND(YEAR(I2036)&lt;'Récapitulatif des données RASH'!$B$2,'Données relatives aux bénéf.'!K2036="Oui",'Données relatives aux bénéf.'!L2036="Oui"),"Dossier actif valorisable dans le cadre de la subvention - dont cloturé au cours de l'année de référence",IF(AND(YEAR(I2036)&lt;'Récapitulatif des données RASH'!$B$2,'Données relatives aux bénéf.'!K2036="Non",'Données relatives aux bénéf.'!L2036="Non"),"Dossier actif non-valorisable dans le cadre de la subvention",IF(AND(YEAR(I2036)&lt;'Récapitulatif des données RASH'!$B$2,'Données relatives aux bénéf.'!K2036="Oui",'Données relatives aux bénéf.'!L2036="Non"),"Dossier actif non-valorisable dans le cadre de la subvention - dont cloturé au cours de l'année de référence","")))))))</f>
        <v/>
      </c>
      <c r="P2036" s="16" t="str">
        <f>IF(ISBLANK(F2036),"",'Récapitulatif des données RASH'!$B$2-YEAR('Données relatives aux bénéf.'!F2036))</f>
        <v/>
      </c>
    </row>
    <row r="2037" spans="1:16">
      <c r="A2037" s="18" t="str">
        <f t="shared" si="32"/>
        <v/>
      </c>
      <c r="O2037" s="19" t="str">
        <f>IF(J2037="Non","Demande d'information",IF(AND(YEAR(I2037)='Récapitulatif des données RASH'!$B$2,'Données relatives aux bénéf.'!J2037="Oui",'Données relatives aux bénéf.'!K2037="Non"),"Dossier ouvert au cours de l'année de référence",IF(AND(YEAR(I2037)='Récapitulatif des données RASH'!$B$2,'Données relatives aux bénéf.'!J2037="Oui",'Données relatives aux bénéf.'!K2037="Oui"),"Dossier ouvert au cours de l'année de référence - dont clôturé au cours de l'année de référence",IF(AND(YEAR(I2037)&lt;'Récapitulatif des données RASH'!$B$2,'Données relatives aux bénéf.'!K2037="Non",'Données relatives aux bénéf.'!L2037="Oui"),"Dossier actif valorisable dans le cadre de la subvention",IF(AND(YEAR(I2037)&lt;'Récapitulatif des données RASH'!$B$2,'Données relatives aux bénéf.'!K2037="Oui",'Données relatives aux bénéf.'!L2037="Oui"),"Dossier actif valorisable dans le cadre de la subvention - dont cloturé au cours de l'année de référence",IF(AND(YEAR(I2037)&lt;'Récapitulatif des données RASH'!$B$2,'Données relatives aux bénéf.'!K2037="Non",'Données relatives aux bénéf.'!L2037="Non"),"Dossier actif non-valorisable dans le cadre de la subvention",IF(AND(YEAR(I2037)&lt;'Récapitulatif des données RASH'!$B$2,'Données relatives aux bénéf.'!K2037="Oui",'Données relatives aux bénéf.'!L2037="Non"),"Dossier actif non-valorisable dans le cadre de la subvention - dont cloturé au cours de l'année de référence","")))))))</f>
        <v/>
      </c>
      <c r="P2037" s="16" t="str">
        <f>IF(ISBLANK(F2037),"",'Récapitulatif des données RASH'!$B$2-YEAR('Données relatives aux bénéf.'!F2037))</f>
        <v/>
      </c>
    </row>
    <row r="2038" spans="1:16">
      <c r="A2038" s="18" t="str">
        <f t="shared" si="32"/>
        <v/>
      </c>
      <c r="O2038" s="19" t="str">
        <f>IF(J2038="Non","Demande d'information",IF(AND(YEAR(I2038)='Récapitulatif des données RASH'!$B$2,'Données relatives aux bénéf.'!J2038="Oui",'Données relatives aux bénéf.'!K2038="Non"),"Dossier ouvert au cours de l'année de référence",IF(AND(YEAR(I2038)='Récapitulatif des données RASH'!$B$2,'Données relatives aux bénéf.'!J2038="Oui",'Données relatives aux bénéf.'!K2038="Oui"),"Dossier ouvert au cours de l'année de référence - dont clôturé au cours de l'année de référence",IF(AND(YEAR(I2038)&lt;'Récapitulatif des données RASH'!$B$2,'Données relatives aux bénéf.'!K2038="Non",'Données relatives aux bénéf.'!L2038="Oui"),"Dossier actif valorisable dans le cadre de la subvention",IF(AND(YEAR(I2038)&lt;'Récapitulatif des données RASH'!$B$2,'Données relatives aux bénéf.'!K2038="Oui",'Données relatives aux bénéf.'!L2038="Oui"),"Dossier actif valorisable dans le cadre de la subvention - dont cloturé au cours de l'année de référence",IF(AND(YEAR(I2038)&lt;'Récapitulatif des données RASH'!$B$2,'Données relatives aux bénéf.'!K2038="Non",'Données relatives aux bénéf.'!L2038="Non"),"Dossier actif non-valorisable dans le cadre de la subvention",IF(AND(YEAR(I2038)&lt;'Récapitulatif des données RASH'!$B$2,'Données relatives aux bénéf.'!K2038="Oui",'Données relatives aux bénéf.'!L2038="Non"),"Dossier actif non-valorisable dans le cadre de la subvention - dont cloturé au cours de l'année de référence","")))))))</f>
        <v/>
      </c>
      <c r="P2038" s="16" t="str">
        <f>IF(ISBLANK(F2038),"",'Récapitulatif des données RASH'!$B$2-YEAR('Données relatives aux bénéf.'!F2038))</f>
        <v/>
      </c>
    </row>
    <row r="2039" spans="1:16">
      <c r="A2039" s="18" t="str">
        <f t="shared" si="32"/>
        <v/>
      </c>
      <c r="O2039" s="19" t="str">
        <f>IF(J2039="Non","Demande d'information",IF(AND(YEAR(I2039)='Récapitulatif des données RASH'!$B$2,'Données relatives aux bénéf.'!J2039="Oui",'Données relatives aux bénéf.'!K2039="Non"),"Dossier ouvert au cours de l'année de référence",IF(AND(YEAR(I2039)='Récapitulatif des données RASH'!$B$2,'Données relatives aux bénéf.'!J2039="Oui",'Données relatives aux bénéf.'!K2039="Oui"),"Dossier ouvert au cours de l'année de référence - dont clôturé au cours de l'année de référence",IF(AND(YEAR(I2039)&lt;'Récapitulatif des données RASH'!$B$2,'Données relatives aux bénéf.'!K2039="Non",'Données relatives aux bénéf.'!L2039="Oui"),"Dossier actif valorisable dans le cadre de la subvention",IF(AND(YEAR(I2039)&lt;'Récapitulatif des données RASH'!$B$2,'Données relatives aux bénéf.'!K2039="Oui",'Données relatives aux bénéf.'!L2039="Oui"),"Dossier actif valorisable dans le cadre de la subvention - dont cloturé au cours de l'année de référence",IF(AND(YEAR(I2039)&lt;'Récapitulatif des données RASH'!$B$2,'Données relatives aux bénéf.'!K2039="Non",'Données relatives aux bénéf.'!L2039="Non"),"Dossier actif non-valorisable dans le cadre de la subvention",IF(AND(YEAR(I2039)&lt;'Récapitulatif des données RASH'!$B$2,'Données relatives aux bénéf.'!K2039="Oui",'Données relatives aux bénéf.'!L2039="Non"),"Dossier actif non-valorisable dans le cadre de la subvention - dont cloturé au cours de l'année de référence","")))))))</f>
        <v/>
      </c>
      <c r="P2039" s="16" t="str">
        <f>IF(ISBLANK(F2039),"",'Récapitulatif des données RASH'!$B$2-YEAR('Données relatives aux bénéf.'!F2039))</f>
        <v/>
      </c>
    </row>
    <row r="2040" spans="1:16">
      <c r="A2040" s="18" t="str">
        <f t="shared" si="32"/>
        <v/>
      </c>
      <c r="O2040" s="19" t="str">
        <f>IF(J2040="Non","Demande d'information",IF(AND(YEAR(I2040)='Récapitulatif des données RASH'!$B$2,'Données relatives aux bénéf.'!J2040="Oui",'Données relatives aux bénéf.'!K2040="Non"),"Dossier ouvert au cours de l'année de référence",IF(AND(YEAR(I2040)='Récapitulatif des données RASH'!$B$2,'Données relatives aux bénéf.'!J2040="Oui",'Données relatives aux bénéf.'!K2040="Oui"),"Dossier ouvert au cours de l'année de référence - dont clôturé au cours de l'année de référence",IF(AND(YEAR(I2040)&lt;'Récapitulatif des données RASH'!$B$2,'Données relatives aux bénéf.'!K2040="Non",'Données relatives aux bénéf.'!L2040="Oui"),"Dossier actif valorisable dans le cadre de la subvention",IF(AND(YEAR(I2040)&lt;'Récapitulatif des données RASH'!$B$2,'Données relatives aux bénéf.'!K2040="Oui",'Données relatives aux bénéf.'!L2040="Oui"),"Dossier actif valorisable dans le cadre de la subvention - dont cloturé au cours de l'année de référence",IF(AND(YEAR(I2040)&lt;'Récapitulatif des données RASH'!$B$2,'Données relatives aux bénéf.'!K2040="Non",'Données relatives aux bénéf.'!L2040="Non"),"Dossier actif non-valorisable dans le cadre de la subvention",IF(AND(YEAR(I2040)&lt;'Récapitulatif des données RASH'!$B$2,'Données relatives aux bénéf.'!K2040="Oui",'Données relatives aux bénéf.'!L2040="Non"),"Dossier actif non-valorisable dans le cadre de la subvention - dont cloturé au cours de l'année de référence","")))))))</f>
        <v/>
      </c>
      <c r="P2040" s="16" t="str">
        <f>IF(ISBLANK(F2040),"",'Récapitulatif des données RASH'!$B$2-YEAR('Données relatives aux bénéf.'!F2040))</f>
        <v/>
      </c>
    </row>
    <row r="2041" spans="1:16">
      <c r="A2041" s="18" t="str">
        <f t="shared" si="32"/>
        <v/>
      </c>
      <c r="O2041" s="19" t="str">
        <f>IF(J2041="Non","Demande d'information",IF(AND(YEAR(I2041)='Récapitulatif des données RASH'!$B$2,'Données relatives aux bénéf.'!J2041="Oui",'Données relatives aux bénéf.'!K2041="Non"),"Dossier ouvert au cours de l'année de référence",IF(AND(YEAR(I2041)='Récapitulatif des données RASH'!$B$2,'Données relatives aux bénéf.'!J2041="Oui",'Données relatives aux bénéf.'!K2041="Oui"),"Dossier ouvert au cours de l'année de référence - dont clôturé au cours de l'année de référence",IF(AND(YEAR(I2041)&lt;'Récapitulatif des données RASH'!$B$2,'Données relatives aux bénéf.'!K2041="Non",'Données relatives aux bénéf.'!L2041="Oui"),"Dossier actif valorisable dans le cadre de la subvention",IF(AND(YEAR(I2041)&lt;'Récapitulatif des données RASH'!$B$2,'Données relatives aux bénéf.'!K2041="Oui",'Données relatives aux bénéf.'!L2041="Oui"),"Dossier actif valorisable dans le cadre de la subvention - dont cloturé au cours de l'année de référence",IF(AND(YEAR(I2041)&lt;'Récapitulatif des données RASH'!$B$2,'Données relatives aux bénéf.'!K2041="Non",'Données relatives aux bénéf.'!L2041="Non"),"Dossier actif non-valorisable dans le cadre de la subvention",IF(AND(YEAR(I2041)&lt;'Récapitulatif des données RASH'!$B$2,'Données relatives aux bénéf.'!K2041="Oui",'Données relatives aux bénéf.'!L2041="Non"),"Dossier actif non-valorisable dans le cadre de la subvention - dont cloturé au cours de l'année de référence","")))))))</f>
        <v/>
      </c>
      <c r="P2041" s="16" t="str">
        <f>IF(ISBLANK(F2041),"",'Récapitulatif des données RASH'!$B$2-YEAR('Données relatives aux bénéf.'!F2041))</f>
        <v/>
      </c>
    </row>
    <row r="2042" spans="1:16">
      <c r="A2042" s="18" t="str">
        <f t="shared" si="32"/>
        <v/>
      </c>
      <c r="O2042" s="19" t="str">
        <f>IF(J2042="Non","Demande d'information",IF(AND(YEAR(I2042)='Récapitulatif des données RASH'!$B$2,'Données relatives aux bénéf.'!J2042="Oui",'Données relatives aux bénéf.'!K2042="Non"),"Dossier ouvert au cours de l'année de référence",IF(AND(YEAR(I2042)='Récapitulatif des données RASH'!$B$2,'Données relatives aux bénéf.'!J2042="Oui",'Données relatives aux bénéf.'!K2042="Oui"),"Dossier ouvert au cours de l'année de référence - dont clôturé au cours de l'année de référence",IF(AND(YEAR(I2042)&lt;'Récapitulatif des données RASH'!$B$2,'Données relatives aux bénéf.'!K2042="Non",'Données relatives aux bénéf.'!L2042="Oui"),"Dossier actif valorisable dans le cadre de la subvention",IF(AND(YEAR(I2042)&lt;'Récapitulatif des données RASH'!$B$2,'Données relatives aux bénéf.'!K2042="Oui",'Données relatives aux bénéf.'!L2042="Oui"),"Dossier actif valorisable dans le cadre de la subvention - dont cloturé au cours de l'année de référence",IF(AND(YEAR(I2042)&lt;'Récapitulatif des données RASH'!$B$2,'Données relatives aux bénéf.'!K2042="Non",'Données relatives aux bénéf.'!L2042="Non"),"Dossier actif non-valorisable dans le cadre de la subvention",IF(AND(YEAR(I2042)&lt;'Récapitulatif des données RASH'!$B$2,'Données relatives aux bénéf.'!K2042="Oui",'Données relatives aux bénéf.'!L2042="Non"),"Dossier actif non-valorisable dans le cadre de la subvention - dont cloturé au cours de l'année de référence","")))))))</f>
        <v/>
      </c>
      <c r="P2042" s="16" t="str">
        <f>IF(ISBLANK(F2042),"",'Récapitulatif des données RASH'!$B$2-YEAR('Données relatives aux bénéf.'!F2042))</f>
        <v/>
      </c>
    </row>
    <row r="2043" spans="1:16">
      <c r="A2043" s="18" t="str">
        <f t="shared" si="32"/>
        <v/>
      </c>
      <c r="O2043" s="19" t="str">
        <f>IF(J2043="Non","Demande d'information",IF(AND(YEAR(I2043)='Récapitulatif des données RASH'!$B$2,'Données relatives aux bénéf.'!J2043="Oui",'Données relatives aux bénéf.'!K2043="Non"),"Dossier ouvert au cours de l'année de référence",IF(AND(YEAR(I2043)='Récapitulatif des données RASH'!$B$2,'Données relatives aux bénéf.'!J2043="Oui",'Données relatives aux bénéf.'!K2043="Oui"),"Dossier ouvert au cours de l'année de référence - dont clôturé au cours de l'année de référence",IF(AND(YEAR(I2043)&lt;'Récapitulatif des données RASH'!$B$2,'Données relatives aux bénéf.'!K2043="Non",'Données relatives aux bénéf.'!L2043="Oui"),"Dossier actif valorisable dans le cadre de la subvention",IF(AND(YEAR(I2043)&lt;'Récapitulatif des données RASH'!$B$2,'Données relatives aux bénéf.'!K2043="Oui",'Données relatives aux bénéf.'!L2043="Oui"),"Dossier actif valorisable dans le cadre de la subvention - dont cloturé au cours de l'année de référence",IF(AND(YEAR(I2043)&lt;'Récapitulatif des données RASH'!$B$2,'Données relatives aux bénéf.'!K2043="Non",'Données relatives aux bénéf.'!L2043="Non"),"Dossier actif non-valorisable dans le cadre de la subvention",IF(AND(YEAR(I2043)&lt;'Récapitulatif des données RASH'!$B$2,'Données relatives aux bénéf.'!K2043="Oui",'Données relatives aux bénéf.'!L2043="Non"),"Dossier actif non-valorisable dans le cadre de la subvention - dont cloturé au cours de l'année de référence","")))))))</f>
        <v/>
      </c>
      <c r="P2043" s="16" t="str">
        <f>IF(ISBLANK(F2043),"",'Récapitulatif des données RASH'!$B$2-YEAR('Données relatives aux bénéf.'!F2043))</f>
        <v/>
      </c>
    </row>
    <row r="2044" spans="1:16">
      <c r="A2044" s="18" t="str">
        <f t="shared" si="32"/>
        <v/>
      </c>
      <c r="O2044" s="19" t="str">
        <f>IF(J2044="Non","Demande d'information",IF(AND(YEAR(I2044)='Récapitulatif des données RASH'!$B$2,'Données relatives aux bénéf.'!J2044="Oui",'Données relatives aux bénéf.'!K2044="Non"),"Dossier ouvert au cours de l'année de référence",IF(AND(YEAR(I2044)='Récapitulatif des données RASH'!$B$2,'Données relatives aux bénéf.'!J2044="Oui",'Données relatives aux bénéf.'!K2044="Oui"),"Dossier ouvert au cours de l'année de référence - dont clôturé au cours de l'année de référence",IF(AND(YEAR(I2044)&lt;'Récapitulatif des données RASH'!$B$2,'Données relatives aux bénéf.'!K2044="Non",'Données relatives aux bénéf.'!L2044="Oui"),"Dossier actif valorisable dans le cadre de la subvention",IF(AND(YEAR(I2044)&lt;'Récapitulatif des données RASH'!$B$2,'Données relatives aux bénéf.'!K2044="Oui",'Données relatives aux bénéf.'!L2044="Oui"),"Dossier actif valorisable dans le cadre de la subvention - dont cloturé au cours de l'année de référence",IF(AND(YEAR(I2044)&lt;'Récapitulatif des données RASH'!$B$2,'Données relatives aux bénéf.'!K2044="Non",'Données relatives aux bénéf.'!L2044="Non"),"Dossier actif non-valorisable dans le cadre de la subvention",IF(AND(YEAR(I2044)&lt;'Récapitulatif des données RASH'!$B$2,'Données relatives aux bénéf.'!K2044="Oui",'Données relatives aux bénéf.'!L2044="Non"),"Dossier actif non-valorisable dans le cadre de la subvention - dont cloturé au cours de l'année de référence","")))))))</f>
        <v/>
      </c>
      <c r="P2044" s="16" t="str">
        <f>IF(ISBLANK(F2044),"",'Récapitulatif des données RASH'!$B$2-YEAR('Données relatives aux bénéf.'!F2044))</f>
        <v/>
      </c>
    </row>
    <row r="2045" spans="1:16">
      <c r="A2045" s="18" t="str">
        <f t="shared" si="32"/>
        <v/>
      </c>
      <c r="O2045" s="19" t="str">
        <f>IF(J2045="Non","Demande d'information",IF(AND(YEAR(I2045)='Récapitulatif des données RASH'!$B$2,'Données relatives aux bénéf.'!J2045="Oui",'Données relatives aux bénéf.'!K2045="Non"),"Dossier ouvert au cours de l'année de référence",IF(AND(YEAR(I2045)='Récapitulatif des données RASH'!$B$2,'Données relatives aux bénéf.'!J2045="Oui",'Données relatives aux bénéf.'!K2045="Oui"),"Dossier ouvert au cours de l'année de référence - dont clôturé au cours de l'année de référence",IF(AND(YEAR(I2045)&lt;'Récapitulatif des données RASH'!$B$2,'Données relatives aux bénéf.'!K2045="Non",'Données relatives aux bénéf.'!L2045="Oui"),"Dossier actif valorisable dans le cadre de la subvention",IF(AND(YEAR(I2045)&lt;'Récapitulatif des données RASH'!$B$2,'Données relatives aux bénéf.'!K2045="Oui",'Données relatives aux bénéf.'!L2045="Oui"),"Dossier actif valorisable dans le cadre de la subvention - dont cloturé au cours de l'année de référence",IF(AND(YEAR(I2045)&lt;'Récapitulatif des données RASH'!$B$2,'Données relatives aux bénéf.'!K2045="Non",'Données relatives aux bénéf.'!L2045="Non"),"Dossier actif non-valorisable dans le cadre de la subvention",IF(AND(YEAR(I2045)&lt;'Récapitulatif des données RASH'!$B$2,'Données relatives aux bénéf.'!K2045="Oui",'Données relatives aux bénéf.'!L2045="Non"),"Dossier actif non-valorisable dans le cadre de la subvention - dont cloturé au cours de l'année de référence","")))))))</f>
        <v/>
      </c>
      <c r="P2045" s="16" t="str">
        <f>IF(ISBLANK(F2045),"",'Récapitulatif des données RASH'!$B$2-YEAR('Données relatives aux bénéf.'!F2045))</f>
        <v/>
      </c>
    </row>
    <row r="2046" spans="1:16">
      <c r="A2046" s="18" t="str">
        <f t="shared" si="32"/>
        <v/>
      </c>
      <c r="O2046" s="19" t="str">
        <f>IF(J2046="Non","Demande d'information",IF(AND(YEAR(I2046)='Récapitulatif des données RASH'!$B$2,'Données relatives aux bénéf.'!J2046="Oui",'Données relatives aux bénéf.'!K2046="Non"),"Dossier ouvert au cours de l'année de référence",IF(AND(YEAR(I2046)='Récapitulatif des données RASH'!$B$2,'Données relatives aux bénéf.'!J2046="Oui",'Données relatives aux bénéf.'!K2046="Oui"),"Dossier ouvert au cours de l'année de référence - dont clôturé au cours de l'année de référence",IF(AND(YEAR(I2046)&lt;'Récapitulatif des données RASH'!$B$2,'Données relatives aux bénéf.'!K2046="Non",'Données relatives aux bénéf.'!L2046="Oui"),"Dossier actif valorisable dans le cadre de la subvention",IF(AND(YEAR(I2046)&lt;'Récapitulatif des données RASH'!$B$2,'Données relatives aux bénéf.'!K2046="Oui",'Données relatives aux bénéf.'!L2046="Oui"),"Dossier actif valorisable dans le cadre de la subvention - dont cloturé au cours de l'année de référence",IF(AND(YEAR(I2046)&lt;'Récapitulatif des données RASH'!$B$2,'Données relatives aux bénéf.'!K2046="Non",'Données relatives aux bénéf.'!L2046="Non"),"Dossier actif non-valorisable dans le cadre de la subvention",IF(AND(YEAR(I2046)&lt;'Récapitulatif des données RASH'!$B$2,'Données relatives aux bénéf.'!K2046="Oui",'Données relatives aux bénéf.'!L2046="Non"),"Dossier actif non-valorisable dans le cadre de la subvention - dont cloturé au cours de l'année de référence","")))))))</f>
        <v/>
      </c>
      <c r="P2046" s="16" t="str">
        <f>IF(ISBLANK(F2046),"",'Récapitulatif des données RASH'!$B$2-YEAR('Données relatives aux bénéf.'!F2046))</f>
        <v/>
      </c>
    </row>
    <row r="2047" spans="1:16">
      <c r="A2047" s="18" t="str">
        <f t="shared" si="32"/>
        <v/>
      </c>
      <c r="O2047" s="19" t="str">
        <f>IF(J2047="Non","Demande d'information",IF(AND(YEAR(I2047)='Récapitulatif des données RASH'!$B$2,'Données relatives aux bénéf.'!J2047="Oui",'Données relatives aux bénéf.'!K2047="Non"),"Dossier ouvert au cours de l'année de référence",IF(AND(YEAR(I2047)='Récapitulatif des données RASH'!$B$2,'Données relatives aux bénéf.'!J2047="Oui",'Données relatives aux bénéf.'!K2047="Oui"),"Dossier ouvert au cours de l'année de référence - dont clôturé au cours de l'année de référence",IF(AND(YEAR(I2047)&lt;'Récapitulatif des données RASH'!$B$2,'Données relatives aux bénéf.'!K2047="Non",'Données relatives aux bénéf.'!L2047="Oui"),"Dossier actif valorisable dans le cadre de la subvention",IF(AND(YEAR(I2047)&lt;'Récapitulatif des données RASH'!$B$2,'Données relatives aux bénéf.'!K2047="Oui",'Données relatives aux bénéf.'!L2047="Oui"),"Dossier actif valorisable dans le cadre de la subvention - dont cloturé au cours de l'année de référence",IF(AND(YEAR(I2047)&lt;'Récapitulatif des données RASH'!$B$2,'Données relatives aux bénéf.'!K2047="Non",'Données relatives aux bénéf.'!L2047="Non"),"Dossier actif non-valorisable dans le cadre de la subvention",IF(AND(YEAR(I2047)&lt;'Récapitulatif des données RASH'!$B$2,'Données relatives aux bénéf.'!K2047="Oui",'Données relatives aux bénéf.'!L2047="Non"),"Dossier actif non-valorisable dans le cadre de la subvention - dont cloturé au cours de l'année de référence","")))))))</f>
        <v/>
      </c>
      <c r="P2047" s="16" t="str">
        <f>IF(ISBLANK(F2047),"",'Récapitulatif des données RASH'!$B$2-YEAR('Données relatives aux bénéf.'!F2047))</f>
        <v/>
      </c>
    </row>
    <row r="2048" spans="1:16">
      <c r="A2048" s="18" t="str">
        <f t="shared" si="32"/>
        <v/>
      </c>
      <c r="O2048" s="19" t="str">
        <f>IF(J2048="Non","Demande d'information",IF(AND(YEAR(I2048)='Récapitulatif des données RASH'!$B$2,'Données relatives aux bénéf.'!J2048="Oui",'Données relatives aux bénéf.'!K2048="Non"),"Dossier ouvert au cours de l'année de référence",IF(AND(YEAR(I2048)='Récapitulatif des données RASH'!$B$2,'Données relatives aux bénéf.'!J2048="Oui",'Données relatives aux bénéf.'!K2048="Oui"),"Dossier ouvert au cours de l'année de référence - dont clôturé au cours de l'année de référence",IF(AND(YEAR(I2048)&lt;'Récapitulatif des données RASH'!$B$2,'Données relatives aux bénéf.'!K2048="Non",'Données relatives aux bénéf.'!L2048="Oui"),"Dossier actif valorisable dans le cadre de la subvention",IF(AND(YEAR(I2048)&lt;'Récapitulatif des données RASH'!$B$2,'Données relatives aux bénéf.'!K2048="Oui",'Données relatives aux bénéf.'!L2048="Oui"),"Dossier actif valorisable dans le cadre de la subvention - dont cloturé au cours de l'année de référence",IF(AND(YEAR(I2048)&lt;'Récapitulatif des données RASH'!$B$2,'Données relatives aux bénéf.'!K2048="Non",'Données relatives aux bénéf.'!L2048="Non"),"Dossier actif non-valorisable dans le cadre de la subvention",IF(AND(YEAR(I2048)&lt;'Récapitulatif des données RASH'!$B$2,'Données relatives aux bénéf.'!K2048="Oui",'Données relatives aux bénéf.'!L2048="Non"),"Dossier actif non-valorisable dans le cadre de la subvention - dont cloturé au cours de l'année de référence","")))))))</f>
        <v/>
      </c>
      <c r="P2048" s="16" t="str">
        <f>IF(ISBLANK(F2048),"",'Récapitulatif des données RASH'!$B$2-YEAR('Données relatives aux bénéf.'!F2048))</f>
        <v/>
      </c>
    </row>
    <row r="2049" spans="1:16">
      <c r="A2049" s="18" t="str">
        <f t="shared" si="32"/>
        <v/>
      </c>
      <c r="O2049" s="19" t="str">
        <f>IF(J2049="Non","Demande d'information",IF(AND(YEAR(I2049)='Récapitulatif des données RASH'!$B$2,'Données relatives aux bénéf.'!J2049="Oui",'Données relatives aux bénéf.'!K2049="Non"),"Dossier ouvert au cours de l'année de référence",IF(AND(YEAR(I2049)='Récapitulatif des données RASH'!$B$2,'Données relatives aux bénéf.'!J2049="Oui",'Données relatives aux bénéf.'!K2049="Oui"),"Dossier ouvert au cours de l'année de référence - dont clôturé au cours de l'année de référence",IF(AND(YEAR(I2049)&lt;'Récapitulatif des données RASH'!$B$2,'Données relatives aux bénéf.'!K2049="Non",'Données relatives aux bénéf.'!L2049="Oui"),"Dossier actif valorisable dans le cadre de la subvention",IF(AND(YEAR(I2049)&lt;'Récapitulatif des données RASH'!$B$2,'Données relatives aux bénéf.'!K2049="Oui",'Données relatives aux bénéf.'!L2049="Oui"),"Dossier actif valorisable dans le cadre de la subvention - dont cloturé au cours de l'année de référence",IF(AND(YEAR(I2049)&lt;'Récapitulatif des données RASH'!$B$2,'Données relatives aux bénéf.'!K2049="Non",'Données relatives aux bénéf.'!L2049="Non"),"Dossier actif non-valorisable dans le cadre de la subvention",IF(AND(YEAR(I2049)&lt;'Récapitulatif des données RASH'!$B$2,'Données relatives aux bénéf.'!K2049="Oui",'Données relatives aux bénéf.'!L2049="Non"),"Dossier actif non-valorisable dans le cadre de la subvention - dont cloturé au cours de l'année de référence","")))))))</f>
        <v/>
      </c>
      <c r="P2049" s="16" t="str">
        <f>IF(ISBLANK(F2049),"",'Récapitulatif des données RASH'!$B$2-YEAR('Données relatives aux bénéf.'!F2049))</f>
        <v/>
      </c>
    </row>
    <row r="2050" spans="1:16">
      <c r="A2050" s="18" t="str">
        <f t="shared" si="32"/>
        <v/>
      </c>
      <c r="O2050" s="19" t="str">
        <f>IF(J2050="Non","Demande d'information",IF(AND(YEAR(I2050)='Récapitulatif des données RASH'!$B$2,'Données relatives aux bénéf.'!J2050="Oui",'Données relatives aux bénéf.'!K2050="Non"),"Dossier ouvert au cours de l'année de référence",IF(AND(YEAR(I2050)='Récapitulatif des données RASH'!$B$2,'Données relatives aux bénéf.'!J2050="Oui",'Données relatives aux bénéf.'!K2050="Oui"),"Dossier ouvert au cours de l'année de référence - dont clôturé au cours de l'année de référence",IF(AND(YEAR(I2050)&lt;'Récapitulatif des données RASH'!$B$2,'Données relatives aux bénéf.'!K2050="Non",'Données relatives aux bénéf.'!L2050="Oui"),"Dossier actif valorisable dans le cadre de la subvention",IF(AND(YEAR(I2050)&lt;'Récapitulatif des données RASH'!$B$2,'Données relatives aux bénéf.'!K2050="Oui",'Données relatives aux bénéf.'!L2050="Oui"),"Dossier actif valorisable dans le cadre de la subvention - dont cloturé au cours de l'année de référence",IF(AND(YEAR(I2050)&lt;'Récapitulatif des données RASH'!$B$2,'Données relatives aux bénéf.'!K2050="Non",'Données relatives aux bénéf.'!L2050="Non"),"Dossier actif non-valorisable dans le cadre de la subvention",IF(AND(YEAR(I2050)&lt;'Récapitulatif des données RASH'!$B$2,'Données relatives aux bénéf.'!K2050="Oui",'Données relatives aux bénéf.'!L2050="Non"),"Dossier actif non-valorisable dans le cadre de la subvention - dont cloturé au cours de l'année de référence","")))))))</f>
        <v/>
      </c>
      <c r="P2050" s="16" t="str">
        <f>IF(ISBLANK(F2050),"",'Récapitulatif des données RASH'!$B$2-YEAR('Données relatives aux bénéf.'!F2050))</f>
        <v/>
      </c>
    </row>
    <row r="2051" spans="1:16">
      <c r="A2051" s="18" t="str">
        <f t="shared" si="32"/>
        <v/>
      </c>
      <c r="O2051" s="19" t="str">
        <f>IF(J2051="Non","Demande d'information",IF(AND(YEAR(I2051)='Récapitulatif des données RASH'!$B$2,'Données relatives aux bénéf.'!J2051="Oui",'Données relatives aux bénéf.'!K2051="Non"),"Dossier ouvert au cours de l'année de référence",IF(AND(YEAR(I2051)='Récapitulatif des données RASH'!$B$2,'Données relatives aux bénéf.'!J2051="Oui",'Données relatives aux bénéf.'!K2051="Oui"),"Dossier ouvert au cours de l'année de référence - dont clôturé au cours de l'année de référence",IF(AND(YEAR(I2051)&lt;'Récapitulatif des données RASH'!$B$2,'Données relatives aux bénéf.'!K2051="Non",'Données relatives aux bénéf.'!L2051="Oui"),"Dossier actif valorisable dans le cadre de la subvention",IF(AND(YEAR(I2051)&lt;'Récapitulatif des données RASH'!$B$2,'Données relatives aux bénéf.'!K2051="Oui",'Données relatives aux bénéf.'!L2051="Oui"),"Dossier actif valorisable dans le cadre de la subvention - dont cloturé au cours de l'année de référence",IF(AND(YEAR(I2051)&lt;'Récapitulatif des données RASH'!$B$2,'Données relatives aux bénéf.'!K2051="Non",'Données relatives aux bénéf.'!L2051="Non"),"Dossier actif non-valorisable dans le cadre de la subvention",IF(AND(YEAR(I2051)&lt;'Récapitulatif des données RASH'!$B$2,'Données relatives aux bénéf.'!K2051="Oui",'Données relatives aux bénéf.'!L2051="Non"),"Dossier actif non-valorisable dans le cadre de la subvention - dont cloturé au cours de l'année de référence","")))))))</f>
        <v/>
      </c>
      <c r="P2051" s="16" t="str">
        <f>IF(ISBLANK(F2051),"",'Récapitulatif des données RASH'!$B$2-YEAR('Données relatives aux bénéf.'!F2051))</f>
        <v/>
      </c>
    </row>
    <row r="2052" spans="1:16">
      <c r="A2052" s="18" t="str">
        <f t="shared" si="32"/>
        <v/>
      </c>
      <c r="O2052" s="19" t="str">
        <f>IF(J2052="Non","Demande d'information",IF(AND(YEAR(I2052)='Récapitulatif des données RASH'!$B$2,'Données relatives aux bénéf.'!J2052="Oui",'Données relatives aux bénéf.'!K2052="Non"),"Dossier ouvert au cours de l'année de référence",IF(AND(YEAR(I2052)='Récapitulatif des données RASH'!$B$2,'Données relatives aux bénéf.'!J2052="Oui",'Données relatives aux bénéf.'!K2052="Oui"),"Dossier ouvert au cours de l'année de référence - dont clôturé au cours de l'année de référence",IF(AND(YEAR(I2052)&lt;'Récapitulatif des données RASH'!$B$2,'Données relatives aux bénéf.'!K2052="Non",'Données relatives aux bénéf.'!L2052="Oui"),"Dossier actif valorisable dans le cadre de la subvention",IF(AND(YEAR(I2052)&lt;'Récapitulatif des données RASH'!$B$2,'Données relatives aux bénéf.'!K2052="Oui",'Données relatives aux bénéf.'!L2052="Oui"),"Dossier actif valorisable dans le cadre de la subvention - dont cloturé au cours de l'année de référence",IF(AND(YEAR(I2052)&lt;'Récapitulatif des données RASH'!$B$2,'Données relatives aux bénéf.'!K2052="Non",'Données relatives aux bénéf.'!L2052="Non"),"Dossier actif non-valorisable dans le cadre de la subvention",IF(AND(YEAR(I2052)&lt;'Récapitulatif des données RASH'!$B$2,'Données relatives aux bénéf.'!K2052="Oui",'Données relatives aux bénéf.'!L2052="Non"),"Dossier actif non-valorisable dans le cadre de la subvention - dont cloturé au cours de l'année de référence","")))))))</f>
        <v/>
      </c>
      <c r="P2052" s="16" t="str">
        <f>IF(ISBLANK(F2052),"",'Récapitulatif des données RASH'!$B$2-YEAR('Données relatives aux bénéf.'!F2052))</f>
        <v/>
      </c>
    </row>
    <row r="2053" spans="1:16">
      <c r="A2053" s="18" t="str">
        <f t="shared" si="32"/>
        <v/>
      </c>
      <c r="O2053" s="19" t="str">
        <f>IF(J2053="Non","Demande d'information",IF(AND(YEAR(I2053)='Récapitulatif des données RASH'!$B$2,'Données relatives aux bénéf.'!J2053="Oui",'Données relatives aux bénéf.'!K2053="Non"),"Dossier ouvert au cours de l'année de référence",IF(AND(YEAR(I2053)='Récapitulatif des données RASH'!$B$2,'Données relatives aux bénéf.'!J2053="Oui",'Données relatives aux bénéf.'!K2053="Oui"),"Dossier ouvert au cours de l'année de référence - dont clôturé au cours de l'année de référence",IF(AND(YEAR(I2053)&lt;'Récapitulatif des données RASH'!$B$2,'Données relatives aux bénéf.'!K2053="Non",'Données relatives aux bénéf.'!L2053="Oui"),"Dossier actif valorisable dans le cadre de la subvention",IF(AND(YEAR(I2053)&lt;'Récapitulatif des données RASH'!$B$2,'Données relatives aux bénéf.'!K2053="Oui",'Données relatives aux bénéf.'!L2053="Oui"),"Dossier actif valorisable dans le cadre de la subvention - dont cloturé au cours de l'année de référence",IF(AND(YEAR(I2053)&lt;'Récapitulatif des données RASH'!$B$2,'Données relatives aux bénéf.'!K2053="Non",'Données relatives aux bénéf.'!L2053="Non"),"Dossier actif non-valorisable dans le cadre de la subvention",IF(AND(YEAR(I2053)&lt;'Récapitulatif des données RASH'!$B$2,'Données relatives aux bénéf.'!K2053="Oui",'Données relatives aux bénéf.'!L2053="Non"),"Dossier actif non-valorisable dans le cadre de la subvention - dont cloturé au cours de l'année de référence","")))))))</f>
        <v/>
      </c>
      <c r="P2053" s="16" t="str">
        <f>IF(ISBLANK(F2053),"",'Récapitulatif des données RASH'!$B$2-YEAR('Données relatives aux bénéf.'!F2053))</f>
        <v/>
      </c>
    </row>
    <row r="2054" spans="1:16">
      <c r="A2054" s="18" t="str">
        <f t="shared" si="32"/>
        <v/>
      </c>
      <c r="O2054" s="19" t="str">
        <f>IF(J2054="Non","Demande d'information",IF(AND(YEAR(I2054)='Récapitulatif des données RASH'!$B$2,'Données relatives aux bénéf.'!J2054="Oui",'Données relatives aux bénéf.'!K2054="Non"),"Dossier ouvert au cours de l'année de référence",IF(AND(YEAR(I2054)='Récapitulatif des données RASH'!$B$2,'Données relatives aux bénéf.'!J2054="Oui",'Données relatives aux bénéf.'!K2054="Oui"),"Dossier ouvert au cours de l'année de référence - dont clôturé au cours de l'année de référence",IF(AND(YEAR(I2054)&lt;'Récapitulatif des données RASH'!$B$2,'Données relatives aux bénéf.'!K2054="Non",'Données relatives aux bénéf.'!L2054="Oui"),"Dossier actif valorisable dans le cadre de la subvention",IF(AND(YEAR(I2054)&lt;'Récapitulatif des données RASH'!$B$2,'Données relatives aux bénéf.'!K2054="Oui",'Données relatives aux bénéf.'!L2054="Oui"),"Dossier actif valorisable dans le cadre de la subvention - dont cloturé au cours de l'année de référence",IF(AND(YEAR(I2054)&lt;'Récapitulatif des données RASH'!$B$2,'Données relatives aux bénéf.'!K2054="Non",'Données relatives aux bénéf.'!L2054="Non"),"Dossier actif non-valorisable dans le cadre de la subvention",IF(AND(YEAR(I2054)&lt;'Récapitulatif des données RASH'!$B$2,'Données relatives aux bénéf.'!K2054="Oui",'Données relatives aux bénéf.'!L2054="Non"),"Dossier actif non-valorisable dans le cadre de la subvention - dont cloturé au cours de l'année de référence","")))))))</f>
        <v/>
      </c>
      <c r="P2054" s="16" t="str">
        <f>IF(ISBLANK(F2054),"",'Récapitulatif des données RASH'!$B$2-YEAR('Données relatives aux bénéf.'!F2054))</f>
        <v/>
      </c>
    </row>
    <row r="2055" spans="1:16">
      <c r="A2055" s="18" t="str">
        <f t="shared" si="32"/>
        <v/>
      </c>
      <c r="O2055" s="19" t="str">
        <f>IF(J2055="Non","Demande d'information",IF(AND(YEAR(I2055)='Récapitulatif des données RASH'!$B$2,'Données relatives aux bénéf.'!J2055="Oui",'Données relatives aux bénéf.'!K2055="Non"),"Dossier ouvert au cours de l'année de référence",IF(AND(YEAR(I2055)='Récapitulatif des données RASH'!$B$2,'Données relatives aux bénéf.'!J2055="Oui",'Données relatives aux bénéf.'!K2055="Oui"),"Dossier ouvert au cours de l'année de référence - dont clôturé au cours de l'année de référence",IF(AND(YEAR(I2055)&lt;'Récapitulatif des données RASH'!$B$2,'Données relatives aux bénéf.'!K2055="Non",'Données relatives aux bénéf.'!L2055="Oui"),"Dossier actif valorisable dans le cadre de la subvention",IF(AND(YEAR(I2055)&lt;'Récapitulatif des données RASH'!$B$2,'Données relatives aux bénéf.'!K2055="Oui",'Données relatives aux bénéf.'!L2055="Oui"),"Dossier actif valorisable dans le cadre de la subvention - dont cloturé au cours de l'année de référence",IF(AND(YEAR(I2055)&lt;'Récapitulatif des données RASH'!$B$2,'Données relatives aux bénéf.'!K2055="Non",'Données relatives aux bénéf.'!L2055="Non"),"Dossier actif non-valorisable dans le cadre de la subvention",IF(AND(YEAR(I2055)&lt;'Récapitulatif des données RASH'!$B$2,'Données relatives aux bénéf.'!K2055="Oui",'Données relatives aux bénéf.'!L2055="Non"),"Dossier actif non-valorisable dans le cadre de la subvention - dont cloturé au cours de l'année de référence","")))))))</f>
        <v/>
      </c>
      <c r="P2055" s="16" t="str">
        <f>IF(ISBLANK(F2055),"",'Récapitulatif des données RASH'!$B$2-YEAR('Données relatives aux bénéf.'!F2055))</f>
        <v/>
      </c>
    </row>
    <row r="2056" spans="1:16">
      <c r="A2056" s="18" t="str">
        <f t="shared" si="32"/>
        <v/>
      </c>
      <c r="O2056" s="19" t="str">
        <f>IF(J2056="Non","Demande d'information",IF(AND(YEAR(I2056)='Récapitulatif des données RASH'!$B$2,'Données relatives aux bénéf.'!J2056="Oui",'Données relatives aux bénéf.'!K2056="Non"),"Dossier ouvert au cours de l'année de référence",IF(AND(YEAR(I2056)='Récapitulatif des données RASH'!$B$2,'Données relatives aux bénéf.'!J2056="Oui",'Données relatives aux bénéf.'!K2056="Oui"),"Dossier ouvert au cours de l'année de référence - dont clôturé au cours de l'année de référence",IF(AND(YEAR(I2056)&lt;'Récapitulatif des données RASH'!$B$2,'Données relatives aux bénéf.'!K2056="Non",'Données relatives aux bénéf.'!L2056="Oui"),"Dossier actif valorisable dans le cadre de la subvention",IF(AND(YEAR(I2056)&lt;'Récapitulatif des données RASH'!$B$2,'Données relatives aux bénéf.'!K2056="Oui",'Données relatives aux bénéf.'!L2056="Oui"),"Dossier actif valorisable dans le cadre de la subvention - dont cloturé au cours de l'année de référence",IF(AND(YEAR(I2056)&lt;'Récapitulatif des données RASH'!$B$2,'Données relatives aux bénéf.'!K2056="Non",'Données relatives aux bénéf.'!L2056="Non"),"Dossier actif non-valorisable dans le cadre de la subvention",IF(AND(YEAR(I2056)&lt;'Récapitulatif des données RASH'!$B$2,'Données relatives aux bénéf.'!K2056="Oui",'Données relatives aux bénéf.'!L2056="Non"),"Dossier actif non-valorisable dans le cadre de la subvention - dont cloturé au cours de l'année de référence","")))))))</f>
        <v/>
      </c>
      <c r="P2056" s="16" t="str">
        <f>IF(ISBLANK(F2056),"",'Récapitulatif des données RASH'!$B$2-YEAR('Données relatives aux bénéf.'!F2056))</f>
        <v/>
      </c>
    </row>
    <row r="2057" spans="1:16">
      <c r="A2057" s="18" t="str">
        <f t="shared" si="32"/>
        <v/>
      </c>
      <c r="O2057" s="19" t="str">
        <f>IF(J2057="Non","Demande d'information",IF(AND(YEAR(I2057)='Récapitulatif des données RASH'!$B$2,'Données relatives aux bénéf.'!J2057="Oui",'Données relatives aux bénéf.'!K2057="Non"),"Dossier ouvert au cours de l'année de référence",IF(AND(YEAR(I2057)='Récapitulatif des données RASH'!$B$2,'Données relatives aux bénéf.'!J2057="Oui",'Données relatives aux bénéf.'!K2057="Oui"),"Dossier ouvert au cours de l'année de référence - dont clôturé au cours de l'année de référence",IF(AND(YEAR(I2057)&lt;'Récapitulatif des données RASH'!$B$2,'Données relatives aux bénéf.'!K2057="Non",'Données relatives aux bénéf.'!L2057="Oui"),"Dossier actif valorisable dans le cadre de la subvention",IF(AND(YEAR(I2057)&lt;'Récapitulatif des données RASH'!$B$2,'Données relatives aux bénéf.'!K2057="Oui",'Données relatives aux bénéf.'!L2057="Oui"),"Dossier actif valorisable dans le cadre de la subvention - dont cloturé au cours de l'année de référence",IF(AND(YEAR(I2057)&lt;'Récapitulatif des données RASH'!$B$2,'Données relatives aux bénéf.'!K2057="Non",'Données relatives aux bénéf.'!L2057="Non"),"Dossier actif non-valorisable dans le cadre de la subvention",IF(AND(YEAR(I2057)&lt;'Récapitulatif des données RASH'!$B$2,'Données relatives aux bénéf.'!K2057="Oui",'Données relatives aux bénéf.'!L2057="Non"),"Dossier actif non-valorisable dans le cadre de la subvention - dont cloturé au cours de l'année de référence","")))))))</f>
        <v/>
      </c>
      <c r="P2057" s="16" t="str">
        <f>IF(ISBLANK(F2057),"",'Récapitulatif des données RASH'!$B$2-YEAR('Données relatives aux bénéf.'!F2057))</f>
        <v/>
      </c>
    </row>
    <row r="2058" spans="1:16">
      <c r="A2058" s="18" t="str">
        <f t="shared" si="32"/>
        <v/>
      </c>
      <c r="O2058" s="19" t="str">
        <f>IF(J2058="Non","Demande d'information",IF(AND(YEAR(I2058)='Récapitulatif des données RASH'!$B$2,'Données relatives aux bénéf.'!J2058="Oui",'Données relatives aux bénéf.'!K2058="Non"),"Dossier ouvert au cours de l'année de référence",IF(AND(YEAR(I2058)='Récapitulatif des données RASH'!$B$2,'Données relatives aux bénéf.'!J2058="Oui",'Données relatives aux bénéf.'!K2058="Oui"),"Dossier ouvert au cours de l'année de référence - dont clôturé au cours de l'année de référence",IF(AND(YEAR(I2058)&lt;'Récapitulatif des données RASH'!$B$2,'Données relatives aux bénéf.'!K2058="Non",'Données relatives aux bénéf.'!L2058="Oui"),"Dossier actif valorisable dans le cadre de la subvention",IF(AND(YEAR(I2058)&lt;'Récapitulatif des données RASH'!$B$2,'Données relatives aux bénéf.'!K2058="Oui",'Données relatives aux bénéf.'!L2058="Oui"),"Dossier actif valorisable dans le cadre de la subvention - dont cloturé au cours de l'année de référence",IF(AND(YEAR(I2058)&lt;'Récapitulatif des données RASH'!$B$2,'Données relatives aux bénéf.'!K2058="Non",'Données relatives aux bénéf.'!L2058="Non"),"Dossier actif non-valorisable dans le cadre de la subvention",IF(AND(YEAR(I2058)&lt;'Récapitulatif des données RASH'!$B$2,'Données relatives aux bénéf.'!K2058="Oui",'Données relatives aux bénéf.'!L2058="Non"),"Dossier actif non-valorisable dans le cadre de la subvention - dont cloturé au cours de l'année de référence","")))))))</f>
        <v/>
      </c>
      <c r="P2058" s="16" t="str">
        <f>IF(ISBLANK(F2058),"",'Récapitulatif des données RASH'!$B$2-YEAR('Données relatives aux bénéf.'!F2058))</f>
        <v/>
      </c>
    </row>
    <row r="2059" spans="1:16">
      <c r="A2059" s="18" t="str">
        <f t="shared" si="32"/>
        <v/>
      </c>
      <c r="O2059" s="19" t="str">
        <f>IF(J2059="Non","Demande d'information",IF(AND(YEAR(I2059)='Récapitulatif des données RASH'!$B$2,'Données relatives aux bénéf.'!J2059="Oui",'Données relatives aux bénéf.'!K2059="Non"),"Dossier ouvert au cours de l'année de référence",IF(AND(YEAR(I2059)='Récapitulatif des données RASH'!$B$2,'Données relatives aux bénéf.'!J2059="Oui",'Données relatives aux bénéf.'!K2059="Oui"),"Dossier ouvert au cours de l'année de référence - dont clôturé au cours de l'année de référence",IF(AND(YEAR(I2059)&lt;'Récapitulatif des données RASH'!$B$2,'Données relatives aux bénéf.'!K2059="Non",'Données relatives aux bénéf.'!L2059="Oui"),"Dossier actif valorisable dans le cadre de la subvention",IF(AND(YEAR(I2059)&lt;'Récapitulatif des données RASH'!$B$2,'Données relatives aux bénéf.'!K2059="Oui",'Données relatives aux bénéf.'!L2059="Oui"),"Dossier actif valorisable dans le cadre de la subvention - dont cloturé au cours de l'année de référence",IF(AND(YEAR(I2059)&lt;'Récapitulatif des données RASH'!$B$2,'Données relatives aux bénéf.'!K2059="Non",'Données relatives aux bénéf.'!L2059="Non"),"Dossier actif non-valorisable dans le cadre de la subvention",IF(AND(YEAR(I2059)&lt;'Récapitulatif des données RASH'!$B$2,'Données relatives aux bénéf.'!K2059="Oui",'Données relatives aux bénéf.'!L2059="Non"),"Dossier actif non-valorisable dans le cadre de la subvention - dont cloturé au cours de l'année de référence","")))))))</f>
        <v/>
      </c>
      <c r="P2059" s="16" t="str">
        <f>IF(ISBLANK(F2059),"",'Récapitulatif des données RASH'!$B$2-YEAR('Données relatives aux bénéf.'!F2059))</f>
        <v/>
      </c>
    </row>
    <row r="2060" spans="1:16">
      <c r="A2060" s="18" t="str">
        <f t="shared" si="32"/>
        <v/>
      </c>
      <c r="O2060" s="19" t="str">
        <f>IF(J2060="Non","Demande d'information",IF(AND(YEAR(I2060)='Récapitulatif des données RASH'!$B$2,'Données relatives aux bénéf.'!J2060="Oui",'Données relatives aux bénéf.'!K2060="Non"),"Dossier ouvert au cours de l'année de référence",IF(AND(YEAR(I2060)='Récapitulatif des données RASH'!$B$2,'Données relatives aux bénéf.'!J2060="Oui",'Données relatives aux bénéf.'!K2060="Oui"),"Dossier ouvert au cours de l'année de référence - dont clôturé au cours de l'année de référence",IF(AND(YEAR(I2060)&lt;'Récapitulatif des données RASH'!$B$2,'Données relatives aux bénéf.'!K2060="Non",'Données relatives aux bénéf.'!L2060="Oui"),"Dossier actif valorisable dans le cadre de la subvention",IF(AND(YEAR(I2060)&lt;'Récapitulatif des données RASH'!$B$2,'Données relatives aux bénéf.'!K2060="Oui",'Données relatives aux bénéf.'!L2060="Oui"),"Dossier actif valorisable dans le cadre de la subvention - dont cloturé au cours de l'année de référence",IF(AND(YEAR(I2060)&lt;'Récapitulatif des données RASH'!$B$2,'Données relatives aux bénéf.'!K2060="Non",'Données relatives aux bénéf.'!L2060="Non"),"Dossier actif non-valorisable dans le cadre de la subvention",IF(AND(YEAR(I2060)&lt;'Récapitulatif des données RASH'!$B$2,'Données relatives aux bénéf.'!K2060="Oui",'Données relatives aux bénéf.'!L2060="Non"),"Dossier actif non-valorisable dans le cadre de la subvention - dont cloturé au cours de l'année de référence","")))))))</f>
        <v/>
      </c>
      <c r="P2060" s="16" t="str">
        <f>IF(ISBLANK(F2060),"",'Récapitulatif des données RASH'!$B$2-YEAR('Données relatives aux bénéf.'!F2060))</f>
        <v/>
      </c>
    </row>
    <row r="2061" spans="1:16">
      <c r="A2061" s="18" t="str">
        <f t="shared" si="32"/>
        <v/>
      </c>
      <c r="O2061" s="19" t="str">
        <f>IF(J2061="Non","Demande d'information",IF(AND(YEAR(I2061)='Récapitulatif des données RASH'!$B$2,'Données relatives aux bénéf.'!J2061="Oui",'Données relatives aux bénéf.'!K2061="Non"),"Dossier ouvert au cours de l'année de référence",IF(AND(YEAR(I2061)='Récapitulatif des données RASH'!$B$2,'Données relatives aux bénéf.'!J2061="Oui",'Données relatives aux bénéf.'!K2061="Oui"),"Dossier ouvert au cours de l'année de référence - dont clôturé au cours de l'année de référence",IF(AND(YEAR(I2061)&lt;'Récapitulatif des données RASH'!$B$2,'Données relatives aux bénéf.'!K2061="Non",'Données relatives aux bénéf.'!L2061="Oui"),"Dossier actif valorisable dans le cadre de la subvention",IF(AND(YEAR(I2061)&lt;'Récapitulatif des données RASH'!$B$2,'Données relatives aux bénéf.'!K2061="Oui",'Données relatives aux bénéf.'!L2061="Oui"),"Dossier actif valorisable dans le cadre de la subvention - dont cloturé au cours de l'année de référence",IF(AND(YEAR(I2061)&lt;'Récapitulatif des données RASH'!$B$2,'Données relatives aux bénéf.'!K2061="Non",'Données relatives aux bénéf.'!L2061="Non"),"Dossier actif non-valorisable dans le cadre de la subvention",IF(AND(YEAR(I2061)&lt;'Récapitulatif des données RASH'!$B$2,'Données relatives aux bénéf.'!K2061="Oui",'Données relatives aux bénéf.'!L2061="Non"),"Dossier actif non-valorisable dans le cadre de la subvention - dont cloturé au cours de l'année de référence","")))))))</f>
        <v/>
      </c>
      <c r="P2061" s="16" t="str">
        <f>IF(ISBLANK(F2061),"",'Récapitulatif des données RASH'!$B$2-YEAR('Données relatives aux bénéf.'!F2061))</f>
        <v/>
      </c>
    </row>
    <row r="2062" spans="1:16">
      <c r="A2062" s="18" t="str">
        <f t="shared" si="32"/>
        <v/>
      </c>
      <c r="O2062" s="19" t="str">
        <f>IF(J2062="Non","Demande d'information",IF(AND(YEAR(I2062)='Récapitulatif des données RASH'!$B$2,'Données relatives aux bénéf.'!J2062="Oui",'Données relatives aux bénéf.'!K2062="Non"),"Dossier ouvert au cours de l'année de référence",IF(AND(YEAR(I2062)='Récapitulatif des données RASH'!$B$2,'Données relatives aux bénéf.'!J2062="Oui",'Données relatives aux bénéf.'!K2062="Oui"),"Dossier ouvert au cours de l'année de référence - dont clôturé au cours de l'année de référence",IF(AND(YEAR(I2062)&lt;'Récapitulatif des données RASH'!$B$2,'Données relatives aux bénéf.'!K2062="Non",'Données relatives aux bénéf.'!L2062="Oui"),"Dossier actif valorisable dans le cadre de la subvention",IF(AND(YEAR(I2062)&lt;'Récapitulatif des données RASH'!$B$2,'Données relatives aux bénéf.'!K2062="Oui",'Données relatives aux bénéf.'!L2062="Oui"),"Dossier actif valorisable dans le cadre de la subvention - dont cloturé au cours de l'année de référence",IF(AND(YEAR(I2062)&lt;'Récapitulatif des données RASH'!$B$2,'Données relatives aux bénéf.'!K2062="Non",'Données relatives aux bénéf.'!L2062="Non"),"Dossier actif non-valorisable dans le cadre de la subvention",IF(AND(YEAR(I2062)&lt;'Récapitulatif des données RASH'!$B$2,'Données relatives aux bénéf.'!K2062="Oui",'Données relatives aux bénéf.'!L2062="Non"),"Dossier actif non-valorisable dans le cadre de la subvention - dont cloturé au cours de l'année de référence","")))))))</f>
        <v/>
      </c>
      <c r="P2062" s="16" t="str">
        <f>IF(ISBLANK(F2062),"",'Récapitulatif des données RASH'!$B$2-YEAR('Données relatives aux bénéf.'!F2062))</f>
        <v/>
      </c>
    </row>
    <row r="2063" spans="1:16">
      <c r="A2063" s="18" t="str">
        <f t="shared" si="32"/>
        <v/>
      </c>
      <c r="O2063" s="19" t="str">
        <f>IF(J2063="Non","Demande d'information",IF(AND(YEAR(I2063)='Récapitulatif des données RASH'!$B$2,'Données relatives aux bénéf.'!J2063="Oui",'Données relatives aux bénéf.'!K2063="Non"),"Dossier ouvert au cours de l'année de référence",IF(AND(YEAR(I2063)='Récapitulatif des données RASH'!$B$2,'Données relatives aux bénéf.'!J2063="Oui",'Données relatives aux bénéf.'!K2063="Oui"),"Dossier ouvert au cours de l'année de référence - dont clôturé au cours de l'année de référence",IF(AND(YEAR(I2063)&lt;'Récapitulatif des données RASH'!$B$2,'Données relatives aux bénéf.'!K2063="Non",'Données relatives aux bénéf.'!L2063="Oui"),"Dossier actif valorisable dans le cadre de la subvention",IF(AND(YEAR(I2063)&lt;'Récapitulatif des données RASH'!$B$2,'Données relatives aux bénéf.'!K2063="Oui",'Données relatives aux bénéf.'!L2063="Oui"),"Dossier actif valorisable dans le cadre de la subvention - dont cloturé au cours de l'année de référence",IF(AND(YEAR(I2063)&lt;'Récapitulatif des données RASH'!$B$2,'Données relatives aux bénéf.'!K2063="Non",'Données relatives aux bénéf.'!L2063="Non"),"Dossier actif non-valorisable dans le cadre de la subvention",IF(AND(YEAR(I2063)&lt;'Récapitulatif des données RASH'!$B$2,'Données relatives aux bénéf.'!K2063="Oui",'Données relatives aux bénéf.'!L2063="Non"),"Dossier actif non-valorisable dans le cadre de la subvention - dont cloturé au cours de l'année de référence","")))))))</f>
        <v/>
      </c>
      <c r="P2063" s="16" t="str">
        <f>IF(ISBLANK(F2063),"",'Récapitulatif des données RASH'!$B$2-YEAR('Données relatives aux bénéf.'!F2063))</f>
        <v/>
      </c>
    </row>
    <row r="2064" spans="1:16">
      <c r="A2064" s="18" t="str">
        <f t="shared" si="32"/>
        <v/>
      </c>
      <c r="O2064" s="19" t="str">
        <f>IF(J2064="Non","Demande d'information",IF(AND(YEAR(I2064)='Récapitulatif des données RASH'!$B$2,'Données relatives aux bénéf.'!J2064="Oui",'Données relatives aux bénéf.'!K2064="Non"),"Dossier ouvert au cours de l'année de référence",IF(AND(YEAR(I2064)='Récapitulatif des données RASH'!$B$2,'Données relatives aux bénéf.'!J2064="Oui",'Données relatives aux bénéf.'!K2064="Oui"),"Dossier ouvert au cours de l'année de référence - dont clôturé au cours de l'année de référence",IF(AND(YEAR(I2064)&lt;'Récapitulatif des données RASH'!$B$2,'Données relatives aux bénéf.'!K2064="Non",'Données relatives aux bénéf.'!L2064="Oui"),"Dossier actif valorisable dans le cadre de la subvention",IF(AND(YEAR(I2064)&lt;'Récapitulatif des données RASH'!$B$2,'Données relatives aux bénéf.'!K2064="Oui",'Données relatives aux bénéf.'!L2064="Oui"),"Dossier actif valorisable dans le cadre de la subvention - dont cloturé au cours de l'année de référence",IF(AND(YEAR(I2064)&lt;'Récapitulatif des données RASH'!$B$2,'Données relatives aux bénéf.'!K2064="Non",'Données relatives aux bénéf.'!L2064="Non"),"Dossier actif non-valorisable dans le cadre de la subvention",IF(AND(YEAR(I2064)&lt;'Récapitulatif des données RASH'!$B$2,'Données relatives aux bénéf.'!K2064="Oui",'Données relatives aux bénéf.'!L2064="Non"),"Dossier actif non-valorisable dans le cadre de la subvention - dont cloturé au cours de l'année de référence","")))))))</f>
        <v/>
      </c>
      <c r="P2064" s="16" t="str">
        <f>IF(ISBLANK(F2064),"",'Récapitulatif des données RASH'!$B$2-YEAR('Données relatives aux bénéf.'!F2064))</f>
        <v/>
      </c>
    </row>
    <row r="2065" spans="1:16">
      <c r="A2065" s="18" t="str">
        <f t="shared" si="32"/>
        <v/>
      </c>
      <c r="O2065" s="19" t="str">
        <f>IF(J2065="Non","Demande d'information",IF(AND(YEAR(I2065)='Récapitulatif des données RASH'!$B$2,'Données relatives aux bénéf.'!J2065="Oui",'Données relatives aux bénéf.'!K2065="Non"),"Dossier ouvert au cours de l'année de référence",IF(AND(YEAR(I2065)='Récapitulatif des données RASH'!$B$2,'Données relatives aux bénéf.'!J2065="Oui",'Données relatives aux bénéf.'!K2065="Oui"),"Dossier ouvert au cours de l'année de référence - dont clôturé au cours de l'année de référence",IF(AND(YEAR(I2065)&lt;'Récapitulatif des données RASH'!$B$2,'Données relatives aux bénéf.'!K2065="Non",'Données relatives aux bénéf.'!L2065="Oui"),"Dossier actif valorisable dans le cadre de la subvention",IF(AND(YEAR(I2065)&lt;'Récapitulatif des données RASH'!$B$2,'Données relatives aux bénéf.'!K2065="Oui",'Données relatives aux bénéf.'!L2065="Oui"),"Dossier actif valorisable dans le cadre de la subvention - dont cloturé au cours de l'année de référence",IF(AND(YEAR(I2065)&lt;'Récapitulatif des données RASH'!$B$2,'Données relatives aux bénéf.'!K2065="Non",'Données relatives aux bénéf.'!L2065="Non"),"Dossier actif non-valorisable dans le cadre de la subvention",IF(AND(YEAR(I2065)&lt;'Récapitulatif des données RASH'!$B$2,'Données relatives aux bénéf.'!K2065="Oui",'Données relatives aux bénéf.'!L2065="Non"),"Dossier actif non-valorisable dans le cadre de la subvention - dont cloturé au cours de l'année de référence","")))))))</f>
        <v/>
      </c>
      <c r="P2065" s="16" t="str">
        <f>IF(ISBLANK(F2065),"",'Récapitulatif des données RASH'!$B$2-YEAR('Données relatives aux bénéf.'!F2065))</f>
        <v/>
      </c>
    </row>
    <row r="2066" spans="1:16">
      <c r="A2066" s="18" t="str">
        <f t="shared" si="32"/>
        <v/>
      </c>
      <c r="O2066" s="19" t="str">
        <f>IF(J2066="Non","Demande d'information",IF(AND(YEAR(I2066)='Récapitulatif des données RASH'!$B$2,'Données relatives aux bénéf.'!J2066="Oui",'Données relatives aux bénéf.'!K2066="Non"),"Dossier ouvert au cours de l'année de référence",IF(AND(YEAR(I2066)='Récapitulatif des données RASH'!$B$2,'Données relatives aux bénéf.'!J2066="Oui",'Données relatives aux bénéf.'!K2066="Oui"),"Dossier ouvert au cours de l'année de référence - dont clôturé au cours de l'année de référence",IF(AND(YEAR(I2066)&lt;'Récapitulatif des données RASH'!$B$2,'Données relatives aux bénéf.'!K2066="Non",'Données relatives aux bénéf.'!L2066="Oui"),"Dossier actif valorisable dans le cadre de la subvention",IF(AND(YEAR(I2066)&lt;'Récapitulatif des données RASH'!$B$2,'Données relatives aux bénéf.'!K2066="Oui",'Données relatives aux bénéf.'!L2066="Oui"),"Dossier actif valorisable dans le cadre de la subvention - dont cloturé au cours de l'année de référence",IF(AND(YEAR(I2066)&lt;'Récapitulatif des données RASH'!$B$2,'Données relatives aux bénéf.'!K2066="Non",'Données relatives aux bénéf.'!L2066="Non"),"Dossier actif non-valorisable dans le cadre de la subvention",IF(AND(YEAR(I2066)&lt;'Récapitulatif des données RASH'!$B$2,'Données relatives aux bénéf.'!K2066="Oui",'Données relatives aux bénéf.'!L2066="Non"),"Dossier actif non-valorisable dans le cadre de la subvention - dont cloturé au cours de l'année de référence","")))))))</f>
        <v/>
      </c>
      <c r="P2066" s="16" t="str">
        <f>IF(ISBLANK(F2066),"",'Récapitulatif des données RASH'!$B$2-YEAR('Données relatives aux bénéf.'!F2066))</f>
        <v/>
      </c>
    </row>
    <row r="2067" spans="1:16">
      <c r="A2067" s="18" t="str">
        <f t="shared" si="32"/>
        <v/>
      </c>
      <c r="O2067" s="19" t="str">
        <f>IF(J2067="Non","Demande d'information",IF(AND(YEAR(I2067)='Récapitulatif des données RASH'!$B$2,'Données relatives aux bénéf.'!J2067="Oui",'Données relatives aux bénéf.'!K2067="Non"),"Dossier ouvert au cours de l'année de référence",IF(AND(YEAR(I2067)='Récapitulatif des données RASH'!$B$2,'Données relatives aux bénéf.'!J2067="Oui",'Données relatives aux bénéf.'!K2067="Oui"),"Dossier ouvert au cours de l'année de référence - dont clôturé au cours de l'année de référence",IF(AND(YEAR(I2067)&lt;'Récapitulatif des données RASH'!$B$2,'Données relatives aux bénéf.'!K2067="Non",'Données relatives aux bénéf.'!L2067="Oui"),"Dossier actif valorisable dans le cadre de la subvention",IF(AND(YEAR(I2067)&lt;'Récapitulatif des données RASH'!$B$2,'Données relatives aux bénéf.'!K2067="Oui",'Données relatives aux bénéf.'!L2067="Oui"),"Dossier actif valorisable dans le cadre de la subvention - dont cloturé au cours de l'année de référence",IF(AND(YEAR(I2067)&lt;'Récapitulatif des données RASH'!$B$2,'Données relatives aux bénéf.'!K2067="Non",'Données relatives aux bénéf.'!L2067="Non"),"Dossier actif non-valorisable dans le cadre de la subvention",IF(AND(YEAR(I2067)&lt;'Récapitulatif des données RASH'!$B$2,'Données relatives aux bénéf.'!K2067="Oui",'Données relatives aux bénéf.'!L2067="Non"),"Dossier actif non-valorisable dans le cadre de la subvention - dont cloturé au cours de l'année de référence","")))))))</f>
        <v/>
      </c>
      <c r="P2067" s="16" t="str">
        <f>IF(ISBLANK(F2067),"",'Récapitulatif des données RASH'!$B$2-YEAR('Données relatives aux bénéf.'!F2067))</f>
        <v/>
      </c>
    </row>
    <row r="2068" spans="1:16">
      <c r="A2068" s="18" t="str">
        <f t="shared" si="32"/>
        <v/>
      </c>
      <c r="O2068" s="19" t="str">
        <f>IF(J2068="Non","Demande d'information",IF(AND(YEAR(I2068)='Récapitulatif des données RASH'!$B$2,'Données relatives aux bénéf.'!J2068="Oui",'Données relatives aux bénéf.'!K2068="Non"),"Dossier ouvert au cours de l'année de référence",IF(AND(YEAR(I2068)='Récapitulatif des données RASH'!$B$2,'Données relatives aux bénéf.'!J2068="Oui",'Données relatives aux bénéf.'!K2068="Oui"),"Dossier ouvert au cours de l'année de référence - dont clôturé au cours de l'année de référence",IF(AND(YEAR(I2068)&lt;'Récapitulatif des données RASH'!$B$2,'Données relatives aux bénéf.'!K2068="Non",'Données relatives aux bénéf.'!L2068="Oui"),"Dossier actif valorisable dans le cadre de la subvention",IF(AND(YEAR(I2068)&lt;'Récapitulatif des données RASH'!$B$2,'Données relatives aux bénéf.'!K2068="Oui",'Données relatives aux bénéf.'!L2068="Oui"),"Dossier actif valorisable dans le cadre de la subvention - dont cloturé au cours de l'année de référence",IF(AND(YEAR(I2068)&lt;'Récapitulatif des données RASH'!$B$2,'Données relatives aux bénéf.'!K2068="Non",'Données relatives aux bénéf.'!L2068="Non"),"Dossier actif non-valorisable dans le cadre de la subvention",IF(AND(YEAR(I2068)&lt;'Récapitulatif des données RASH'!$B$2,'Données relatives aux bénéf.'!K2068="Oui",'Données relatives aux bénéf.'!L2068="Non"),"Dossier actif non-valorisable dans le cadre de la subvention - dont cloturé au cours de l'année de référence","")))))))</f>
        <v/>
      </c>
      <c r="P2068" s="16" t="str">
        <f>IF(ISBLANK(F2068),"",'Récapitulatif des données RASH'!$B$2-YEAR('Données relatives aux bénéf.'!F2068))</f>
        <v/>
      </c>
    </row>
    <row r="2069" spans="1:16">
      <c r="A2069" s="18" t="str">
        <f t="shared" si="32"/>
        <v/>
      </c>
      <c r="O2069" s="19" t="str">
        <f>IF(J2069="Non","Demande d'information",IF(AND(YEAR(I2069)='Récapitulatif des données RASH'!$B$2,'Données relatives aux bénéf.'!J2069="Oui",'Données relatives aux bénéf.'!K2069="Non"),"Dossier ouvert au cours de l'année de référence",IF(AND(YEAR(I2069)='Récapitulatif des données RASH'!$B$2,'Données relatives aux bénéf.'!J2069="Oui",'Données relatives aux bénéf.'!K2069="Oui"),"Dossier ouvert au cours de l'année de référence - dont clôturé au cours de l'année de référence",IF(AND(YEAR(I2069)&lt;'Récapitulatif des données RASH'!$B$2,'Données relatives aux bénéf.'!K2069="Non",'Données relatives aux bénéf.'!L2069="Oui"),"Dossier actif valorisable dans le cadre de la subvention",IF(AND(YEAR(I2069)&lt;'Récapitulatif des données RASH'!$B$2,'Données relatives aux bénéf.'!K2069="Oui",'Données relatives aux bénéf.'!L2069="Oui"),"Dossier actif valorisable dans le cadre de la subvention - dont cloturé au cours de l'année de référence",IF(AND(YEAR(I2069)&lt;'Récapitulatif des données RASH'!$B$2,'Données relatives aux bénéf.'!K2069="Non",'Données relatives aux bénéf.'!L2069="Non"),"Dossier actif non-valorisable dans le cadre de la subvention",IF(AND(YEAR(I2069)&lt;'Récapitulatif des données RASH'!$B$2,'Données relatives aux bénéf.'!K2069="Oui",'Données relatives aux bénéf.'!L2069="Non"),"Dossier actif non-valorisable dans le cadre de la subvention - dont cloturé au cours de l'année de référence","")))))))</f>
        <v/>
      </c>
      <c r="P2069" s="16" t="str">
        <f>IF(ISBLANK(F2069),"",'Récapitulatif des données RASH'!$B$2-YEAR('Données relatives aux bénéf.'!F2069))</f>
        <v/>
      </c>
    </row>
    <row r="2070" spans="1:16">
      <c r="A2070" s="18" t="str">
        <f t="shared" si="32"/>
        <v/>
      </c>
      <c r="O2070" s="19" t="str">
        <f>IF(J2070="Non","Demande d'information",IF(AND(YEAR(I2070)='Récapitulatif des données RASH'!$B$2,'Données relatives aux bénéf.'!J2070="Oui",'Données relatives aux bénéf.'!K2070="Non"),"Dossier ouvert au cours de l'année de référence",IF(AND(YEAR(I2070)='Récapitulatif des données RASH'!$B$2,'Données relatives aux bénéf.'!J2070="Oui",'Données relatives aux bénéf.'!K2070="Oui"),"Dossier ouvert au cours de l'année de référence - dont clôturé au cours de l'année de référence",IF(AND(YEAR(I2070)&lt;'Récapitulatif des données RASH'!$B$2,'Données relatives aux bénéf.'!K2070="Non",'Données relatives aux bénéf.'!L2070="Oui"),"Dossier actif valorisable dans le cadre de la subvention",IF(AND(YEAR(I2070)&lt;'Récapitulatif des données RASH'!$B$2,'Données relatives aux bénéf.'!K2070="Oui",'Données relatives aux bénéf.'!L2070="Oui"),"Dossier actif valorisable dans le cadre de la subvention - dont cloturé au cours de l'année de référence",IF(AND(YEAR(I2070)&lt;'Récapitulatif des données RASH'!$B$2,'Données relatives aux bénéf.'!K2070="Non",'Données relatives aux bénéf.'!L2070="Non"),"Dossier actif non-valorisable dans le cadre de la subvention",IF(AND(YEAR(I2070)&lt;'Récapitulatif des données RASH'!$B$2,'Données relatives aux bénéf.'!K2070="Oui",'Données relatives aux bénéf.'!L2070="Non"),"Dossier actif non-valorisable dans le cadre de la subvention - dont cloturé au cours de l'année de référence","")))))))</f>
        <v/>
      </c>
      <c r="P2070" s="16" t="str">
        <f>IF(ISBLANK(F2070),"",'Récapitulatif des données RASH'!$B$2-YEAR('Données relatives aux bénéf.'!F2070))</f>
        <v/>
      </c>
    </row>
    <row r="2071" spans="1:16">
      <c r="A2071" s="18" t="str">
        <f t="shared" si="32"/>
        <v/>
      </c>
      <c r="O2071" s="19" t="str">
        <f>IF(J2071="Non","Demande d'information",IF(AND(YEAR(I2071)='Récapitulatif des données RASH'!$B$2,'Données relatives aux bénéf.'!J2071="Oui",'Données relatives aux bénéf.'!K2071="Non"),"Dossier ouvert au cours de l'année de référence",IF(AND(YEAR(I2071)='Récapitulatif des données RASH'!$B$2,'Données relatives aux bénéf.'!J2071="Oui",'Données relatives aux bénéf.'!K2071="Oui"),"Dossier ouvert au cours de l'année de référence - dont clôturé au cours de l'année de référence",IF(AND(YEAR(I2071)&lt;'Récapitulatif des données RASH'!$B$2,'Données relatives aux bénéf.'!K2071="Non",'Données relatives aux bénéf.'!L2071="Oui"),"Dossier actif valorisable dans le cadre de la subvention",IF(AND(YEAR(I2071)&lt;'Récapitulatif des données RASH'!$B$2,'Données relatives aux bénéf.'!K2071="Oui",'Données relatives aux bénéf.'!L2071="Oui"),"Dossier actif valorisable dans le cadre de la subvention - dont cloturé au cours de l'année de référence",IF(AND(YEAR(I2071)&lt;'Récapitulatif des données RASH'!$B$2,'Données relatives aux bénéf.'!K2071="Non",'Données relatives aux bénéf.'!L2071="Non"),"Dossier actif non-valorisable dans le cadre de la subvention",IF(AND(YEAR(I2071)&lt;'Récapitulatif des données RASH'!$B$2,'Données relatives aux bénéf.'!K2071="Oui",'Données relatives aux bénéf.'!L2071="Non"),"Dossier actif non-valorisable dans le cadre de la subvention - dont cloturé au cours de l'année de référence","")))))))</f>
        <v/>
      </c>
      <c r="P2071" s="16" t="str">
        <f>IF(ISBLANK(F2071),"",'Récapitulatif des données RASH'!$B$2-YEAR('Données relatives aux bénéf.'!F2071))</f>
        <v/>
      </c>
    </row>
    <row r="2072" spans="1:16">
      <c r="A2072" s="18" t="str">
        <f t="shared" si="32"/>
        <v/>
      </c>
      <c r="O2072" s="19" t="str">
        <f>IF(J2072="Non","Demande d'information",IF(AND(YEAR(I2072)='Récapitulatif des données RASH'!$B$2,'Données relatives aux bénéf.'!J2072="Oui",'Données relatives aux bénéf.'!K2072="Non"),"Dossier ouvert au cours de l'année de référence",IF(AND(YEAR(I2072)='Récapitulatif des données RASH'!$B$2,'Données relatives aux bénéf.'!J2072="Oui",'Données relatives aux bénéf.'!K2072="Oui"),"Dossier ouvert au cours de l'année de référence - dont clôturé au cours de l'année de référence",IF(AND(YEAR(I2072)&lt;'Récapitulatif des données RASH'!$B$2,'Données relatives aux bénéf.'!K2072="Non",'Données relatives aux bénéf.'!L2072="Oui"),"Dossier actif valorisable dans le cadre de la subvention",IF(AND(YEAR(I2072)&lt;'Récapitulatif des données RASH'!$B$2,'Données relatives aux bénéf.'!K2072="Oui",'Données relatives aux bénéf.'!L2072="Oui"),"Dossier actif valorisable dans le cadre de la subvention - dont cloturé au cours de l'année de référence",IF(AND(YEAR(I2072)&lt;'Récapitulatif des données RASH'!$B$2,'Données relatives aux bénéf.'!K2072="Non",'Données relatives aux bénéf.'!L2072="Non"),"Dossier actif non-valorisable dans le cadre de la subvention",IF(AND(YEAR(I2072)&lt;'Récapitulatif des données RASH'!$B$2,'Données relatives aux bénéf.'!K2072="Oui",'Données relatives aux bénéf.'!L2072="Non"),"Dossier actif non-valorisable dans le cadre de la subvention - dont cloturé au cours de l'année de référence","")))))))</f>
        <v/>
      </c>
      <c r="P2072" s="16" t="str">
        <f>IF(ISBLANK(F2072),"",'Récapitulatif des données RASH'!$B$2-YEAR('Données relatives aux bénéf.'!F2072))</f>
        <v/>
      </c>
    </row>
    <row r="2073" spans="1:16">
      <c r="A2073" s="18" t="str">
        <f t="shared" si="32"/>
        <v/>
      </c>
      <c r="O2073" s="19" t="str">
        <f>IF(J2073="Non","Demande d'information",IF(AND(YEAR(I2073)='Récapitulatif des données RASH'!$B$2,'Données relatives aux bénéf.'!J2073="Oui",'Données relatives aux bénéf.'!K2073="Non"),"Dossier ouvert au cours de l'année de référence",IF(AND(YEAR(I2073)='Récapitulatif des données RASH'!$B$2,'Données relatives aux bénéf.'!J2073="Oui",'Données relatives aux bénéf.'!K2073="Oui"),"Dossier ouvert au cours de l'année de référence - dont clôturé au cours de l'année de référence",IF(AND(YEAR(I2073)&lt;'Récapitulatif des données RASH'!$B$2,'Données relatives aux bénéf.'!K2073="Non",'Données relatives aux bénéf.'!L2073="Oui"),"Dossier actif valorisable dans le cadre de la subvention",IF(AND(YEAR(I2073)&lt;'Récapitulatif des données RASH'!$B$2,'Données relatives aux bénéf.'!K2073="Oui",'Données relatives aux bénéf.'!L2073="Oui"),"Dossier actif valorisable dans le cadre de la subvention - dont cloturé au cours de l'année de référence",IF(AND(YEAR(I2073)&lt;'Récapitulatif des données RASH'!$B$2,'Données relatives aux bénéf.'!K2073="Non",'Données relatives aux bénéf.'!L2073="Non"),"Dossier actif non-valorisable dans le cadre de la subvention",IF(AND(YEAR(I2073)&lt;'Récapitulatif des données RASH'!$B$2,'Données relatives aux bénéf.'!K2073="Oui",'Données relatives aux bénéf.'!L2073="Non"),"Dossier actif non-valorisable dans le cadre de la subvention - dont cloturé au cours de l'année de référence","")))))))</f>
        <v/>
      </c>
      <c r="P2073" s="16" t="str">
        <f>IF(ISBLANK(F2073),"",'Récapitulatif des données RASH'!$B$2-YEAR('Données relatives aux bénéf.'!F2073))</f>
        <v/>
      </c>
    </row>
    <row r="2074" spans="1:16">
      <c r="A2074" s="18" t="str">
        <f t="shared" si="32"/>
        <v/>
      </c>
      <c r="O2074" s="19" t="str">
        <f>IF(J2074="Non","Demande d'information",IF(AND(YEAR(I2074)='Récapitulatif des données RASH'!$B$2,'Données relatives aux bénéf.'!J2074="Oui",'Données relatives aux bénéf.'!K2074="Non"),"Dossier ouvert au cours de l'année de référence",IF(AND(YEAR(I2074)='Récapitulatif des données RASH'!$B$2,'Données relatives aux bénéf.'!J2074="Oui",'Données relatives aux bénéf.'!K2074="Oui"),"Dossier ouvert au cours de l'année de référence - dont clôturé au cours de l'année de référence",IF(AND(YEAR(I2074)&lt;'Récapitulatif des données RASH'!$B$2,'Données relatives aux bénéf.'!K2074="Non",'Données relatives aux bénéf.'!L2074="Oui"),"Dossier actif valorisable dans le cadre de la subvention",IF(AND(YEAR(I2074)&lt;'Récapitulatif des données RASH'!$B$2,'Données relatives aux bénéf.'!K2074="Oui",'Données relatives aux bénéf.'!L2074="Oui"),"Dossier actif valorisable dans le cadre de la subvention - dont cloturé au cours de l'année de référence",IF(AND(YEAR(I2074)&lt;'Récapitulatif des données RASH'!$B$2,'Données relatives aux bénéf.'!K2074="Non",'Données relatives aux bénéf.'!L2074="Non"),"Dossier actif non-valorisable dans le cadre de la subvention",IF(AND(YEAR(I2074)&lt;'Récapitulatif des données RASH'!$B$2,'Données relatives aux bénéf.'!K2074="Oui",'Données relatives aux bénéf.'!L2074="Non"),"Dossier actif non-valorisable dans le cadre de la subvention - dont cloturé au cours de l'année de référence","")))))))</f>
        <v/>
      </c>
      <c r="P2074" s="16" t="str">
        <f>IF(ISBLANK(F2074),"",'Récapitulatif des données RASH'!$B$2-YEAR('Données relatives aux bénéf.'!F2074))</f>
        <v/>
      </c>
    </row>
    <row r="2075" spans="1:16">
      <c r="A2075" s="18" t="str">
        <f t="shared" si="32"/>
        <v/>
      </c>
      <c r="O2075" s="19" t="str">
        <f>IF(J2075="Non","Demande d'information",IF(AND(YEAR(I2075)='Récapitulatif des données RASH'!$B$2,'Données relatives aux bénéf.'!J2075="Oui",'Données relatives aux bénéf.'!K2075="Non"),"Dossier ouvert au cours de l'année de référence",IF(AND(YEAR(I2075)='Récapitulatif des données RASH'!$B$2,'Données relatives aux bénéf.'!J2075="Oui",'Données relatives aux bénéf.'!K2075="Oui"),"Dossier ouvert au cours de l'année de référence - dont clôturé au cours de l'année de référence",IF(AND(YEAR(I2075)&lt;'Récapitulatif des données RASH'!$B$2,'Données relatives aux bénéf.'!K2075="Non",'Données relatives aux bénéf.'!L2075="Oui"),"Dossier actif valorisable dans le cadre de la subvention",IF(AND(YEAR(I2075)&lt;'Récapitulatif des données RASH'!$B$2,'Données relatives aux bénéf.'!K2075="Oui",'Données relatives aux bénéf.'!L2075="Oui"),"Dossier actif valorisable dans le cadre de la subvention - dont cloturé au cours de l'année de référence",IF(AND(YEAR(I2075)&lt;'Récapitulatif des données RASH'!$B$2,'Données relatives aux bénéf.'!K2075="Non",'Données relatives aux bénéf.'!L2075="Non"),"Dossier actif non-valorisable dans le cadre de la subvention",IF(AND(YEAR(I2075)&lt;'Récapitulatif des données RASH'!$B$2,'Données relatives aux bénéf.'!K2075="Oui",'Données relatives aux bénéf.'!L2075="Non"),"Dossier actif non-valorisable dans le cadre de la subvention - dont cloturé au cours de l'année de référence","")))))))</f>
        <v/>
      </c>
      <c r="P2075" s="16" t="str">
        <f>IF(ISBLANK(F2075),"",'Récapitulatif des données RASH'!$B$2-YEAR('Données relatives aux bénéf.'!F2075))</f>
        <v/>
      </c>
    </row>
    <row r="2076" spans="1:16">
      <c r="A2076" s="18" t="str">
        <f t="shared" si="32"/>
        <v/>
      </c>
      <c r="O2076" s="19" t="str">
        <f>IF(J2076="Non","Demande d'information",IF(AND(YEAR(I2076)='Récapitulatif des données RASH'!$B$2,'Données relatives aux bénéf.'!J2076="Oui",'Données relatives aux bénéf.'!K2076="Non"),"Dossier ouvert au cours de l'année de référence",IF(AND(YEAR(I2076)='Récapitulatif des données RASH'!$B$2,'Données relatives aux bénéf.'!J2076="Oui",'Données relatives aux bénéf.'!K2076="Oui"),"Dossier ouvert au cours de l'année de référence - dont clôturé au cours de l'année de référence",IF(AND(YEAR(I2076)&lt;'Récapitulatif des données RASH'!$B$2,'Données relatives aux bénéf.'!K2076="Non",'Données relatives aux bénéf.'!L2076="Oui"),"Dossier actif valorisable dans le cadre de la subvention",IF(AND(YEAR(I2076)&lt;'Récapitulatif des données RASH'!$B$2,'Données relatives aux bénéf.'!K2076="Oui",'Données relatives aux bénéf.'!L2076="Oui"),"Dossier actif valorisable dans le cadre de la subvention - dont cloturé au cours de l'année de référence",IF(AND(YEAR(I2076)&lt;'Récapitulatif des données RASH'!$B$2,'Données relatives aux bénéf.'!K2076="Non",'Données relatives aux bénéf.'!L2076="Non"),"Dossier actif non-valorisable dans le cadre de la subvention",IF(AND(YEAR(I2076)&lt;'Récapitulatif des données RASH'!$B$2,'Données relatives aux bénéf.'!K2076="Oui",'Données relatives aux bénéf.'!L2076="Non"),"Dossier actif non-valorisable dans le cadre de la subvention - dont cloturé au cours de l'année de référence","")))))))</f>
        <v/>
      </c>
      <c r="P2076" s="16" t="str">
        <f>IF(ISBLANK(F2076),"",'Récapitulatif des données RASH'!$B$2-YEAR('Données relatives aux bénéf.'!F2076))</f>
        <v/>
      </c>
    </row>
    <row r="2077" spans="1:16">
      <c r="A2077" s="18" t="str">
        <f t="shared" si="32"/>
        <v/>
      </c>
      <c r="O2077" s="19" t="str">
        <f>IF(J2077="Non","Demande d'information",IF(AND(YEAR(I2077)='Récapitulatif des données RASH'!$B$2,'Données relatives aux bénéf.'!J2077="Oui",'Données relatives aux bénéf.'!K2077="Non"),"Dossier ouvert au cours de l'année de référence",IF(AND(YEAR(I2077)='Récapitulatif des données RASH'!$B$2,'Données relatives aux bénéf.'!J2077="Oui",'Données relatives aux bénéf.'!K2077="Oui"),"Dossier ouvert au cours de l'année de référence - dont clôturé au cours de l'année de référence",IF(AND(YEAR(I2077)&lt;'Récapitulatif des données RASH'!$B$2,'Données relatives aux bénéf.'!K2077="Non",'Données relatives aux bénéf.'!L2077="Oui"),"Dossier actif valorisable dans le cadre de la subvention",IF(AND(YEAR(I2077)&lt;'Récapitulatif des données RASH'!$B$2,'Données relatives aux bénéf.'!K2077="Oui",'Données relatives aux bénéf.'!L2077="Oui"),"Dossier actif valorisable dans le cadre de la subvention - dont cloturé au cours de l'année de référence",IF(AND(YEAR(I2077)&lt;'Récapitulatif des données RASH'!$B$2,'Données relatives aux bénéf.'!K2077="Non",'Données relatives aux bénéf.'!L2077="Non"),"Dossier actif non-valorisable dans le cadre de la subvention",IF(AND(YEAR(I2077)&lt;'Récapitulatif des données RASH'!$B$2,'Données relatives aux bénéf.'!K2077="Oui",'Données relatives aux bénéf.'!L2077="Non"),"Dossier actif non-valorisable dans le cadre de la subvention - dont cloturé au cours de l'année de référence","")))))))</f>
        <v/>
      </c>
      <c r="P2077" s="16" t="str">
        <f>IF(ISBLANK(F2077),"",'Récapitulatif des données RASH'!$B$2-YEAR('Données relatives aux bénéf.'!F2077))</f>
        <v/>
      </c>
    </row>
    <row r="2078" spans="1:16">
      <c r="A2078" s="18" t="str">
        <f t="shared" si="32"/>
        <v/>
      </c>
      <c r="O2078" s="19" t="str">
        <f>IF(J2078="Non","Demande d'information",IF(AND(YEAR(I2078)='Récapitulatif des données RASH'!$B$2,'Données relatives aux bénéf.'!J2078="Oui",'Données relatives aux bénéf.'!K2078="Non"),"Dossier ouvert au cours de l'année de référence",IF(AND(YEAR(I2078)='Récapitulatif des données RASH'!$B$2,'Données relatives aux bénéf.'!J2078="Oui",'Données relatives aux bénéf.'!K2078="Oui"),"Dossier ouvert au cours de l'année de référence - dont clôturé au cours de l'année de référence",IF(AND(YEAR(I2078)&lt;'Récapitulatif des données RASH'!$B$2,'Données relatives aux bénéf.'!K2078="Non",'Données relatives aux bénéf.'!L2078="Oui"),"Dossier actif valorisable dans le cadre de la subvention",IF(AND(YEAR(I2078)&lt;'Récapitulatif des données RASH'!$B$2,'Données relatives aux bénéf.'!K2078="Oui",'Données relatives aux bénéf.'!L2078="Oui"),"Dossier actif valorisable dans le cadre de la subvention - dont cloturé au cours de l'année de référence",IF(AND(YEAR(I2078)&lt;'Récapitulatif des données RASH'!$B$2,'Données relatives aux bénéf.'!K2078="Non",'Données relatives aux bénéf.'!L2078="Non"),"Dossier actif non-valorisable dans le cadre de la subvention",IF(AND(YEAR(I2078)&lt;'Récapitulatif des données RASH'!$B$2,'Données relatives aux bénéf.'!K2078="Oui",'Données relatives aux bénéf.'!L2078="Non"),"Dossier actif non-valorisable dans le cadre de la subvention - dont cloturé au cours de l'année de référence","")))))))</f>
        <v/>
      </c>
      <c r="P2078" s="16" t="str">
        <f>IF(ISBLANK(F2078),"",'Récapitulatif des données RASH'!$B$2-YEAR('Données relatives aux bénéf.'!F2078))</f>
        <v/>
      </c>
    </row>
    <row r="2079" spans="1:16">
      <c r="A2079" s="18" t="str">
        <f t="shared" si="32"/>
        <v/>
      </c>
      <c r="O2079" s="19" t="str">
        <f>IF(J2079="Non","Demande d'information",IF(AND(YEAR(I2079)='Récapitulatif des données RASH'!$B$2,'Données relatives aux bénéf.'!J2079="Oui",'Données relatives aux bénéf.'!K2079="Non"),"Dossier ouvert au cours de l'année de référence",IF(AND(YEAR(I2079)='Récapitulatif des données RASH'!$B$2,'Données relatives aux bénéf.'!J2079="Oui",'Données relatives aux bénéf.'!K2079="Oui"),"Dossier ouvert au cours de l'année de référence - dont clôturé au cours de l'année de référence",IF(AND(YEAR(I2079)&lt;'Récapitulatif des données RASH'!$B$2,'Données relatives aux bénéf.'!K2079="Non",'Données relatives aux bénéf.'!L2079="Oui"),"Dossier actif valorisable dans le cadre de la subvention",IF(AND(YEAR(I2079)&lt;'Récapitulatif des données RASH'!$B$2,'Données relatives aux bénéf.'!K2079="Oui",'Données relatives aux bénéf.'!L2079="Oui"),"Dossier actif valorisable dans le cadre de la subvention - dont cloturé au cours de l'année de référence",IF(AND(YEAR(I2079)&lt;'Récapitulatif des données RASH'!$B$2,'Données relatives aux bénéf.'!K2079="Non",'Données relatives aux bénéf.'!L2079="Non"),"Dossier actif non-valorisable dans le cadre de la subvention",IF(AND(YEAR(I2079)&lt;'Récapitulatif des données RASH'!$B$2,'Données relatives aux bénéf.'!K2079="Oui",'Données relatives aux bénéf.'!L2079="Non"),"Dossier actif non-valorisable dans le cadre de la subvention - dont cloturé au cours de l'année de référence","")))))))</f>
        <v/>
      </c>
      <c r="P2079" s="16" t="str">
        <f>IF(ISBLANK(F2079),"",'Récapitulatif des données RASH'!$B$2-YEAR('Données relatives aux bénéf.'!F2079))</f>
        <v/>
      </c>
    </row>
    <row r="2080" spans="1:16">
      <c r="A2080" s="18" t="str">
        <f t="shared" si="32"/>
        <v/>
      </c>
      <c r="O2080" s="19" t="str">
        <f>IF(J2080="Non","Demande d'information",IF(AND(YEAR(I2080)='Récapitulatif des données RASH'!$B$2,'Données relatives aux bénéf.'!J2080="Oui",'Données relatives aux bénéf.'!K2080="Non"),"Dossier ouvert au cours de l'année de référence",IF(AND(YEAR(I2080)='Récapitulatif des données RASH'!$B$2,'Données relatives aux bénéf.'!J2080="Oui",'Données relatives aux bénéf.'!K2080="Oui"),"Dossier ouvert au cours de l'année de référence - dont clôturé au cours de l'année de référence",IF(AND(YEAR(I2080)&lt;'Récapitulatif des données RASH'!$B$2,'Données relatives aux bénéf.'!K2080="Non",'Données relatives aux bénéf.'!L2080="Oui"),"Dossier actif valorisable dans le cadre de la subvention",IF(AND(YEAR(I2080)&lt;'Récapitulatif des données RASH'!$B$2,'Données relatives aux bénéf.'!K2080="Oui",'Données relatives aux bénéf.'!L2080="Oui"),"Dossier actif valorisable dans le cadre de la subvention - dont cloturé au cours de l'année de référence",IF(AND(YEAR(I2080)&lt;'Récapitulatif des données RASH'!$B$2,'Données relatives aux bénéf.'!K2080="Non",'Données relatives aux bénéf.'!L2080="Non"),"Dossier actif non-valorisable dans le cadre de la subvention",IF(AND(YEAR(I2080)&lt;'Récapitulatif des données RASH'!$B$2,'Données relatives aux bénéf.'!K2080="Oui",'Données relatives aux bénéf.'!L2080="Non"),"Dossier actif non-valorisable dans le cadre de la subvention - dont cloturé au cours de l'année de référence","")))))))</f>
        <v/>
      </c>
      <c r="P2080" s="16" t="str">
        <f>IF(ISBLANK(F2080),"",'Récapitulatif des données RASH'!$B$2-YEAR('Données relatives aux bénéf.'!F2080))</f>
        <v/>
      </c>
    </row>
    <row r="2081" spans="1:16">
      <c r="A2081" s="18" t="str">
        <f t="shared" si="32"/>
        <v/>
      </c>
      <c r="O2081" s="19" t="str">
        <f>IF(J2081="Non","Demande d'information",IF(AND(YEAR(I2081)='Récapitulatif des données RASH'!$B$2,'Données relatives aux bénéf.'!J2081="Oui",'Données relatives aux bénéf.'!K2081="Non"),"Dossier ouvert au cours de l'année de référence",IF(AND(YEAR(I2081)='Récapitulatif des données RASH'!$B$2,'Données relatives aux bénéf.'!J2081="Oui",'Données relatives aux bénéf.'!K2081="Oui"),"Dossier ouvert au cours de l'année de référence - dont clôturé au cours de l'année de référence",IF(AND(YEAR(I2081)&lt;'Récapitulatif des données RASH'!$B$2,'Données relatives aux bénéf.'!K2081="Non",'Données relatives aux bénéf.'!L2081="Oui"),"Dossier actif valorisable dans le cadre de la subvention",IF(AND(YEAR(I2081)&lt;'Récapitulatif des données RASH'!$B$2,'Données relatives aux bénéf.'!K2081="Oui",'Données relatives aux bénéf.'!L2081="Oui"),"Dossier actif valorisable dans le cadre de la subvention - dont cloturé au cours de l'année de référence",IF(AND(YEAR(I2081)&lt;'Récapitulatif des données RASH'!$B$2,'Données relatives aux bénéf.'!K2081="Non",'Données relatives aux bénéf.'!L2081="Non"),"Dossier actif non-valorisable dans le cadre de la subvention",IF(AND(YEAR(I2081)&lt;'Récapitulatif des données RASH'!$B$2,'Données relatives aux bénéf.'!K2081="Oui",'Données relatives aux bénéf.'!L2081="Non"),"Dossier actif non-valorisable dans le cadre de la subvention - dont cloturé au cours de l'année de référence","")))))))</f>
        <v/>
      </c>
      <c r="P2081" s="16" t="str">
        <f>IF(ISBLANK(F2081),"",'Récapitulatif des données RASH'!$B$2-YEAR('Données relatives aux bénéf.'!F2081))</f>
        <v/>
      </c>
    </row>
    <row r="2082" spans="1:16">
      <c r="A2082" s="18" t="str">
        <f t="shared" si="32"/>
        <v/>
      </c>
      <c r="O2082" s="19" t="str">
        <f>IF(J2082="Non","Demande d'information",IF(AND(YEAR(I2082)='Récapitulatif des données RASH'!$B$2,'Données relatives aux bénéf.'!J2082="Oui",'Données relatives aux bénéf.'!K2082="Non"),"Dossier ouvert au cours de l'année de référence",IF(AND(YEAR(I2082)='Récapitulatif des données RASH'!$B$2,'Données relatives aux bénéf.'!J2082="Oui",'Données relatives aux bénéf.'!K2082="Oui"),"Dossier ouvert au cours de l'année de référence - dont clôturé au cours de l'année de référence",IF(AND(YEAR(I2082)&lt;'Récapitulatif des données RASH'!$B$2,'Données relatives aux bénéf.'!K2082="Non",'Données relatives aux bénéf.'!L2082="Oui"),"Dossier actif valorisable dans le cadre de la subvention",IF(AND(YEAR(I2082)&lt;'Récapitulatif des données RASH'!$B$2,'Données relatives aux bénéf.'!K2082="Oui",'Données relatives aux bénéf.'!L2082="Oui"),"Dossier actif valorisable dans le cadre de la subvention - dont cloturé au cours de l'année de référence",IF(AND(YEAR(I2082)&lt;'Récapitulatif des données RASH'!$B$2,'Données relatives aux bénéf.'!K2082="Non",'Données relatives aux bénéf.'!L2082="Non"),"Dossier actif non-valorisable dans le cadre de la subvention",IF(AND(YEAR(I2082)&lt;'Récapitulatif des données RASH'!$B$2,'Données relatives aux bénéf.'!K2082="Oui",'Données relatives aux bénéf.'!L2082="Non"),"Dossier actif non-valorisable dans le cadre de la subvention - dont cloturé au cours de l'année de référence","")))))))</f>
        <v/>
      </c>
      <c r="P2082" s="16" t="str">
        <f>IF(ISBLANK(F2082),"",'Récapitulatif des données RASH'!$B$2-YEAR('Données relatives aux bénéf.'!F2082))</f>
        <v/>
      </c>
    </row>
    <row r="2083" spans="1:16">
      <c r="A2083" s="18" t="str">
        <f t="shared" si="32"/>
        <v/>
      </c>
      <c r="O2083" s="19" t="str">
        <f>IF(J2083="Non","Demande d'information",IF(AND(YEAR(I2083)='Récapitulatif des données RASH'!$B$2,'Données relatives aux bénéf.'!J2083="Oui",'Données relatives aux bénéf.'!K2083="Non"),"Dossier ouvert au cours de l'année de référence",IF(AND(YEAR(I2083)='Récapitulatif des données RASH'!$B$2,'Données relatives aux bénéf.'!J2083="Oui",'Données relatives aux bénéf.'!K2083="Oui"),"Dossier ouvert au cours de l'année de référence - dont clôturé au cours de l'année de référence",IF(AND(YEAR(I2083)&lt;'Récapitulatif des données RASH'!$B$2,'Données relatives aux bénéf.'!K2083="Non",'Données relatives aux bénéf.'!L2083="Oui"),"Dossier actif valorisable dans le cadre de la subvention",IF(AND(YEAR(I2083)&lt;'Récapitulatif des données RASH'!$B$2,'Données relatives aux bénéf.'!K2083="Oui",'Données relatives aux bénéf.'!L2083="Oui"),"Dossier actif valorisable dans le cadre de la subvention - dont cloturé au cours de l'année de référence",IF(AND(YEAR(I2083)&lt;'Récapitulatif des données RASH'!$B$2,'Données relatives aux bénéf.'!K2083="Non",'Données relatives aux bénéf.'!L2083="Non"),"Dossier actif non-valorisable dans le cadre de la subvention",IF(AND(YEAR(I2083)&lt;'Récapitulatif des données RASH'!$B$2,'Données relatives aux bénéf.'!K2083="Oui",'Données relatives aux bénéf.'!L2083="Non"),"Dossier actif non-valorisable dans le cadre de la subvention - dont cloturé au cours de l'année de référence","")))))))</f>
        <v/>
      </c>
      <c r="P2083" s="16" t="str">
        <f>IF(ISBLANK(F2083),"",'Récapitulatif des données RASH'!$B$2-YEAR('Données relatives aux bénéf.'!F2083))</f>
        <v/>
      </c>
    </row>
    <row r="2084" spans="1:16">
      <c r="A2084" s="18" t="str">
        <f t="shared" si="32"/>
        <v/>
      </c>
      <c r="O2084" s="19" t="str">
        <f>IF(J2084="Non","Demande d'information",IF(AND(YEAR(I2084)='Récapitulatif des données RASH'!$B$2,'Données relatives aux bénéf.'!J2084="Oui",'Données relatives aux bénéf.'!K2084="Non"),"Dossier ouvert au cours de l'année de référence",IF(AND(YEAR(I2084)='Récapitulatif des données RASH'!$B$2,'Données relatives aux bénéf.'!J2084="Oui",'Données relatives aux bénéf.'!K2084="Oui"),"Dossier ouvert au cours de l'année de référence - dont clôturé au cours de l'année de référence",IF(AND(YEAR(I2084)&lt;'Récapitulatif des données RASH'!$B$2,'Données relatives aux bénéf.'!K2084="Non",'Données relatives aux bénéf.'!L2084="Oui"),"Dossier actif valorisable dans le cadre de la subvention",IF(AND(YEAR(I2084)&lt;'Récapitulatif des données RASH'!$B$2,'Données relatives aux bénéf.'!K2084="Oui",'Données relatives aux bénéf.'!L2084="Oui"),"Dossier actif valorisable dans le cadre de la subvention - dont cloturé au cours de l'année de référence",IF(AND(YEAR(I2084)&lt;'Récapitulatif des données RASH'!$B$2,'Données relatives aux bénéf.'!K2084="Non",'Données relatives aux bénéf.'!L2084="Non"),"Dossier actif non-valorisable dans le cadre de la subvention",IF(AND(YEAR(I2084)&lt;'Récapitulatif des données RASH'!$B$2,'Données relatives aux bénéf.'!K2084="Oui",'Données relatives aux bénéf.'!L2084="Non"),"Dossier actif non-valorisable dans le cadre de la subvention - dont cloturé au cours de l'année de référence","")))))))</f>
        <v/>
      </c>
      <c r="P2084" s="16" t="str">
        <f>IF(ISBLANK(F2084),"",'Récapitulatif des données RASH'!$B$2-YEAR('Données relatives aux bénéf.'!F2084))</f>
        <v/>
      </c>
    </row>
    <row r="2085" spans="1:16">
      <c r="A2085" s="18" t="str">
        <f t="shared" si="32"/>
        <v/>
      </c>
      <c r="O2085" s="19" t="str">
        <f>IF(J2085="Non","Demande d'information",IF(AND(YEAR(I2085)='Récapitulatif des données RASH'!$B$2,'Données relatives aux bénéf.'!J2085="Oui",'Données relatives aux bénéf.'!K2085="Non"),"Dossier ouvert au cours de l'année de référence",IF(AND(YEAR(I2085)='Récapitulatif des données RASH'!$B$2,'Données relatives aux bénéf.'!J2085="Oui",'Données relatives aux bénéf.'!K2085="Oui"),"Dossier ouvert au cours de l'année de référence - dont clôturé au cours de l'année de référence",IF(AND(YEAR(I2085)&lt;'Récapitulatif des données RASH'!$B$2,'Données relatives aux bénéf.'!K2085="Non",'Données relatives aux bénéf.'!L2085="Oui"),"Dossier actif valorisable dans le cadre de la subvention",IF(AND(YEAR(I2085)&lt;'Récapitulatif des données RASH'!$B$2,'Données relatives aux bénéf.'!K2085="Oui",'Données relatives aux bénéf.'!L2085="Oui"),"Dossier actif valorisable dans le cadre de la subvention - dont cloturé au cours de l'année de référence",IF(AND(YEAR(I2085)&lt;'Récapitulatif des données RASH'!$B$2,'Données relatives aux bénéf.'!K2085="Non",'Données relatives aux bénéf.'!L2085="Non"),"Dossier actif non-valorisable dans le cadre de la subvention",IF(AND(YEAR(I2085)&lt;'Récapitulatif des données RASH'!$B$2,'Données relatives aux bénéf.'!K2085="Oui",'Données relatives aux bénéf.'!L2085="Non"),"Dossier actif non-valorisable dans le cadre de la subvention - dont cloturé au cours de l'année de référence","")))))))</f>
        <v/>
      </c>
      <c r="P2085" s="16" t="str">
        <f>IF(ISBLANK(F2085),"",'Récapitulatif des données RASH'!$B$2-YEAR('Données relatives aux bénéf.'!F2085))</f>
        <v/>
      </c>
    </row>
    <row r="2086" spans="1:16">
      <c r="A2086" s="18" t="str">
        <f t="shared" si="32"/>
        <v/>
      </c>
      <c r="O2086" s="19" t="str">
        <f>IF(J2086="Non","Demande d'information",IF(AND(YEAR(I2086)='Récapitulatif des données RASH'!$B$2,'Données relatives aux bénéf.'!J2086="Oui",'Données relatives aux bénéf.'!K2086="Non"),"Dossier ouvert au cours de l'année de référence",IF(AND(YEAR(I2086)='Récapitulatif des données RASH'!$B$2,'Données relatives aux bénéf.'!J2086="Oui",'Données relatives aux bénéf.'!K2086="Oui"),"Dossier ouvert au cours de l'année de référence - dont clôturé au cours de l'année de référence",IF(AND(YEAR(I2086)&lt;'Récapitulatif des données RASH'!$B$2,'Données relatives aux bénéf.'!K2086="Non",'Données relatives aux bénéf.'!L2086="Oui"),"Dossier actif valorisable dans le cadre de la subvention",IF(AND(YEAR(I2086)&lt;'Récapitulatif des données RASH'!$B$2,'Données relatives aux bénéf.'!K2086="Oui",'Données relatives aux bénéf.'!L2086="Oui"),"Dossier actif valorisable dans le cadre de la subvention - dont cloturé au cours de l'année de référence",IF(AND(YEAR(I2086)&lt;'Récapitulatif des données RASH'!$B$2,'Données relatives aux bénéf.'!K2086="Non",'Données relatives aux bénéf.'!L2086="Non"),"Dossier actif non-valorisable dans le cadre de la subvention",IF(AND(YEAR(I2086)&lt;'Récapitulatif des données RASH'!$B$2,'Données relatives aux bénéf.'!K2086="Oui",'Données relatives aux bénéf.'!L2086="Non"),"Dossier actif non-valorisable dans le cadre de la subvention - dont cloturé au cours de l'année de référence","")))))))</f>
        <v/>
      </c>
      <c r="P2086" s="16" t="str">
        <f>IF(ISBLANK(F2086),"",'Récapitulatif des données RASH'!$B$2-YEAR('Données relatives aux bénéf.'!F2086))</f>
        <v/>
      </c>
    </row>
    <row r="2087" spans="1:16">
      <c r="A2087" s="18" t="str">
        <f t="shared" si="32"/>
        <v/>
      </c>
      <c r="O2087" s="19" t="str">
        <f>IF(J2087="Non","Demande d'information",IF(AND(YEAR(I2087)='Récapitulatif des données RASH'!$B$2,'Données relatives aux bénéf.'!J2087="Oui",'Données relatives aux bénéf.'!K2087="Non"),"Dossier ouvert au cours de l'année de référence",IF(AND(YEAR(I2087)='Récapitulatif des données RASH'!$B$2,'Données relatives aux bénéf.'!J2087="Oui",'Données relatives aux bénéf.'!K2087="Oui"),"Dossier ouvert au cours de l'année de référence - dont clôturé au cours de l'année de référence",IF(AND(YEAR(I2087)&lt;'Récapitulatif des données RASH'!$B$2,'Données relatives aux bénéf.'!K2087="Non",'Données relatives aux bénéf.'!L2087="Oui"),"Dossier actif valorisable dans le cadre de la subvention",IF(AND(YEAR(I2087)&lt;'Récapitulatif des données RASH'!$B$2,'Données relatives aux bénéf.'!K2087="Oui",'Données relatives aux bénéf.'!L2087="Oui"),"Dossier actif valorisable dans le cadre de la subvention - dont cloturé au cours de l'année de référence",IF(AND(YEAR(I2087)&lt;'Récapitulatif des données RASH'!$B$2,'Données relatives aux bénéf.'!K2087="Non",'Données relatives aux bénéf.'!L2087="Non"),"Dossier actif non-valorisable dans le cadre de la subvention",IF(AND(YEAR(I2087)&lt;'Récapitulatif des données RASH'!$B$2,'Données relatives aux bénéf.'!K2087="Oui",'Données relatives aux bénéf.'!L2087="Non"),"Dossier actif non-valorisable dans le cadre de la subvention - dont cloturé au cours de l'année de référence","")))))))</f>
        <v/>
      </c>
      <c r="P2087" s="16" t="str">
        <f>IF(ISBLANK(F2087),"",'Récapitulatif des données RASH'!$B$2-YEAR('Données relatives aux bénéf.'!F2087))</f>
        <v/>
      </c>
    </row>
    <row r="2088" spans="1:16">
      <c r="A2088" s="18" t="str">
        <f t="shared" si="32"/>
        <v/>
      </c>
      <c r="O2088" s="19" t="str">
        <f>IF(J2088="Non","Demande d'information",IF(AND(YEAR(I2088)='Récapitulatif des données RASH'!$B$2,'Données relatives aux bénéf.'!J2088="Oui",'Données relatives aux bénéf.'!K2088="Non"),"Dossier ouvert au cours de l'année de référence",IF(AND(YEAR(I2088)='Récapitulatif des données RASH'!$B$2,'Données relatives aux bénéf.'!J2088="Oui",'Données relatives aux bénéf.'!K2088="Oui"),"Dossier ouvert au cours de l'année de référence - dont clôturé au cours de l'année de référence",IF(AND(YEAR(I2088)&lt;'Récapitulatif des données RASH'!$B$2,'Données relatives aux bénéf.'!K2088="Non",'Données relatives aux bénéf.'!L2088="Oui"),"Dossier actif valorisable dans le cadre de la subvention",IF(AND(YEAR(I2088)&lt;'Récapitulatif des données RASH'!$B$2,'Données relatives aux bénéf.'!K2088="Oui",'Données relatives aux bénéf.'!L2088="Oui"),"Dossier actif valorisable dans le cadre de la subvention - dont cloturé au cours de l'année de référence",IF(AND(YEAR(I2088)&lt;'Récapitulatif des données RASH'!$B$2,'Données relatives aux bénéf.'!K2088="Non",'Données relatives aux bénéf.'!L2088="Non"),"Dossier actif non-valorisable dans le cadre de la subvention",IF(AND(YEAR(I2088)&lt;'Récapitulatif des données RASH'!$B$2,'Données relatives aux bénéf.'!K2088="Oui",'Données relatives aux bénéf.'!L2088="Non"),"Dossier actif non-valorisable dans le cadre de la subvention - dont cloturé au cours de l'année de référence","")))))))</f>
        <v/>
      </c>
      <c r="P2088" s="16" t="str">
        <f>IF(ISBLANK(F2088),"",'Récapitulatif des données RASH'!$B$2-YEAR('Données relatives aux bénéf.'!F2088))</f>
        <v/>
      </c>
    </row>
    <row r="2089" spans="1:16">
      <c r="A2089" s="18" t="str">
        <f t="shared" ref="A2089:A2152" si="33">IF(ISBLANK(C2089),"",A2088+1)</f>
        <v/>
      </c>
      <c r="O2089" s="19" t="str">
        <f>IF(J2089="Non","Demande d'information",IF(AND(YEAR(I2089)='Récapitulatif des données RASH'!$B$2,'Données relatives aux bénéf.'!J2089="Oui",'Données relatives aux bénéf.'!K2089="Non"),"Dossier ouvert au cours de l'année de référence",IF(AND(YEAR(I2089)='Récapitulatif des données RASH'!$B$2,'Données relatives aux bénéf.'!J2089="Oui",'Données relatives aux bénéf.'!K2089="Oui"),"Dossier ouvert au cours de l'année de référence - dont clôturé au cours de l'année de référence",IF(AND(YEAR(I2089)&lt;'Récapitulatif des données RASH'!$B$2,'Données relatives aux bénéf.'!K2089="Non",'Données relatives aux bénéf.'!L2089="Oui"),"Dossier actif valorisable dans le cadre de la subvention",IF(AND(YEAR(I2089)&lt;'Récapitulatif des données RASH'!$B$2,'Données relatives aux bénéf.'!K2089="Oui",'Données relatives aux bénéf.'!L2089="Oui"),"Dossier actif valorisable dans le cadre de la subvention - dont cloturé au cours de l'année de référence",IF(AND(YEAR(I2089)&lt;'Récapitulatif des données RASH'!$B$2,'Données relatives aux bénéf.'!K2089="Non",'Données relatives aux bénéf.'!L2089="Non"),"Dossier actif non-valorisable dans le cadre de la subvention",IF(AND(YEAR(I2089)&lt;'Récapitulatif des données RASH'!$B$2,'Données relatives aux bénéf.'!K2089="Oui",'Données relatives aux bénéf.'!L2089="Non"),"Dossier actif non-valorisable dans le cadre de la subvention - dont cloturé au cours de l'année de référence","")))))))</f>
        <v/>
      </c>
      <c r="P2089" s="16" t="str">
        <f>IF(ISBLANK(F2089),"",'Récapitulatif des données RASH'!$B$2-YEAR('Données relatives aux bénéf.'!F2089))</f>
        <v/>
      </c>
    </row>
    <row r="2090" spans="1:16">
      <c r="A2090" s="18" t="str">
        <f t="shared" si="33"/>
        <v/>
      </c>
      <c r="O2090" s="19" t="str">
        <f>IF(J2090="Non","Demande d'information",IF(AND(YEAR(I2090)='Récapitulatif des données RASH'!$B$2,'Données relatives aux bénéf.'!J2090="Oui",'Données relatives aux bénéf.'!K2090="Non"),"Dossier ouvert au cours de l'année de référence",IF(AND(YEAR(I2090)='Récapitulatif des données RASH'!$B$2,'Données relatives aux bénéf.'!J2090="Oui",'Données relatives aux bénéf.'!K2090="Oui"),"Dossier ouvert au cours de l'année de référence - dont clôturé au cours de l'année de référence",IF(AND(YEAR(I2090)&lt;'Récapitulatif des données RASH'!$B$2,'Données relatives aux bénéf.'!K2090="Non",'Données relatives aux bénéf.'!L2090="Oui"),"Dossier actif valorisable dans le cadre de la subvention",IF(AND(YEAR(I2090)&lt;'Récapitulatif des données RASH'!$B$2,'Données relatives aux bénéf.'!K2090="Oui",'Données relatives aux bénéf.'!L2090="Oui"),"Dossier actif valorisable dans le cadre de la subvention - dont cloturé au cours de l'année de référence",IF(AND(YEAR(I2090)&lt;'Récapitulatif des données RASH'!$B$2,'Données relatives aux bénéf.'!K2090="Non",'Données relatives aux bénéf.'!L2090="Non"),"Dossier actif non-valorisable dans le cadre de la subvention",IF(AND(YEAR(I2090)&lt;'Récapitulatif des données RASH'!$B$2,'Données relatives aux bénéf.'!K2090="Oui",'Données relatives aux bénéf.'!L2090="Non"),"Dossier actif non-valorisable dans le cadre de la subvention - dont cloturé au cours de l'année de référence","")))))))</f>
        <v/>
      </c>
      <c r="P2090" s="16" t="str">
        <f>IF(ISBLANK(F2090),"",'Récapitulatif des données RASH'!$B$2-YEAR('Données relatives aux bénéf.'!F2090))</f>
        <v/>
      </c>
    </row>
    <row r="2091" spans="1:16">
      <c r="A2091" s="18" t="str">
        <f t="shared" si="33"/>
        <v/>
      </c>
      <c r="O2091" s="19" t="str">
        <f>IF(J2091="Non","Demande d'information",IF(AND(YEAR(I2091)='Récapitulatif des données RASH'!$B$2,'Données relatives aux bénéf.'!J2091="Oui",'Données relatives aux bénéf.'!K2091="Non"),"Dossier ouvert au cours de l'année de référence",IF(AND(YEAR(I2091)='Récapitulatif des données RASH'!$B$2,'Données relatives aux bénéf.'!J2091="Oui",'Données relatives aux bénéf.'!K2091="Oui"),"Dossier ouvert au cours de l'année de référence - dont clôturé au cours de l'année de référence",IF(AND(YEAR(I2091)&lt;'Récapitulatif des données RASH'!$B$2,'Données relatives aux bénéf.'!K2091="Non",'Données relatives aux bénéf.'!L2091="Oui"),"Dossier actif valorisable dans le cadre de la subvention",IF(AND(YEAR(I2091)&lt;'Récapitulatif des données RASH'!$B$2,'Données relatives aux bénéf.'!K2091="Oui",'Données relatives aux bénéf.'!L2091="Oui"),"Dossier actif valorisable dans le cadre de la subvention - dont cloturé au cours de l'année de référence",IF(AND(YEAR(I2091)&lt;'Récapitulatif des données RASH'!$B$2,'Données relatives aux bénéf.'!K2091="Non",'Données relatives aux bénéf.'!L2091="Non"),"Dossier actif non-valorisable dans le cadre de la subvention",IF(AND(YEAR(I2091)&lt;'Récapitulatif des données RASH'!$B$2,'Données relatives aux bénéf.'!K2091="Oui",'Données relatives aux bénéf.'!L2091="Non"),"Dossier actif non-valorisable dans le cadre de la subvention - dont cloturé au cours de l'année de référence","")))))))</f>
        <v/>
      </c>
      <c r="P2091" s="16" t="str">
        <f>IF(ISBLANK(F2091),"",'Récapitulatif des données RASH'!$B$2-YEAR('Données relatives aux bénéf.'!F2091))</f>
        <v/>
      </c>
    </row>
    <row r="2092" spans="1:16">
      <c r="A2092" s="18" t="str">
        <f t="shared" si="33"/>
        <v/>
      </c>
      <c r="O2092" s="19" t="str">
        <f>IF(J2092="Non","Demande d'information",IF(AND(YEAR(I2092)='Récapitulatif des données RASH'!$B$2,'Données relatives aux bénéf.'!J2092="Oui",'Données relatives aux bénéf.'!K2092="Non"),"Dossier ouvert au cours de l'année de référence",IF(AND(YEAR(I2092)='Récapitulatif des données RASH'!$B$2,'Données relatives aux bénéf.'!J2092="Oui",'Données relatives aux bénéf.'!K2092="Oui"),"Dossier ouvert au cours de l'année de référence - dont clôturé au cours de l'année de référence",IF(AND(YEAR(I2092)&lt;'Récapitulatif des données RASH'!$B$2,'Données relatives aux bénéf.'!K2092="Non",'Données relatives aux bénéf.'!L2092="Oui"),"Dossier actif valorisable dans le cadre de la subvention",IF(AND(YEAR(I2092)&lt;'Récapitulatif des données RASH'!$B$2,'Données relatives aux bénéf.'!K2092="Oui",'Données relatives aux bénéf.'!L2092="Oui"),"Dossier actif valorisable dans le cadre de la subvention - dont cloturé au cours de l'année de référence",IF(AND(YEAR(I2092)&lt;'Récapitulatif des données RASH'!$B$2,'Données relatives aux bénéf.'!K2092="Non",'Données relatives aux bénéf.'!L2092="Non"),"Dossier actif non-valorisable dans le cadre de la subvention",IF(AND(YEAR(I2092)&lt;'Récapitulatif des données RASH'!$B$2,'Données relatives aux bénéf.'!K2092="Oui",'Données relatives aux bénéf.'!L2092="Non"),"Dossier actif non-valorisable dans le cadre de la subvention - dont cloturé au cours de l'année de référence","")))))))</f>
        <v/>
      </c>
      <c r="P2092" s="16" t="str">
        <f>IF(ISBLANK(F2092),"",'Récapitulatif des données RASH'!$B$2-YEAR('Données relatives aux bénéf.'!F2092))</f>
        <v/>
      </c>
    </row>
    <row r="2093" spans="1:16">
      <c r="A2093" s="18" t="str">
        <f t="shared" si="33"/>
        <v/>
      </c>
      <c r="O2093" s="19" t="str">
        <f>IF(J2093="Non","Demande d'information",IF(AND(YEAR(I2093)='Récapitulatif des données RASH'!$B$2,'Données relatives aux bénéf.'!J2093="Oui",'Données relatives aux bénéf.'!K2093="Non"),"Dossier ouvert au cours de l'année de référence",IF(AND(YEAR(I2093)='Récapitulatif des données RASH'!$B$2,'Données relatives aux bénéf.'!J2093="Oui",'Données relatives aux bénéf.'!K2093="Oui"),"Dossier ouvert au cours de l'année de référence - dont clôturé au cours de l'année de référence",IF(AND(YEAR(I2093)&lt;'Récapitulatif des données RASH'!$B$2,'Données relatives aux bénéf.'!K2093="Non",'Données relatives aux bénéf.'!L2093="Oui"),"Dossier actif valorisable dans le cadre de la subvention",IF(AND(YEAR(I2093)&lt;'Récapitulatif des données RASH'!$B$2,'Données relatives aux bénéf.'!K2093="Oui",'Données relatives aux bénéf.'!L2093="Oui"),"Dossier actif valorisable dans le cadre de la subvention - dont cloturé au cours de l'année de référence",IF(AND(YEAR(I2093)&lt;'Récapitulatif des données RASH'!$B$2,'Données relatives aux bénéf.'!K2093="Non",'Données relatives aux bénéf.'!L2093="Non"),"Dossier actif non-valorisable dans le cadre de la subvention",IF(AND(YEAR(I2093)&lt;'Récapitulatif des données RASH'!$B$2,'Données relatives aux bénéf.'!K2093="Oui",'Données relatives aux bénéf.'!L2093="Non"),"Dossier actif non-valorisable dans le cadre de la subvention - dont cloturé au cours de l'année de référence","")))))))</f>
        <v/>
      </c>
      <c r="P2093" s="16" t="str">
        <f>IF(ISBLANK(F2093),"",'Récapitulatif des données RASH'!$B$2-YEAR('Données relatives aux bénéf.'!F2093))</f>
        <v/>
      </c>
    </row>
    <row r="2094" spans="1:16">
      <c r="A2094" s="18" t="str">
        <f t="shared" si="33"/>
        <v/>
      </c>
      <c r="O2094" s="19" t="str">
        <f>IF(J2094="Non","Demande d'information",IF(AND(YEAR(I2094)='Récapitulatif des données RASH'!$B$2,'Données relatives aux bénéf.'!J2094="Oui",'Données relatives aux bénéf.'!K2094="Non"),"Dossier ouvert au cours de l'année de référence",IF(AND(YEAR(I2094)='Récapitulatif des données RASH'!$B$2,'Données relatives aux bénéf.'!J2094="Oui",'Données relatives aux bénéf.'!K2094="Oui"),"Dossier ouvert au cours de l'année de référence - dont clôturé au cours de l'année de référence",IF(AND(YEAR(I2094)&lt;'Récapitulatif des données RASH'!$B$2,'Données relatives aux bénéf.'!K2094="Non",'Données relatives aux bénéf.'!L2094="Oui"),"Dossier actif valorisable dans le cadre de la subvention",IF(AND(YEAR(I2094)&lt;'Récapitulatif des données RASH'!$B$2,'Données relatives aux bénéf.'!K2094="Oui",'Données relatives aux bénéf.'!L2094="Oui"),"Dossier actif valorisable dans le cadre de la subvention - dont cloturé au cours de l'année de référence",IF(AND(YEAR(I2094)&lt;'Récapitulatif des données RASH'!$B$2,'Données relatives aux bénéf.'!K2094="Non",'Données relatives aux bénéf.'!L2094="Non"),"Dossier actif non-valorisable dans le cadre de la subvention",IF(AND(YEAR(I2094)&lt;'Récapitulatif des données RASH'!$B$2,'Données relatives aux bénéf.'!K2094="Oui",'Données relatives aux bénéf.'!L2094="Non"),"Dossier actif non-valorisable dans le cadre de la subvention - dont cloturé au cours de l'année de référence","")))))))</f>
        <v/>
      </c>
      <c r="P2094" s="16" t="str">
        <f>IF(ISBLANK(F2094),"",'Récapitulatif des données RASH'!$B$2-YEAR('Données relatives aux bénéf.'!F2094))</f>
        <v/>
      </c>
    </row>
    <row r="2095" spans="1:16">
      <c r="A2095" s="18" t="str">
        <f t="shared" si="33"/>
        <v/>
      </c>
      <c r="O2095" s="19" t="str">
        <f>IF(J2095="Non","Demande d'information",IF(AND(YEAR(I2095)='Récapitulatif des données RASH'!$B$2,'Données relatives aux bénéf.'!J2095="Oui",'Données relatives aux bénéf.'!K2095="Non"),"Dossier ouvert au cours de l'année de référence",IF(AND(YEAR(I2095)='Récapitulatif des données RASH'!$B$2,'Données relatives aux bénéf.'!J2095="Oui",'Données relatives aux bénéf.'!K2095="Oui"),"Dossier ouvert au cours de l'année de référence - dont clôturé au cours de l'année de référence",IF(AND(YEAR(I2095)&lt;'Récapitulatif des données RASH'!$B$2,'Données relatives aux bénéf.'!K2095="Non",'Données relatives aux bénéf.'!L2095="Oui"),"Dossier actif valorisable dans le cadre de la subvention",IF(AND(YEAR(I2095)&lt;'Récapitulatif des données RASH'!$B$2,'Données relatives aux bénéf.'!K2095="Oui",'Données relatives aux bénéf.'!L2095="Oui"),"Dossier actif valorisable dans le cadre de la subvention - dont cloturé au cours de l'année de référence",IF(AND(YEAR(I2095)&lt;'Récapitulatif des données RASH'!$B$2,'Données relatives aux bénéf.'!K2095="Non",'Données relatives aux bénéf.'!L2095="Non"),"Dossier actif non-valorisable dans le cadre de la subvention",IF(AND(YEAR(I2095)&lt;'Récapitulatif des données RASH'!$B$2,'Données relatives aux bénéf.'!K2095="Oui",'Données relatives aux bénéf.'!L2095="Non"),"Dossier actif non-valorisable dans le cadre de la subvention - dont cloturé au cours de l'année de référence","")))))))</f>
        <v/>
      </c>
      <c r="P2095" s="16" t="str">
        <f>IF(ISBLANK(F2095),"",'Récapitulatif des données RASH'!$B$2-YEAR('Données relatives aux bénéf.'!F2095))</f>
        <v/>
      </c>
    </row>
    <row r="2096" spans="1:16">
      <c r="A2096" s="18" t="str">
        <f t="shared" si="33"/>
        <v/>
      </c>
      <c r="O2096" s="19" t="str">
        <f>IF(J2096="Non","Demande d'information",IF(AND(YEAR(I2096)='Récapitulatif des données RASH'!$B$2,'Données relatives aux bénéf.'!J2096="Oui",'Données relatives aux bénéf.'!K2096="Non"),"Dossier ouvert au cours de l'année de référence",IF(AND(YEAR(I2096)='Récapitulatif des données RASH'!$B$2,'Données relatives aux bénéf.'!J2096="Oui",'Données relatives aux bénéf.'!K2096="Oui"),"Dossier ouvert au cours de l'année de référence - dont clôturé au cours de l'année de référence",IF(AND(YEAR(I2096)&lt;'Récapitulatif des données RASH'!$B$2,'Données relatives aux bénéf.'!K2096="Non",'Données relatives aux bénéf.'!L2096="Oui"),"Dossier actif valorisable dans le cadre de la subvention",IF(AND(YEAR(I2096)&lt;'Récapitulatif des données RASH'!$B$2,'Données relatives aux bénéf.'!K2096="Oui",'Données relatives aux bénéf.'!L2096="Oui"),"Dossier actif valorisable dans le cadre de la subvention - dont cloturé au cours de l'année de référence",IF(AND(YEAR(I2096)&lt;'Récapitulatif des données RASH'!$B$2,'Données relatives aux bénéf.'!K2096="Non",'Données relatives aux bénéf.'!L2096="Non"),"Dossier actif non-valorisable dans le cadre de la subvention",IF(AND(YEAR(I2096)&lt;'Récapitulatif des données RASH'!$B$2,'Données relatives aux bénéf.'!K2096="Oui",'Données relatives aux bénéf.'!L2096="Non"),"Dossier actif non-valorisable dans le cadre de la subvention - dont cloturé au cours de l'année de référence","")))))))</f>
        <v/>
      </c>
      <c r="P2096" s="16" t="str">
        <f>IF(ISBLANK(F2096),"",'Récapitulatif des données RASH'!$B$2-YEAR('Données relatives aux bénéf.'!F2096))</f>
        <v/>
      </c>
    </row>
    <row r="2097" spans="1:16">
      <c r="A2097" s="18" t="str">
        <f t="shared" si="33"/>
        <v/>
      </c>
      <c r="O2097" s="19" t="str">
        <f>IF(J2097="Non","Demande d'information",IF(AND(YEAR(I2097)='Récapitulatif des données RASH'!$B$2,'Données relatives aux bénéf.'!J2097="Oui",'Données relatives aux bénéf.'!K2097="Non"),"Dossier ouvert au cours de l'année de référence",IF(AND(YEAR(I2097)='Récapitulatif des données RASH'!$B$2,'Données relatives aux bénéf.'!J2097="Oui",'Données relatives aux bénéf.'!K2097="Oui"),"Dossier ouvert au cours de l'année de référence - dont clôturé au cours de l'année de référence",IF(AND(YEAR(I2097)&lt;'Récapitulatif des données RASH'!$B$2,'Données relatives aux bénéf.'!K2097="Non",'Données relatives aux bénéf.'!L2097="Oui"),"Dossier actif valorisable dans le cadre de la subvention",IF(AND(YEAR(I2097)&lt;'Récapitulatif des données RASH'!$B$2,'Données relatives aux bénéf.'!K2097="Oui",'Données relatives aux bénéf.'!L2097="Oui"),"Dossier actif valorisable dans le cadre de la subvention - dont cloturé au cours de l'année de référence",IF(AND(YEAR(I2097)&lt;'Récapitulatif des données RASH'!$B$2,'Données relatives aux bénéf.'!K2097="Non",'Données relatives aux bénéf.'!L2097="Non"),"Dossier actif non-valorisable dans le cadre de la subvention",IF(AND(YEAR(I2097)&lt;'Récapitulatif des données RASH'!$B$2,'Données relatives aux bénéf.'!K2097="Oui",'Données relatives aux bénéf.'!L2097="Non"),"Dossier actif non-valorisable dans le cadre de la subvention - dont cloturé au cours de l'année de référence","")))))))</f>
        <v/>
      </c>
      <c r="P2097" s="16" t="str">
        <f>IF(ISBLANK(F2097),"",'Récapitulatif des données RASH'!$B$2-YEAR('Données relatives aux bénéf.'!F2097))</f>
        <v/>
      </c>
    </row>
    <row r="2098" spans="1:16">
      <c r="A2098" s="18" t="str">
        <f t="shared" si="33"/>
        <v/>
      </c>
      <c r="O2098" s="19" t="str">
        <f>IF(J2098="Non","Demande d'information",IF(AND(YEAR(I2098)='Récapitulatif des données RASH'!$B$2,'Données relatives aux bénéf.'!J2098="Oui",'Données relatives aux bénéf.'!K2098="Non"),"Dossier ouvert au cours de l'année de référence",IF(AND(YEAR(I2098)='Récapitulatif des données RASH'!$B$2,'Données relatives aux bénéf.'!J2098="Oui",'Données relatives aux bénéf.'!K2098="Oui"),"Dossier ouvert au cours de l'année de référence - dont clôturé au cours de l'année de référence",IF(AND(YEAR(I2098)&lt;'Récapitulatif des données RASH'!$B$2,'Données relatives aux bénéf.'!K2098="Non",'Données relatives aux bénéf.'!L2098="Oui"),"Dossier actif valorisable dans le cadre de la subvention",IF(AND(YEAR(I2098)&lt;'Récapitulatif des données RASH'!$B$2,'Données relatives aux bénéf.'!K2098="Oui",'Données relatives aux bénéf.'!L2098="Oui"),"Dossier actif valorisable dans le cadre de la subvention - dont cloturé au cours de l'année de référence",IF(AND(YEAR(I2098)&lt;'Récapitulatif des données RASH'!$B$2,'Données relatives aux bénéf.'!K2098="Non",'Données relatives aux bénéf.'!L2098="Non"),"Dossier actif non-valorisable dans le cadre de la subvention",IF(AND(YEAR(I2098)&lt;'Récapitulatif des données RASH'!$B$2,'Données relatives aux bénéf.'!K2098="Oui",'Données relatives aux bénéf.'!L2098="Non"),"Dossier actif non-valorisable dans le cadre de la subvention - dont cloturé au cours de l'année de référence","")))))))</f>
        <v/>
      </c>
      <c r="P2098" s="16" t="str">
        <f>IF(ISBLANK(F2098),"",'Récapitulatif des données RASH'!$B$2-YEAR('Données relatives aux bénéf.'!F2098))</f>
        <v/>
      </c>
    </row>
    <row r="2099" spans="1:16">
      <c r="A2099" s="18" t="str">
        <f t="shared" si="33"/>
        <v/>
      </c>
      <c r="O2099" s="19" t="str">
        <f>IF(J2099="Non","Demande d'information",IF(AND(YEAR(I2099)='Récapitulatif des données RASH'!$B$2,'Données relatives aux bénéf.'!J2099="Oui",'Données relatives aux bénéf.'!K2099="Non"),"Dossier ouvert au cours de l'année de référence",IF(AND(YEAR(I2099)='Récapitulatif des données RASH'!$B$2,'Données relatives aux bénéf.'!J2099="Oui",'Données relatives aux bénéf.'!K2099="Oui"),"Dossier ouvert au cours de l'année de référence - dont clôturé au cours de l'année de référence",IF(AND(YEAR(I2099)&lt;'Récapitulatif des données RASH'!$B$2,'Données relatives aux bénéf.'!K2099="Non",'Données relatives aux bénéf.'!L2099="Oui"),"Dossier actif valorisable dans le cadre de la subvention",IF(AND(YEAR(I2099)&lt;'Récapitulatif des données RASH'!$B$2,'Données relatives aux bénéf.'!K2099="Oui",'Données relatives aux bénéf.'!L2099="Oui"),"Dossier actif valorisable dans le cadre de la subvention - dont cloturé au cours de l'année de référence",IF(AND(YEAR(I2099)&lt;'Récapitulatif des données RASH'!$B$2,'Données relatives aux bénéf.'!K2099="Non",'Données relatives aux bénéf.'!L2099="Non"),"Dossier actif non-valorisable dans le cadre de la subvention",IF(AND(YEAR(I2099)&lt;'Récapitulatif des données RASH'!$B$2,'Données relatives aux bénéf.'!K2099="Oui",'Données relatives aux bénéf.'!L2099="Non"),"Dossier actif non-valorisable dans le cadre de la subvention - dont cloturé au cours de l'année de référence","")))))))</f>
        <v/>
      </c>
      <c r="P2099" s="16" t="str">
        <f>IF(ISBLANK(F2099),"",'Récapitulatif des données RASH'!$B$2-YEAR('Données relatives aux bénéf.'!F2099))</f>
        <v/>
      </c>
    </row>
    <row r="2100" spans="1:16">
      <c r="A2100" s="18" t="str">
        <f t="shared" si="33"/>
        <v/>
      </c>
      <c r="O2100" s="19" t="str">
        <f>IF(J2100="Non","Demande d'information",IF(AND(YEAR(I2100)='Récapitulatif des données RASH'!$B$2,'Données relatives aux bénéf.'!J2100="Oui",'Données relatives aux bénéf.'!K2100="Non"),"Dossier ouvert au cours de l'année de référence",IF(AND(YEAR(I2100)='Récapitulatif des données RASH'!$B$2,'Données relatives aux bénéf.'!J2100="Oui",'Données relatives aux bénéf.'!K2100="Oui"),"Dossier ouvert au cours de l'année de référence - dont clôturé au cours de l'année de référence",IF(AND(YEAR(I2100)&lt;'Récapitulatif des données RASH'!$B$2,'Données relatives aux bénéf.'!K2100="Non",'Données relatives aux bénéf.'!L2100="Oui"),"Dossier actif valorisable dans le cadre de la subvention",IF(AND(YEAR(I2100)&lt;'Récapitulatif des données RASH'!$B$2,'Données relatives aux bénéf.'!K2100="Oui",'Données relatives aux bénéf.'!L2100="Oui"),"Dossier actif valorisable dans le cadre de la subvention - dont cloturé au cours de l'année de référence",IF(AND(YEAR(I2100)&lt;'Récapitulatif des données RASH'!$B$2,'Données relatives aux bénéf.'!K2100="Non",'Données relatives aux bénéf.'!L2100="Non"),"Dossier actif non-valorisable dans le cadre de la subvention",IF(AND(YEAR(I2100)&lt;'Récapitulatif des données RASH'!$B$2,'Données relatives aux bénéf.'!K2100="Oui",'Données relatives aux bénéf.'!L2100="Non"),"Dossier actif non-valorisable dans le cadre de la subvention - dont cloturé au cours de l'année de référence","")))))))</f>
        <v/>
      </c>
      <c r="P2100" s="16" t="str">
        <f>IF(ISBLANK(F2100),"",'Récapitulatif des données RASH'!$B$2-YEAR('Données relatives aux bénéf.'!F2100))</f>
        <v/>
      </c>
    </row>
    <row r="2101" spans="1:16">
      <c r="A2101" s="18" t="str">
        <f t="shared" si="33"/>
        <v/>
      </c>
      <c r="O2101" s="19" t="str">
        <f>IF(J2101="Non","Demande d'information",IF(AND(YEAR(I2101)='Récapitulatif des données RASH'!$B$2,'Données relatives aux bénéf.'!J2101="Oui",'Données relatives aux bénéf.'!K2101="Non"),"Dossier ouvert au cours de l'année de référence",IF(AND(YEAR(I2101)='Récapitulatif des données RASH'!$B$2,'Données relatives aux bénéf.'!J2101="Oui",'Données relatives aux bénéf.'!K2101="Oui"),"Dossier ouvert au cours de l'année de référence - dont clôturé au cours de l'année de référence",IF(AND(YEAR(I2101)&lt;'Récapitulatif des données RASH'!$B$2,'Données relatives aux bénéf.'!K2101="Non",'Données relatives aux bénéf.'!L2101="Oui"),"Dossier actif valorisable dans le cadre de la subvention",IF(AND(YEAR(I2101)&lt;'Récapitulatif des données RASH'!$B$2,'Données relatives aux bénéf.'!K2101="Oui",'Données relatives aux bénéf.'!L2101="Oui"),"Dossier actif valorisable dans le cadre de la subvention - dont cloturé au cours de l'année de référence",IF(AND(YEAR(I2101)&lt;'Récapitulatif des données RASH'!$B$2,'Données relatives aux bénéf.'!K2101="Non",'Données relatives aux bénéf.'!L2101="Non"),"Dossier actif non-valorisable dans le cadre de la subvention",IF(AND(YEAR(I2101)&lt;'Récapitulatif des données RASH'!$B$2,'Données relatives aux bénéf.'!K2101="Oui",'Données relatives aux bénéf.'!L2101="Non"),"Dossier actif non-valorisable dans le cadre de la subvention - dont cloturé au cours de l'année de référence","")))))))</f>
        <v/>
      </c>
      <c r="P2101" s="16" t="str">
        <f>IF(ISBLANK(F2101),"",'Récapitulatif des données RASH'!$B$2-YEAR('Données relatives aux bénéf.'!F2101))</f>
        <v/>
      </c>
    </row>
    <row r="2102" spans="1:16">
      <c r="A2102" s="18" t="str">
        <f t="shared" si="33"/>
        <v/>
      </c>
      <c r="O2102" s="19" t="str">
        <f>IF(J2102="Non","Demande d'information",IF(AND(YEAR(I2102)='Récapitulatif des données RASH'!$B$2,'Données relatives aux bénéf.'!J2102="Oui",'Données relatives aux bénéf.'!K2102="Non"),"Dossier ouvert au cours de l'année de référence",IF(AND(YEAR(I2102)='Récapitulatif des données RASH'!$B$2,'Données relatives aux bénéf.'!J2102="Oui",'Données relatives aux bénéf.'!K2102="Oui"),"Dossier ouvert au cours de l'année de référence - dont clôturé au cours de l'année de référence",IF(AND(YEAR(I2102)&lt;'Récapitulatif des données RASH'!$B$2,'Données relatives aux bénéf.'!K2102="Non",'Données relatives aux bénéf.'!L2102="Oui"),"Dossier actif valorisable dans le cadre de la subvention",IF(AND(YEAR(I2102)&lt;'Récapitulatif des données RASH'!$B$2,'Données relatives aux bénéf.'!K2102="Oui",'Données relatives aux bénéf.'!L2102="Oui"),"Dossier actif valorisable dans le cadre de la subvention - dont cloturé au cours de l'année de référence",IF(AND(YEAR(I2102)&lt;'Récapitulatif des données RASH'!$B$2,'Données relatives aux bénéf.'!K2102="Non",'Données relatives aux bénéf.'!L2102="Non"),"Dossier actif non-valorisable dans le cadre de la subvention",IF(AND(YEAR(I2102)&lt;'Récapitulatif des données RASH'!$B$2,'Données relatives aux bénéf.'!K2102="Oui",'Données relatives aux bénéf.'!L2102="Non"),"Dossier actif non-valorisable dans le cadre de la subvention - dont cloturé au cours de l'année de référence","")))))))</f>
        <v/>
      </c>
      <c r="P2102" s="16" t="str">
        <f>IF(ISBLANK(F2102),"",'Récapitulatif des données RASH'!$B$2-YEAR('Données relatives aux bénéf.'!F2102))</f>
        <v/>
      </c>
    </row>
    <row r="2103" spans="1:16">
      <c r="A2103" s="18" t="str">
        <f t="shared" si="33"/>
        <v/>
      </c>
      <c r="O2103" s="19" t="str">
        <f>IF(J2103="Non","Demande d'information",IF(AND(YEAR(I2103)='Récapitulatif des données RASH'!$B$2,'Données relatives aux bénéf.'!J2103="Oui",'Données relatives aux bénéf.'!K2103="Non"),"Dossier ouvert au cours de l'année de référence",IF(AND(YEAR(I2103)='Récapitulatif des données RASH'!$B$2,'Données relatives aux bénéf.'!J2103="Oui",'Données relatives aux bénéf.'!K2103="Oui"),"Dossier ouvert au cours de l'année de référence - dont clôturé au cours de l'année de référence",IF(AND(YEAR(I2103)&lt;'Récapitulatif des données RASH'!$B$2,'Données relatives aux bénéf.'!K2103="Non",'Données relatives aux bénéf.'!L2103="Oui"),"Dossier actif valorisable dans le cadre de la subvention",IF(AND(YEAR(I2103)&lt;'Récapitulatif des données RASH'!$B$2,'Données relatives aux bénéf.'!K2103="Oui",'Données relatives aux bénéf.'!L2103="Oui"),"Dossier actif valorisable dans le cadre de la subvention - dont cloturé au cours de l'année de référence",IF(AND(YEAR(I2103)&lt;'Récapitulatif des données RASH'!$B$2,'Données relatives aux bénéf.'!K2103="Non",'Données relatives aux bénéf.'!L2103="Non"),"Dossier actif non-valorisable dans le cadre de la subvention",IF(AND(YEAR(I2103)&lt;'Récapitulatif des données RASH'!$B$2,'Données relatives aux bénéf.'!K2103="Oui",'Données relatives aux bénéf.'!L2103="Non"),"Dossier actif non-valorisable dans le cadre de la subvention - dont cloturé au cours de l'année de référence","")))))))</f>
        <v/>
      </c>
      <c r="P2103" s="16" t="str">
        <f>IF(ISBLANK(F2103),"",'Récapitulatif des données RASH'!$B$2-YEAR('Données relatives aux bénéf.'!F2103))</f>
        <v/>
      </c>
    </row>
    <row r="2104" spans="1:16">
      <c r="A2104" s="18" t="str">
        <f t="shared" si="33"/>
        <v/>
      </c>
      <c r="O2104" s="19" t="str">
        <f>IF(J2104="Non","Demande d'information",IF(AND(YEAR(I2104)='Récapitulatif des données RASH'!$B$2,'Données relatives aux bénéf.'!J2104="Oui",'Données relatives aux bénéf.'!K2104="Non"),"Dossier ouvert au cours de l'année de référence",IF(AND(YEAR(I2104)='Récapitulatif des données RASH'!$B$2,'Données relatives aux bénéf.'!J2104="Oui",'Données relatives aux bénéf.'!K2104="Oui"),"Dossier ouvert au cours de l'année de référence - dont clôturé au cours de l'année de référence",IF(AND(YEAR(I2104)&lt;'Récapitulatif des données RASH'!$B$2,'Données relatives aux bénéf.'!K2104="Non",'Données relatives aux bénéf.'!L2104="Oui"),"Dossier actif valorisable dans le cadre de la subvention",IF(AND(YEAR(I2104)&lt;'Récapitulatif des données RASH'!$B$2,'Données relatives aux bénéf.'!K2104="Oui",'Données relatives aux bénéf.'!L2104="Oui"),"Dossier actif valorisable dans le cadre de la subvention - dont cloturé au cours de l'année de référence",IF(AND(YEAR(I2104)&lt;'Récapitulatif des données RASH'!$B$2,'Données relatives aux bénéf.'!K2104="Non",'Données relatives aux bénéf.'!L2104="Non"),"Dossier actif non-valorisable dans le cadre de la subvention",IF(AND(YEAR(I2104)&lt;'Récapitulatif des données RASH'!$B$2,'Données relatives aux bénéf.'!K2104="Oui",'Données relatives aux bénéf.'!L2104="Non"),"Dossier actif non-valorisable dans le cadre de la subvention - dont cloturé au cours de l'année de référence","")))))))</f>
        <v/>
      </c>
      <c r="P2104" s="16" t="str">
        <f>IF(ISBLANK(F2104),"",'Récapitulatif des données RASH'!$B$2-YEAR('Données relatives aux bénéf.'!F2104))</f>
        <v/>
      </c>
    </row>
    <row r="2105" spans="1:16">
      <c r="A2105" s="18" t="str">
        <f t="shared" si="33"/>
        <v/>
      </c>
      <c r="O2105" s="19" t="str">
        <f>IF(J2105="Non","Demande d'information",IF(AND(YEAR(I2105)='Récapitulatif des données RASH'!$B$2,'Données relatives aux bénéf.'!J2105="Oui",'Données relatives aux bénéf.'!K2105="Non"),"Dossier ouvert au cours de l'année de référence",IF(AND(YEAR(I2105)='Récapitulatif des données RASH'!$B$2,'Données relatives aux bénéf.'!J2105="Oui",'Données relatives aux bénéf.'!K2105="Oui"),"Dossier ouvert au cours de l'année de référence - dont clôturé au cours de l'année de référence",IF(AND(YEAR(I2105)&lt;'Récapitulatif des données RASH'!$B$2,'Données relatives aux bénéf.'!K2105="Non",'Données relatives aux bénéf.'!L2105="Oui"),"Dossier actif valorisable dans le cadre de la subvention",IF(AND(YEAR(I2105)&lt;'Récapitulatif des données RASH'!$B$2,'Données relatives aux bénéf.'!K2105="Oui",'Données relatives aux bénéf.'!L2105="Oui"),"Dossier actif valorisable dans le cadre de la subvention - dont cloturé au cours de l'année de référence",IF(AND(YEAR(I2105)&lt;'Récapitulatif des données RASH'!$B$2,'Données relatives aux bénéf.'!K2105="Non",'Données relatives aux bénéf.'!L2105="Non"),"Dossier actif non-valorisable dans le cadre de la subvention",IF(AND(YEAR(I2105)&lt;'Récapitulatif des données RASH'!$B$2,'Données relatives aux bénéf.'!K2105="Oui",'Données relatives aux bénéf.'!L2105="Non"),"Dossier actif non-valorisable dans le cadre de la subvention - dont cloturé au cours de l'année de référence","")))))))</f>
        <v/>
      </c>
      <c r="P2105" s="16" t="str">
        <f>IF(ISBLANK(F2105),"",'Récapitulatif des données RASH'!$B$2-YEAR('Données relatives aux bénéf.'!F2105))</f>
        <v/>
      </c>
    </row>
    <row r="2106" spans="1:16">
      <c r="A2106" s="18" t="str">
        <f t="shared" si="33"/>
        <v/>
      </c>
      <c r="O2106" s="19" t="str">
        <f>IF(J2106="Non","Demande d'information",IF(AND(YEAR(I2106)='Récapitulatif des données RASH'!$B$2,'Données relatives aux bénéf.'!J2106="Oui",'Données relatives aux bénéf.'!K2106="Non"),"Dossier ouvert au cours de l'année de référence",IF(AND(YEAR(I2106)='Récapitulatif des données RASH'!$B$2,'Données relatives aux bénéf.'!J2106="Oui",'Données relatives aux bénéf.'!K2106="Oui"),"Dossier ouvert au cours de l'année de référence - dont clôturé au cours de l'année de référence",IF(AND(YEAR(I2106)&lt;'Récapitulatif des données RASH'!$B$2,'Données relatives aux bénéf.'!K2106="Non",'Données relatives aux bénéf.'!L2106="Oui"),"Dossier actif valorisable dans le cadre de la subvention",IF(AND(YEAR(I2106)&lt;'Récapitulatif des données RASH'!$B$2,'Données relatives aux bénéf.'!K2106="Oui",'Données relatives aux bénéf.'!L2106="Oui"),"Dossier actif valorisable dans le cadre de la subvention - dont cloturé au cours de l'année de référence",IF(AND(YEAR(I2106)&lt;'Récapitulatif des données RASH'!$B$2,'Données relatives aux bénéf.'!K2106="Non",'Données relatives aux bénéf.'!L2106="Non"),"Dossier actif non-valorisable dans le cadre de la subvention",IF(AND(YEAR(I2106)&lt;'Récapitulatif des données RASH'!$B$2,'Données relatives aux bénéf.'!K2106="Oui",'Données relatives aux bénéf.'!L2106="Non"),"Dossier actif non-valorisable dans le cadre de la subvention - dont cloturé au cours de l'année de référence","")))))))</f>
        <v/>
      </c>
      <c r="P2106" s="16" t="str">
        <f>IF(ISBLANK(F2106),"",'Récapitulatif des données RASH'!$B$2-YEAR('Données relatives aux bénéf.'!F2106))</f>
        <v/>
      </c>
    </row>
    <row r="2107" spans="1:16">
      <c r="A2107" s="18" t="str">
        <f t="shared" si="33"/>
        <v/>
      </c>
      <c r="O2107" s="19" t="str">
        <f>IF(J2107="Non","Demande d'information",IF(AND(YEAR(I2107)='Récapitulatif des données RASH'!$B$2,'Données relatives aux bénéf.'!J2107="Oui",'Données relatives aux bénéf.'!K2107="Non"),"Dossier ouvert au cours de l'année de référence",IF(AND(YEAR(I2107)='Récapitulatif des données RASH'!$B$2,'Données relatives aux bénéf.'!J2107="Oui",'Données relatives aux bénéf.'!K2107="Oui"),"Dossier ouvert au cours de l'année de référence - dont clôturé au cours de l'année de référence",IF(AND(YEAR(I2107)&lt;'Récapitulatif des données RASH'!$B$2,'Données relatives aux bénéf.'!K2107="Non",'Données relatives aux bénéf.'!L2107="Oui"),"Dossier actif valorisable dans le cadre de la subvention",IF(AND(YEAR(I2107)&lt;'Récapitulatif des données RASH'!$B$2,'Données relatives aux bénéf.'!K2107="Oui",'Données relatives aux bénéf.'!L2107="Oui"),"Dossier actif valorisable dans le cadre de la subvention - dont cloturé au cours de l'année de référence",IF(AND(YEAR(I2107)&lt;'Récapitulatif des données RASH'!$B$2,'Données relatives aux bénéf.'!K2107="Non",'Données relatives aux bénéf.'!L2107="Non"),"Dossier actif non-valorisable dans le cadre de la subvention",IF(AND(YEAR(I2107)&lt;'Récapitulatif des données RASH'!$B$2,'Données relatives aux bénéf.'!K2107="Oui",'Données relatives aux bénéf.'!L2107="Non"),"Dossier actif non-valorisable dans le cadre de la subvention - dont cloturé au cours de l'année de référence","")))))))</f>
        <v/>
      </c>
      <c r="P2107" s="16" t="str">
        <f>IF(ISBLANK(F2107),"",'Récapitulatif des données RASH'!$B$2-YEAR('Données relatives aux bénéf.'!F2107))</f>
        <v/>
      </c>
    </row>
    <row r="2108" spans="1:16">
      <c r="A2108" s="18" t="str">
        <f t="shared" si="33"/>
        <v/>
      </c>
      <c r="O2108" s="19" t="str">
        <f>IF(J2108="Non","Demande d'information",IF(AND(YEAR(I2108)='Récapitulatif des données RASH'!$B$2,'Données relatives aux bénéf.'!J2108="Oui",'Données relatives aux bénéf.'!K2108="Non"),"Dossier ouvert au cours de l'année de référence",IF(AND(YEAR(I2108)='Récapitulatif des données RASH'!$B$2,'Données relatives aux bénéf.'!J2108="Oui",'Données relatives aux bénéf.'!K2108="Oui"),"Dossier ouvert au cours de l'année de référence - dont clôturé au cours de l'année de référence",IF(AND(YEAR(I2108)&lt;'Récapitulatif des données RASH'!$B$2,'Données relatives aux bénéf.'!K2108="Non",'Données relatives aux bénéf.'!L2108="Oui"),"Dossier actif valorisable dans le cadre de la subvention",IF(AND(YEAR(I2108)&lt;'Récapitulatif des données RASH'!$B$2,'Données relatives aux bénéf.'!K2108="Oui",'Données relatives aux bénéf.'!L2108="Oui"),"Dossier actif valorisable dans le cadre de la subvention - dont cloturé au cours de l'année de référence",IF(AND(YEAR(I2108)&lt;'Récapitulatif des données RASH'!$B$2,'Données relatives aux bénéf.'!K2108="Non",'Données relatives aux bénéf.'!L2108="Non"),"Dossier actif non-valorisable dans le cadre de la subvention",IF(AND(YEAR(I2108)&lt;'Récapitulatif des données RASH'!$B$2,'Données relatives aux bénéf.'!K2108="Oui",'Données relatives aux bénéf.'!L2108="Non"),"Dossier actif non-valorisable dans le cadre de la subvention - dont cloturé au cours de l'année de référence","")))))))</f>
        <v/>
      </c>
      <c r="P2108" s="16" t="str">
        <f>IF(ISBLANK(F2108),"",'Récapitulatif des données RASH'!$B$2-YEAR('Données relatives aux bénéf.'!F2108))</f>
        <v/>
      </c>
    </row>
    <row r="2109" spans="1:16">
      <c r="A2109" s="18" t="str">
        <f t="shared" si="33"/>
        <v/>
      </c>
      <c r="O2109" s="19" t="str">
        <f>IF(J2109="Non","Demande d'information",IF(AND(YEAR(I2109)='Récapitulatif des données RASH'!$B$2,'Données relatives aux bénéf.'!J2109="Oui",'Données relatives aux bénéf.'!K2109="Non"),"Dossier ouvert au cours de l'année de référence",IF(AND(YEAR(I2109)='Récapitulatif des données RASH'!$B$2,'Données relatives aux bénéf.'!J2109="Oui",'Données relatives aux bénéf.'!K2109="Oui"),"Dossier ouvert au cours de l'année de référence - dont clôturé au cours de l'année de référence",IF(AND(YEAR(I2109)&lt;'Récapitulatif des données RASH'!$B$2,'Données relatives aux bénéf.'!K2109="Non",'Données relatives aux bénéf.'!L2109="Oui"),"Dossier actif valorisable dans le cadre de la subvention",IF(AND(YEAR(I2109)&lt;'Récapitulatif des données RASH'!$B$2,'Données relatives aux bénéf.'!K2109="Oui",'Données relatives aux bénéf.'!L2109="Oui"),"Dossier actif valorisable dans le cadre de la subvention - dont cloturé au cours de l'année de référence",IF(AND(YEAR(I2109)&lt;'Récapitulatif des données RASH'!$B$2,'Données relatives aux bénéf.'!K2109="Non",'Données relatives aux bénéf.'!L2109="Non"),"Dossier actif non-valorisable dans le cadre de la subvention",IF(AND(YEAR(I2109)&lt;'Récapitulatif des données RASH'!$B$2,'Données relatives aux bénéf.'!K2109="Oui",'Données relatives aux bénéf.'!L2109="Non"),"Dossier actif non-valorisable dans le cadre de la subvention - dont cloturé au cours de l'année de référence","")))))))</f>
        <v/>
      </c>
      <c r="P2109" s="16" t="str">
        <f>IF(ISBLANK(F2109),"",'Récapitulatif des données RASH'!$B$2-YEAR('Données relatives aux bénéf.'!F2109))</f>
        <v/>
      </c>
    </row>
    <row r="2110" spans="1:16">
      <c r="A2110" s="18" t="str">
        <f t="shared" si="33"/>
        <v/>
      </c>
      <c r="O2110" s="19" t="str">
        <f>IF(J2110="Non","Demande d'information",IF(AND(YEAR(I2110)='Récapitulatif des données RASH'!$B$2,'Données relatives aux bénéf.'!J2110="Oui",'Données relatives aux bénéf.'!K2110="Non"),"Dossier ouvert au cours de l'année de référence",IF(AND(YEAR(I2110)='Récapitulatif des données RASH'!$B$2,'Données relatives aux bénéf.'!J2110="Oui",'Données relatives aux bénéf.'!K2110="Oui"),"Dossier ouvert au cours de l'année de référence - dont clôturé au cours de l'année de référence",IF(AND(YEAR(I2110)&lt;'Récapitulatif des données RASH'!$B$2,'Données relatives aux bénéf.'!K2110="Non",'Données relatives aux bénéf.'!L2110="Oui"),"Dossier actif valorisable dans le cadre de la subvention",IF(AND(YEAR(I2110)&lt;'Récapitulatif des données RASH'!$B$2,'Données relatives aux bénéf.'!K2110="Oui",'Données relatives aux bénéf.'!L2110="Oui"),"Dossier actif valorisable dans le cadre de la subvention - dont cloturé au cours de l'année de référence",IF(AND(YEAR(I2110)&lt;'Récapitulatif des données RASH'!$B$2,'Données relatives aux bénéf.'!K2110="Non",'Données relatives aux bénéf.'!L2110="Non"),"Dossier actif non-valorisable dans le cadre de la subvention",IF(AND(YEAR(I2110)&lt;'Récapitulatif des données RASH'!$B$2,'Données relatives aux bénéf.'!K2110="Oui",'Données relatives aux bénéf.'!L2110="Non"),"Dossier actif non-valorisable dans le cadre de la subvention - dont cloturé au cours de l'année de référence","")))))))</f>
        <v/>
      </c>
      <c r="P2110" s="16" t="str">
        <f>IF(ISBLANK(F2110),"",'Récapitulatif des données RASH'!$B$2-YEAR('Données relatives aux bénéf.'!F2110))</f>
        <v/>
      </c>
    </row>
    <row r="2111" spans="1:16">
      <c r="A2111" s="18" t="str">
        <f t="shared" si="33"/>
        <v/>
      </c>
      <c r="O2111" s="19" t="str">
        <f>IF(J2111="Non","Demande d'information",IF(AND(YEAR(I2111)='Récapitulatif des données RASH'!$B$2,'Données relatives aux bénéf.'!J2111="Oui",'Données relatives aux bénéf.'!K2111="Non"),"Dossier ouvert au cours de l'année de référence",IF(AND(YEAR(I2111)='Récapitulatif des données RASH'!$B$2,'Données relatives aux bénéf.'!J2111="Oui",'Données relatives aux bénéf.'!K2111="Oui"),"Dossier ouvert au cours de l'année de référence - dont clôturé au cours de l'année de référence",IF(AND(YEAR(I2111)&lt;'Récapitulatif des données RASH'!$B$2,'Données relatives aux bénéf.'!K2111="Non",'Données relatives aux bénéf.'!L2111="Oui"),"Dossier actif valorisable dans le cadre de la subvention",IF(AND(YEAR(I2111)&lt;'Récapitulatif des données RASH'!$B$2,'Données relatives aux bénéf.'!K2111="Oui",'Données relatives aux bénéf.'!L2111="Oui"),"Dossier actif valorisable dans le cadre de la subvention - dont cloturé au cours de l'année de référence",IF(AND(YEAR(I2111)&lt;'Récapitulatif des données RASH'!$B$2,'Données relatives aux bénéf.'!K2111="Non",'Données relatives aux bénéf.'!L2111="Non"),"Dossier actif non-valorisable dans le cadre de la subvention",IF(AND(YEAR(I2111)&lt;'Récapitulatif des données RASH'!$B$2,'Données relatives aux bénéf.'!K2111="Oui",'Données relatives aux bénéf.'!L2111="Non"),"Dossier actif non-valorisable dans le cadre de la subvention - dont cloturé au cours de l'année de référence","")))))))</f>
        <v/>
      </c>
      <c r="P2111" s="16" t="str">
        <f>IF(ISBLANK(F2111),"",'Récapitulatif des données RASH'!$B$2-YEAR('Données relatives aux bénéf.'!F2111))</f>
        <v/>
      </c>
    </row>
    <row r="2112" spans="1:16">
      <c r="A2112" s="18" t="str">
        <f t="shared" si="33"/>
        <v/>
      </c>
      <c r="O2112" s="19" t="str">
        <f>IF(J2112="Non","Demande d'information",IF(AND(YEAR(I2112)='Récapitulatif des données RASH'!$B$2,'Données relatives aux bénéf.'!J2112="Oui",'Données relatives aux bénéf.'!K2112="Non"),"Dossier ouvert au cours de l'année de référence",IF(AND(YEAR(I2112)='Récapitulatif des données RASH'!$B$2,'Données relatives aux bénéf.'!J2112="Oui",'Données relatives aux bénéf.'!K2112="Oui"),"Dossier ouvert au cours de l'année de référence - dont clôturé au cours de l'année de référence",IF(AND(YEAR(I2112)&lt;'Récapitulatif des données RASH'!$B$2,'Données relatives aux bénéf.'!K2112="Non",'Données relatives aux bénéf.'!L2112="Oui"),"Dossier actif valorisable dans le cadre de la subvention",IF(AND(YEAR(I2112)&lt;'Récapitulatif des données RASH'!$B$2,'Données relatives aux bénéf.'!K2112="Oui",'Données relatives aux bénéf.'!L2112="Oui"),"Dossier actif valorisable dans le cadre de la subvention - dont cloturé au cours de l'année de référence",IF(AND(YEAR(I2112)&lt;'Récapitulatif des données RASH'!$B$2,'Données relatives aux bénéf.'!K2112="Non",'Données relatives aux bénéf.'!L2112="Non"),"Dossier actif non-valorisable dans le cadre de la subvention",IF(AND(YEAR(I2112)&lt;'Récapitulatif des données RASH'!$B$2,'Données relatives aux bénéf.'!K2112="Oui",'Données relatives aux bénéf.'!L2112="Non"),"Dossier actif non-valorisable dans le cadre de la subvention - dont cloturé au cours de l'année de référence","")))))))</f>
        <v/>
      </c>
      <c r="P2112" s="16" t="str">
        <f>IF(ISBLANK(F2112),"",'Récapitulatif des données RASH'!$B$2-YEAR('Données relatives aux bénéf.'!F2112))</f>
        <v/>
      </c>
    </row>
    <row r="2113" spans="1:16">
      <c r="A2113" s="18" t="str">
        <f t="shared" si="33"/>
        <v/>
      </c>
      <c r="O2113" s="19" t="str">
        <f>IF(J2113="Non","Demande d'information",IF(AND(YEAR(I2113)='Récapitulatif des données RASH'!$B$2,'Données relatives aux bénéf.'!J2113="Oui",'Données relatives aux bénéf.'!K2113="Non"),"Dossier ouvert au cours de l'année de référence",IF(AND(YEAR(I2113)='Récapitulatif des données RASH'!$B$2,'Données relatives aux bénéf.'!J2113="Oui",'Données relatives aux bénéf.'!K2113="Oui"),"Dossier ouvert au cours de l'année de référence - dont clôturé au cours de l'année de référence",IF(AND(YEAR(I2113)&lt;'Récapitulatif des données RASH'!$B$2,'Données relatives aux bénéf.'!K2113="Non",'Données relatives aux bénéf.'!L2113="Oui"),"Dossier actif valorisable dans le cadre de la subvention",IF(AND(YEAR(I2113)&lt;'Récapitulatif des données RASH'!$B$2,'Données relatives aux bénéf.'!K2113="Oui",'Données relatives aux bénéf.'!L2113="Oui"),"Dossier actif valorisable dans le cadre de la subvention - dont cloturé au cours de l'année de référence",IF(AND(YEAR(I2113)&lt;'Récapitulatif des données RASH'!$B$2,'Données relatives aux bénéf.'!K2113="Non",'Données relatives aux bénéf.'!L2113="Non"),"Dossier actif non-valorisable dans le cadre de la subvention",IF(AND(YEAR(I2113)&lt;'Récapitulatif des données RASH'!$B$2,'Données relatives aux bénéf.'!K2113="Oui",'Données relatives aux bénéf.'!L2113="Non"),"Dossier actif non-valorisable dans le cadre de la subvention - dont cloturé au cours de l'année de référence","")))))))</f>
        <v/>
      </c>
      <c r="P2113" s="16" t="str">
        <f>IF(ISBLANK(F2113),"",'Récapitulatif des données RASH'!$B$2-YEAR('Données relatives aux bénéf.'!F2113))</f>
        <v/>
      </c>
    </row>
    <row r="2114" spans="1:16">
      <c r="A2114" s="18" t="str">
        <f t="shared" si="33"/>
        <v/>
      </c>
      <c r="O2114" s="19" t="str">
        <f>IF(J2114="Non","Demande d'information",IF(AND(YEAR(I2114)='Récapitulatif des données RASH'!$B$2,'Données relatives aux bénéf.'!J2114="Oui",'Données relatives aux bénéf.'!K2114="Non"),"Dossier ouvert au cours de l'année de référence",IF(AND(YEAR(I2114)='Récapitulatif des données RASH'!$B$2,'Données relatives aux bénéf.'!J2114="Oui",'Données relatives aux bénéf.'!K2114="Oui"),"Dossier ouvert au cours de l'année de référence - dont clôturé au cours de l'année de référence",IF(AND(YEAR(I2114)&lt;'Récapitulatif des données RASH'!$B$2,'Données relatives aux bénéf.'!K2114="Non",'Données relatives aux bénéf.'!L2114="Oui"),"Dossier actif valorisable dans le cadre de la subvention",IF(AND(YEAR(I2114)&lt;'Récapitulatif des données RASH'!$B$2,'Données relatives aux bénéf.'!K2114="Oui",'Données relatives aux bénéf.'!L2114="Oui"),"Dossier actif valorisable dans le cadre de la subvention - dont cloturé au cours de l'année de référence",IF(AND(YEAR(I2114)&lt;'Récapitulatif des données RASH'!$B$2,'Données relatives aux bénéf.'!K2114="Non",'Données relatives aux bénéf.'!L2114="Non"),"Dossier actif non-valorisable dans le cadre de la subvention",IF(AND(YEAR(I2114)&lt;'Récapitulatif des données RASH'!$B$2,'Données relatives aux bénéf.'!K2114="Oui",'Données relatives aux bénéf.'!L2114="Non"),"Dossier actif non-valorisable dans le cadre de la subvention - dont cloturé au cours de l'année de référence","")))))))</f>
        <v/>
      </c>
      <c r="P2114" s="16" t="str">
        <f>IF(ISBLANK(F2114),"",'Récapitulatif des données RASH'!$B$2-YEAR('Données relatives aux bénéf.'!F2114))</f>
        <v/>
      </c>
    </row>
    <row r="2115" spans="1:16">
      <c r="A2115" s="18" t="str">
        <f t="shared" si="33"/>
        <v/>
      </c>
      <c r="O2115" s="19" t="str">
        <f>IF(J2115="Non","Demande d'information",IF(AND(YEAR(I2115)='Récapitulatif des données RASH'!$B$2,'Données relatives aux bénéf.'!J2115="Oui",'Données relatives aux bénéf.'!K2115="Non"),"Dossier ouvert au cours de l'année de référence",IF(AND(YEAR(I2115)='Récapitulatif des données RASH'!$B$2,'Données relatives aux bénéf.'!J2115="Oui",'Données relatives aux bénéf.'!K2115="Oui"),"Dossier ouvert au cours de l'année de référence - dont clôturé au cours de l'année de référence",IF(AND(YEAR(I2115)&lt;'Récapitulatif des données RASH'!$B$2,'Données relatives aux bénéf.'!K2115="Non",'Données relatives aux bénéf.'!L2115="Oui"),"Dossier actif valorisable dans le cadre de la subvention",IF(AND(YEAR(I2115)&lt;'Récapitulatif des données RASH'!$B$2,'Données relatives aux bénéf.'!K2115="Oui",'Données relatives aux bénéf.'!L2115="Oui"),"Dossier actif valorisable dans le cadre de la subvention - dont cloturé au cours de l'année de référence",IF(AND(YEAR(I2115)&lt;'Récapitulatif des données RASH'!$B$2,'Données relatives aux bénéf.'!K2115="Non",'Données relatives aux bénéf.'!L2115="Non"),"Dossier actif non-valorisable dans le cadre de la subvention",IF(AND(YEAR(I2115)&lt;'Récapitulatif des données RASH'!$B$2,'Données relatives aux bénéf.'!K2115="Oui",'Données relatives aux bénéf.'!L2115="Non"),"Dossier actif non-valorisable dans le cadre de la subvention - dont cloturé au cours de l'année de référence","")))))))</f>
        <v/>
      </c>
      <c r="P2115" s="16" t="str">
        <f>IF(ISBLANK(F2115),"",'Récapitulatif des données RASH'!$B$2-YEAR('Données relatives aux bénéf.'!F2115))</f>
        <v/>
      </c>
    </row>
    <row r="2116" spans="1:16">
      <c r="A2116" s="18" t="str">
        <f t="shared" si="33"/>
        <v/>
      </c>
      <c r="O2116" s="19" t="str">
        <f>IF(J2116="Non","Demande d'information",IF(AND(YEAR(I2116)='Récapitulatif des données RASH'!$B$2,'Données relatives aux bénéf.'!J2116="Oui",'Données relatives aux bénéf.'!K2116="Non"),"Dossier ouvert au cours de l'année de référence",IF(AND(YEAR(I2116)='Récapitulatif des données RASH'!$B$2,'Données relatives aux bénéf.'!J2116="Oui",'Données relatives aux bénéf.'!K2116="Oui"),"Dossier ouvert au cours de l'année de référence - dont clôturé au cours de l'année de référence",IF(AND(YEAR(I2116)&lt;'Récapitulatif des données RASH'!$B$2,'Données relatives aux bénéf.'!K2116="Non",'Données relatives aux bénéf.'!L2116="Oui"),"Dossier actif valorisable dans le cadre de la subvention",IF(AND(YEAR(I2116)&lt;'Récapitulatif des données RASH'!$B$2,'Données relatives aux bénéf.'!K2116="Oui",'Données relatives aux bénéf.'!L2116="Oui"),"Dossier actif valorisable dans le cadre de la subvention - dont cloturé au cours de l'année de référence",IF(AND(YEAR(I2116)&lt;'Récapitulatif des données RASH'!$B$2,'Données relatives aux bénéf.'!K2116="Non",'Données relatives aux bénéf.'!L2116="Non"),"Dossier actif non-valorisable dans le cadre de la subvention",IF(AND(YEAR(I2116)&lt;'Récapitulatif des données RASH'!$B$2,'Données relatives aux bénéf.'!K2116="Oui",'Données relatives aux bénéf.'!L2116="Non"),"Dossier actif non-valorisable dans le cadre de la subvention - dont cloturé au cours de l'année de référence","")))))))</f>
        <v/>
      </c>
      <c r="P2116" s="16" t="str">
        <f>IF(ISBLANK(F2116),"",'Récapitulatif des données RASH'!$B$2-YEAR('Données relatives aux bénéf.'!F2116))</f>
        <v/>
      </c>
    </row>
    <row r="2117" spans="1:16">
      <c r="A2117" s="18" t="str">
        <f t="shared" si="33"/>
        <v/>
      </c>
      <c r="O2117" s="19" t="str">
        <f>IF(J2117="Non","Demande d'information",IF(AND(YEAR(I2117)='Récapitulatif des données RASH'!$B$2,'Données relatives aux bénéf.'!J2117="Oui",'Données relatives aux bénéf.'!K2117="Non"),"Dossier ouvert au cours de l'année de référence",IF(AND(YEAR(I2117)='Récapitulatif des données RASH'!$B$2,'Données relatives aux bénéf.'!J2117="Oui",'Données relatives aux bénéf.'!K2117="Oui"),"Dossier ouvert au cours de l'année de référence - dont clôturé au cours de l'année de référence",IF(AND(YEAR(I2117)&lt;'Récapitulatif des données RASH'!$B$2,'Données relatives aux bénéf.'!K2117="Non",'Données relatives aux bénéf.'!L2117="Oui"),"Dossier actif valorisable dans le cadre de la subvention",IF(AND(YEAR(I2117)&lt;'Récapitulatif des données RASH'!$B$2,'Données relatives aux bénéf.'!K2117="Oui",'Données relatives aux bénéf.'!L2117="Oui"),"Dossier actif valorisable dans le cadre de la subvention - dont cloturé au cours de l'année de référence",IF(AND(YEAR(I2117)&lt;'Récapitulatif des données RASH'!$B$2,'Données relatives aux bénéf.'!K2117="Non",'Données relatives aux bénéf.'!L2117="Non"),"Dossier actif non-valorisable dans le cadre de la subvention",IF(AND(YEAR(I2117)&lt;'Récapitulatif des données RASH'!$B$2,'Données relatives aux bénéf.'!K2117="Oui",'Données relatives aux bénéf.'!L2117="Non"),"Dossier actif non-valorisable dans le cadre de la subvention - dont cloturé au cours de l'année de référence","")))))))</f>
        <v/>
      </c>
      <c r="P2117" s="16" t="str">
        <f>IF(ISBLANK(F2117),"",'Récapitulatif des données RASH'!$B$2-YEAR('Données relatives aux bénéf.'!F2117))</f>
        <v/>
      </c>
    </row>
    <row r="2118" spans="1:16">
      <c r="A2118" s="18" t="str">
        <f t="shared" si="33"/>
        <v/>
      </c>
      <c r="O2118" s="19" t="str">
        <f>IF(J2118="Non","Demande d'information",IF(AND(YEAR(I2118)='Récapitulatif des données RASH'!$B$2,'Données relatives aux bénéf.'!J2118="Oui",'Données relatives aux bénéf.'!K2118="Non"),"Dossier ouvert au cours de l'année de référence",IF(AND(YEAR(I2118)='Récapitulatif des données RASH'!$B$2,'Données relatives aux bénéf.'!J2118="Oui",'Données relatives aux bénéf.'!K2118="Oui"),"Dossier ouvert au cours de l'année de référence - dont clôturé au cours de l'année de référence",IF(AND(YEAR(I2118)&lt;'Récapitulatif des données RASH'!$B$2,'Données relatives aux bénéf.'!K2118="Non",'Données relatives aux bénéf.'!L2118="Oui"),"Dossier actif valorisable dans le cadre de la subvention",IF(AND(YEAR(I2118)&lt;'Récapitulatif des données RASH'!$B$2,'Données relatives aux bénéf.'!K2118="Oui",'Données relatives aux bénéf.'!L2118="Oui"),"Dossier actif valorisable dans le cadre de la subvention - dont cloturé au cours de l'année de référence",IF(AND(YEAR(I2118)&lt;'Récapitulatif des données RASH'!$B$2,'Données relatives aux bénéf.'!K2118="Non",'Données relatives aux bénéf.'!L2118="Non"),"Dossier actif non-valorisable dans le cadre de la subvention",IF(AND(YEAR(I2118)&lt;'Récapitulatif des données RASH'!$B$2,'Données relatives aux bénéf.'!K2118="Oui",'Données relatives aux bénéf.'!L2118="Non"),"Dossier actif non-valorisable dans le cadre de la subvention - dont cloturé au cours de l'année de référence","")))))))</f>
        <v/>
      </c>
      <c r="P2118" s="16" t="str">
        <f>IF(ISBLANK(F2118),"",'Récapitulatif des données RASH'!$B$2-YEAR('Données relatives aux bénéf.'!F2118))</f>
        <v/>
      </c>
    </row>
    <row r="2119" spans="1:16">
      <c r="A2119" s="18" t="str">
        <f t="shared" si="33"/>
        <v/>
      </c>
      <c r="O2119" s="19" t="str">
        <f>IF(J2119="Non","Demande d'information",IF(AND(YEAR(I2119)='Récapitulatif des données RASH'!$B$2,'Données relatives aux bénéf.'!J2119="Oui",'Données relatives aux bénéf.'!K2119="Non"),"Dossier ouvert au cours de l'année de référence",IF(AND(YEAR(I2119)='Récapitulatif des données RASH'!$B$2,'Données relatives aux bénéf.'!J2119="Oui",'Données relatives aux bénéf.'!K2119="Oui"),"Dossier ouvert au cours de l'année de référence - dont clôturé au cours de l'année de référence",IF(AND(YEAR(I2119)&lt;'Récapitulatif des données RASH'!$B$2,'Données relatives aux bénéf.'!K2119="Non",'Données relatives aux bénéf.'!L2119="Oui"),"Dossier actif valorisable dans le cadre de la subvention",IF(AND(YEAR(I2119)&lt;'Récapitulatif des données RASH'!$B$2,'Données relatives aux bénéf.'!K2119="Oui",'Données relatives aux bénéf.'!L2119="Oui"),"Dossier actif valorisable dans le cadre de la subvention - dont cloturé au cours de l'année de référence",IF(AND(YEAR(I2119)&lt;'Récapitulatif des données RASH'!$B$2,'Données relatives aux bénéf.'!K2119="Non",'Données relatives aux bénéf.'!L2119="Non"),"Dossier actif non-valorisable dans le cadre de la subvention",IF(AND(YEAR(I2119)&lt;'Récapitulatif des données RASH'!$B$2,'Données relatives aux bénéf.'!K2119="Oui",'Données relatives aux bénéf.'!L2119="Non"),"Dossier actif non-valorisable dans le cadre de la subvention - dont cloturé au cours de l'année de référence","")))))))</f>
        <v/>
      </c>
      <c r="P2119" s="16" t="str">
        <f>IF(ISBLANK(F2119),"",'Récapitulatif des données RASH'!$B$2-YEAR('Données relatives aux bénéf.'!F2119))</f>
        <v/>
      </c>
    </row>
    <row r="2120" spans="1:16">
      <c r="A2120" s="18" t="str">
        <f t="shared" si="33"/>
        <v/>
      </c>
      <c r="O2120" s="19" t="str">
        <f>IF(J2120="Non","Demande d'information",IF(AND(YEAR(I2120)='Récapitulatif des données RASH'!$B$2,'Données relatives aux bénéf.'!J2120="Oui",'Données relatives aux bénéf.'!K2120="Non"),"Dossier ouvert au cours de l'année de référence",IF(AND(YEAR(I2120)='Récapitulatif des données RASH'!$B$2,'Données relatives aux bénéf.'!J2120="Oui",'Données relatives aux bénéf.'!K2120="Oui"),"Dossier ouvert au cours de l'année de référence - dont clôturé au cours de l'année de référence",IF(AND(YEAR(I2120)&lt;'Récapitulatif des données RASH'!$B$2,'Données relatives aux bénéf.'!K2120="Non",'Données relatives aux bénéf.'!L2120="Oui"),"Dossier actif valorisable dans le cadre de la subvention",IF(AND(YEAR(I2120)&lt;'Récapitulatif des données RASH'!$B$2,'Données relatives aux bénéf.'!K2120="Oui",'Données relatives aux bénéf.'!L2120="Oui"),"Dossier actif valorisable dans le cadre de la subvention - dont cloturé au cours de l'année de référence",IF(AND(YEAR(I2120)&lt;'Récapitulatif des données RASH'!$B$2,'Données relatives aux bénéf.'!K2120="Non",'Données relatives aux bénéf.'!L2120="Non"),"Dossier actif non-valorisable dans le cadre de la subvention",IF(AND(YEAR(I2120)&lt;'Récapitulatif des données RASH'!$B$2,'Données relatives aux bénéf.'!K2120="Oui",'Données relatives aux bénéf.'!L2120="Non"),"Dossier actif non-valorisable dans le cadre de la subvention - dont cloturé au cours de l'année de référence","")))))))</f>
        <v/>
      </c>
      <c r="P2120" s="16" t="str">
        <f>IF(ISBLANK(F2120),"",'Récapitulatif des données RASH'!$B$2-YEAR('Données relatives aux bénéf.'!F2120))</f>
        <v/>
      </c>
    </row>
    <row r="2121" spans="1:16">
      <c r="A2121" s="18" t="str">
        <f t="shared" si="33"/>
        <v/>
      </c>
      <c r="O2121" s="19" t="str">
        <f>IF(J2121="Non","Demande d'information",IF(AND(YEAR(I2121)='Récapitulatif des données RASH'!$B$2,'Données relatives aux bénéf.'!J2121="Oui",'Données relatives aux bénéf.'!K2121="Non"),"Dossier ouvert au cours de l'année de référence",IF(AND(YEAR(I2121)='Récapitulatif des données RASH'!$B$2,'Données relatives aux bénéf.'!J2121="Oui",'Données relatives aux bénéf.'!K2121="Oui"),"Dossier ouvert au cours de l'année de référence - dont clôturé au cours de l'année de référence",IF(AND(YEAR(I2121)&lt;'Récapitulatif des données RASH'!$B$2,'Données relatives aux bénéf.'!K2121="Non",'Données relatives aux bénéf.'!L2121="Oui"),"Dossier actif valorisable dans le cadre de la subvention",IF(AND(YEAR(I2121)&lt;'Récapitulatif des données RASH'!$B$2,'Données relatives aux bénéf.'!K2121="Oui",'Données relatives aux bénéf.'!L2121="Oui"),"Dossier actif valorisable dans le cadre de la subvention - dont cloturé au cours de l'année de référence",IF(AND(YEAR(I2121)&lt;'Récapitulatif des données RASH'!$B$2,'Données relatives aux bénéf.'!K2121="Non",'Données relatives aux bénéf.'!L2121="Non"),"Dossier actif non-valorisable dans le cadre de la subvention",IF(AND(YEAR(I2121)&lt;'Récapitulatif des données RASH'!$B$2,'Données relatives aux bénéf.'!K2121="Oui",'Données relatives aux bénéf.'!L2121="Non"),"Dossier actif non-valorisable dans le cadre de la subvention - dont cloturé au cours de l'année de référence","")))))))</f>
        <v/>
      </c>
      <c r="P2121" s="16" t="str">
        <f>IF(ISBLANK(F2121),"",'Récapitulatif des données RASH'!$B$2-YEAR('Données relatives aux bénéf.'!F2121))</f>
        <v/>
      </c>
    </row>
    <row r="2122" spans="1:16">
      <c r="A2122" s="18" t="str">
        <f t="shared" si="33"/>
        <v/>
      </c>
      <c r="O2122" s="19" t="str">
        <f>IF(J2122="Non","Demande d'information",IF(AND(YEAR(I2122)='Récapitulatif des données RASH'!$B$2,'Données relatives aux bénéf.'!J2122="Oui",'Données relatives aux bénéf.'!K2122="Non"),"Dossier ouvert au cours de l'année de référence",IF(AND(YEAR(I2122)='Récapitulatif des données RASH'!$B$2,'Données relatives aux bénéf.'!J2122="Oui",'Données relatives aux bénéf.'!K2122="Oui"),"Dossier ouvert au cours de l'année de référence - dont clôturé au cours de l'année de référence",IF(AND(YEAR(I2122)&lt;'Récapitulatif des données RASH'!$B$2,'Données relatives aux bénéf.'!K2122="Non",'Données relatives aux bénéf.'!L2122="Oui"),"Dossier actif valorisable dans le cadre de la subvention",IF(AND(YEAR(I2122)&lt;'Récapitulatif des données RASH'!$B$2,'Données relatives aux bénéf.'!K2122="Oui",'Données relatives aux bénéf.'!L2122="Oui"),"Dossier actif valorisable dans le cadre de la subvention - dont cloturé au cours de l'année de référence",IF(AND(YEAR(I2122)&lt;'Récapitulatif des données RASH'!$B$2,'Données relatives aux bénéf.'!K2122="Non",'Données relatives aux bénéf.'!L2122="Non"),"Dossier actif non-valorisable dans le cadre de la subvention",IF(AND(YEAR(I2122)&lt;'Récapitulatif des données RASH'!$B$2,'Données relatives aux bénéf.'!K2122="Oui",'Données relatives aux bénéf.'!L2122="Non"),"Dossier actif non-valorisable dans le cadre de la subvention - dont cloturé au cours de l'année de référence","")))))))</f>
        <v/>
      </c>
      <c r="P2122" s="16" t="str">
        <f>IF(ISBLANK(F2122),"",'Récapitulatif des données RASH'!$B$2-YEAR('Données relatives aux bénéf.'!F2122))</f>
        <v/>
      </c>
    </row>
    <row r="2123" spans="1:16">
      <c r="A2123" s="18" t="str">
        <f t="shared" si="33"/>
        <v/>
      </c>
      <c r="O2123" s="19" t="str">
        <f>IF(J2123="Non","Demande d'information",IF(AND(YEAR(I2123)='Récapitulatif des données RASH'!$B$2,'Données relatives aux bénéf.'!J2123="Oui",'Données relatives aux bénéf.'!K2123="Non"),"Dossier ouvert au cours de l'année de référence",IF(AND(YEAR(I2123)='Récapitulatif des données RASH'!$B$2,'Données relatives aux bénéf.'!J2123="Oui",'Données relatives aux bénéf.'!K2123="Oui"),"Dossier ouvert au cours de l'année de référence - dont clôturé au cours de l'année de référence",IF(AND(YEAR(I2123)&lt;'Récapitulatif des données RASH'!$B$2,'Données relatives aux bénéf.'!K2123="Non",'Données relatives aux bénéf.'!L2123="Oui"),"Dossier actif valorisable dans le cadre de la subvention",IF(AND(YEAR(I2123)&lt;'Récapitulatif des données RASH'!$B$2,'Données relatives aux bénéf.'!K2123="Oui",'Données relatives aux bénéf.'!L2123="Oui"),"Dossier actif valorisable dans le cadre de la subvention - dont cloturé au cours de l'année de référence",IF(AND(YEAR(I2123)&lt;'Récapitulatif des données RASH'!$B$2,'Données relatives aux bénéf.'!K2123="Non",'Données relatives aux bénéf.'!L2123="Non"),"Dossier actif non-valorisable dans le cadre de la subvention",IF(AND(YEAR(I2123)&lt;'Récapitulatif des données RASH'!$B$2,'Données relatives aux bénéf.'!K2123="Oui",'Données relatives aux bénéf.'!L2123="Non"),"Dossier actif non-valorisable dans le cadre de la subvention - dont cloturé au cours de l'année de référence","")))))))</f>
        <v/>
      </c>
      <c r="P2123" s="16" t="str">
        <f>IF(ISBLANK(F2123),"",'Récapitulatif des données RASH'!$B$2-YEAR('Données relatives aux bénéf.'!F2123))</f>
        <v/>
      </c>
    </row>
    <row r="2124" spans="1:16">
      <c r="A2124" s="18" t="str">
        <f t="shared" si="33"/>
        <v/>
      </c>
      <c r="O2124" s="19" t="str">
        <f>IF(J2124="Non","Demande d'information",IF(AND(YEAR(I2124)='Récapitulatif des données RASH'!$B$2,'Données relatives aux bénéf.'!J2124="Oui",'Données relatives aux bénéf.'!K2124="Non"),"Dossier ouvert au cours de l'année de référence",IF(AND(YEAR(I2124)='Récapitulatif des données RASH'!$B$2,'Données relatives aux bénéf.'!J2124="Oui",'Données relatives aux bénéf.'!K2124="Oui"),"Dossier ouvert au cours de l'année de référence - dont clôturé au cours de l'année de référence",IF(AND(YEAR(I2124)&lt;'Récapitulatif des données RASH'!$B$2,'Données relatives aux bénéf.'!K2124="Non",'Données relatives aux bénéf.'!L2124="Oui"),"Dossier actif valorisable dans le cadre de la subvention",IF(AND(YEAR(I2124)&lt;'Récapitulatif des données RASH'!$B$2,'Données relatives aux bénéf.'!K2124="Oui",'Données relatives aux bénéf.'!L2124="Oui"),"Dossier actif valorisable dans le cadre de la subvention - dont cloturé au cours de l'année de référence",IF(AND(YEAR(I2124)&lt;'Récapitulatif des données RASH'!$B$2,'Données relatives aux bénéf.'!K2124="Non",'Données relatives aux bénéf.'!L2124="Non"),"Dossier actif non-valorisable dans le cadre de la subvention",IF(AND(YEAR(I2124)&lt;'Récapitulatif des données RASH'!$B$2,'Données relatives aux bénéf.'!K2124="Oui",'Données relatives aux bénéf.'!L2124="Non"),"Dossier actif non-valorisable dans le cadre de la subvention - dont cloturé au cours de l'année de référence","")))))))</f>
        <v/>
      </c>
      <c r="P2124" s="16" t="str">
        <f>IF(ISBLANK(F2124),"",'Récapitulatif des données RASH'!$B$2-YEAR('Données relatives aux bénéf.'!F2124))</f>
        <v/>
      </c>
    </row>
    <row r="2125" spans="1:16">
      <c r="A2125" s="18" t="str">
        <f t="shared" si="33"/>
        <v/>
      </c>
      <c r="O2125" s="19" t="str">
        <f>IF(J2125="Non","Demande d'information",IF(AND(YEAR(I2125)='Récapitulatif des données RASH'!$B$2,'Données relatives aux bénéf.'!J2125="Oui",'Données relatives aux bénéf.'!K2125="Non"),"Dossier ouvert au cours de l'année de référence",IF(AND(YEAR(I2125)='Récapitulatif des données RASH'!$B$2,'Données relatives aux bénéf.'!J2125="Oui",'Données relatives aux bénéf.'!K2125="Oui"),"Dossier ouvert au cours de l'année de référence - dont clôturé au cours de l'année de référence",IF(AND(YEAR(I2125)&lt;'Récapitulatif des données RASH'!$B$2,'Données relatives aux bénéf.'!K2125="Non",'Données relatives aux bénéf.'!L2125="Oui"),"Dossier actif valorisable dans le cadre de la subvention",IF(AND(YEAR(I2125)&lt;'Récapitulatif des données RASH'!$B$2,'Données relatives aux bénéf.'!K2125="Oui",'Données relatives aux bénéf.'!L2125="Oui"),"Dossier actif valorisable dans le cadre de la subvention - dont cloturé au cours de l'année de référence",IF(AND(YEAR(I2125)&lt;'Récapitulatif des données RASH'!$B$2,'Données relatives aux bénéf.'!K2125="Non",'Données relatives aux bénéf.'!L2125="Non"),"Dossier actif non-valorisable dans le cadre de la subvention",IF(AND(YEAR(I2125)&lt;'Récapitulatif des données RASH'!$B$2,'Données relatives aux bénéf.'!K2125="Oui",'Données relatives aux bénéf.'!L2125="Non"),"Dossier actif non-valorisable dans le cadre de la subvention - dont cloturé au cours de l'année de référence","")))))))</f>
        <v/>
      </c>
      <c r="P2125" s="16" t="str">
        <f>IF(ISBLANK(F2125),"",'Récapitulatif des données RASH'!$B$2-YEAR('Données relatives aux bénéf.'!F2125))</f>
        <v/>
      </c>
    </row>
    <row r="2126" spans="1:16">
      <c r="A2126" s="18" t="str">
        <f t="shared" si="33"/>
        <v/>
      </c>
      <c r="O2126" s="19" t="str">
        <f>IF(J2126="Non","Demande d'information",IF(AND(YEAR(I2126)='Récapitulatif des données RASH'!$B$2,'Données relatives aux bénéf.'!J2126="Oui",'Données relatives aux bénéf.'!K2126="Non"),"Dossier ouvert au cours de l'année de référence",IF(AND(YEAR(I2126)='Récapitulatif des données RASH'!$B$2,'Données relatives aux bénéf.'!J2126="Oui",'Données relatives aux bénéf.'!K2126="Oui"),"Dossier ouvert au cours de l'année de référence - dont clôturé au cours de l'année de référence",IF(AND(YEAR(I2126)&lt;'Récapitulatif des données RASH'!$B$2,'Données relatives aux bénéf.'!K2126="Non",'Données relatives aux bénéf.'!L2126="Oui"),"Dossier actif valorisable dans le cadre de la subvention",IF(AND(YEAR(I2126)&lt;'Récapitulatif des données RASH'!$B$2,'Données relatives aux bénéf.'!K2126="Oui",'Données relatives aux bénéf.'!L2126="Oui"),"Dossier actif valorisable dans le cadre de la subvention - dont cloturé au cours de l'année de référence",IF(AND(YEAR(I2126)&lt;'Récapitulatif des données RASH'!$B$2,'Données relatives aux bénéf.'!K2126="Non",'Données relatives aux bénéf.'!L2126="Non"),"Dossier actif non-valorisable dans le cadre de la subvention",IF(AND(YEAR(I2126)&lt;'Récapitulatif des données RASH'!$B$2,'Données relatives aux bénéf.'!K2126="Oui",'Données relatives aux bénéf.'!L2126="Non"),"Dossier actif non-valorisable dans le cadre de la subvention - dont cloturé au cours de l'année de référence","")))))))</f>
        <v/>
      </c>
      <c r="P2126" s="16" t="str">
        <f>IF(ISBLANK(F2126),"",'Récapitulatif des données RASH'!$B$2-YEAR('Données relatives aux bénéf.'!F2126))</f>
        <v/>
      </c>
    </row>
    <row r="2127" spans="1:16">
      <c r="A2127" s="18" t="str">
        <f t="shared" si="33"/>
        <v/>
      </c>
      <c r="O2127" s="19" t="str">
        <f>IF(J2127="Non","Demande d'information",IF(AND(YEAR(I2127)='Récapitulatif des données RASH'!$B$2,'Données relatives aux bénéf.'!J2127="Oui",'Données relatives aux bénéf.'!K2127="Non"),"Dossier ouvert au cours de l'année de référence",IF(AND(YEAR(I2127)='Récapitulatif des données RASH'!$B$2,'Données relatives aux bénéf.'!J2127="Oui",'Données relatives aux bénéf.'!K2127="Oui"),"Dossier ouvert au cours de l'année de référence - dont clôturé au cours de l'année de référence",IF(AND(YEAR(I2127)&lt;'Récapitulatif des données RASH'!$B$2,'Données relatives aux bénéf.'!K2127="Non",'Données relatives aux bénéf.'!L2127="Oui"),"Dossier actif valorisable dans le cadre de la subvention",IF(AND(YEAR(I2127)&lt;'Récapitulatif des données RASH'!$B$2,'Données relatives aux bénéf.'!K2127="Oui",'Données relatives aux bénéf.'!L2127="Oui"),"Dossier actif valorisable dans le cadre de la subvention - dont cloturé au cours de l'année de référence",IF(AND(YEAR(I2127)&lt;'Récapitulatif des données RASH'!$B$2,'Données relatives aux bénéf.'!K2127="Non",'Données relatives aux bénéf.'!L2127="Non"),"Dossier actif non-valorisable dans le cadre de la subvention",IF(AND(YEAR(I2127)&lt;'Récapitulatif des données RASH'!$B$2,'Données relatives aux bénéf.'!K2127="Oui",'Données relatives aux bénéf.'!L2127="Non"),"Dossier actif non-valorisable dans le cadre de la subvention - dont cloturé au cours de l'année de référence","")))))))</f>
        <v/>
      </c>
      <c r="P2127" s="16" t="str">
        <f>IF(ISBLANK(F2127),"",'Récapitulatif des données RASH'!$B$2-YEAR('Données relatives aux bénéf.'!F2127))</f>
        <v/>
      </c>
    </row>
    <row r="2128" spans="1:16">
      <c r="A2128" s="18" t="str">
        <f t="shared" si="33"/>
        <v/>
      </c>
      <c r="O2128" s="19" t="str">
        <f>IF(J2128="Non","Demande d'information",IF(AND(YEAR(I2128)='Récapitulatif des données RASH'!$B$2,'Données relatives aux bénéf.'!J2128="Oui",'Données relatives aux bénéf.'!K2128="Non"),"Dossier ouvert au cours de l'année de référence",IF(AND(YEAR(I2128)='Récapitulatif des données RASH'!$B$2,'Données relatives aux bénéf.'!J2128="Oui",'Données relatives aux bénéf.'!K2128="Oui"),"Dossier ouvert au cours de l'année de référence - dont clôturé au cours de l'année de référence",IF(AND(YEAR(I2128)&lt;'Récapitulatif des données RASH'!$B$2,'Données relatives aux bénéf.'!K2128="Non",'Données relatives aux bénéf.'!L2128="Oui"),"Dossier actif valorisable dans le cadre de la subvention",IF(AND(YEAR(I2128)&lt;'Récapitulatif des données RASH'!$B$2,'Données relatives aux bénéf.'!K2128="Oui",'Données relatives aux bénéf.'!L2128="Oui"),"Dossier actif valorisable dans le cadre de la subvention - dont cloturé au cours de l'année de référence",IF(AND(YEAR(I2128)&lt;'Récapitulatif des données RASH'!$B$2,'Données relatives aux bénéf.'!K2128="Non",'Données relatives aux bénéf.'!L2128="Non"),"Dossier actif non-valorisable dans le cadre de la subvention",IF(AND(YEAR(I2128)&lt;'Récapitulatif des données RASH'!$B$2,'Données relatives aux bénéf.'!K2128="Oui",'Données relatives aux bénéf.'!L2128="Non"),"Dossier actif non-valorisable dans le cadre de la subvention - dont cloturé au cours de l'année de référence","")))))))</f>
        <v/>
      </c>
      <c r="P2128" s="16" t="str">
        <f>IF(ISBLANK(F2128),"",'Récapitulatif des données RASH'!$B$2-YEAR('Données relatives aux bénéf.'!F2128))</f>
        <v/>
      </c>
    </row>
    <row r="2129" spans="1:16">
      <c r="A2129" s="18" t="str">
        <f t="shared" si="33"/>
        <v/>
      </c>
      <c r="O2129" s="19" t="str">
        <f>IF(J2129="Non","Demande d'information",IF(AND(YEAR(I2129)='Récapitulatif des données RASH'!$B$2,'Données relatives aux bénéf.'!J2129="Oui",'Données relatives aux bénéf.'!K2129="Non"),"Dossier ouvert au cours de l'année de référence",IF(AND(YEAR(I2129)='Récapitulatif des données RASH'!$B$2,'Données relatives aux bénéf.'!J2129="Oui",'Données relatives aux bénéf.'!K2129="Oui"),"Dossier ouvert au cours de l'année de référence - dont clôturé au cours de l'année de référence",IF(AND(YEAR(I2129)&lt;'Récapitulatif des données RASH'!$B$2,'Données relatives aux bénéf.'!K2129="Non",'Données relatives aux bénéf.'!L2129="Oui"),"Dossier actif valorisable dans le cadre de la subvention",IF(AND(YEAR(I2129)&lt;'Récapitulatif des données RASH'!$B$2,'Données relatives aux bénéf.'!K2129="Oui",'Données relatives aux bénéf.'!L2129="Oui"),"Dossier actif valorisable dans le cadre de la subvention - dont cloturé au cours de l'année de référence",IF(AND(YEAR(I2129)&lt;'Récapitulatif des données RASH'!$B$2,'Données relatives aux bénéf.'!K2129="Non",'Données relatives aux bénéf.'!L2129="Non"),"Dossier actif non-valorisable dans le cadre de la subvention",IF(AND(YEAR(I2129)&lt;'Récapitulatif des données RASH'!$B$2,'Données relatives aux bénéf.'!K2129="Oui",'Données relatives aux bénéf.'!L2129="Non"),"Dossier actif non-valorisable dans le cadre de la subvention - dont cloturé au cours de l'année de référence","")))))))</f>
        <v/>
      </c>
      <c r="P2129" s="16" t="str">
        <f>IF(ISBLANK(F2129),"",'Récapitulatif des données RASH'!$B$2-YEAR('Données relatives aux bénéf.'!F2129))</f>
        <v/>
      </c>
    </row>
    <row r="2130" spans="1:16">
      <c r="A2130" s="18" t="str">
        <f t="shared" si="33"/>
        <v/>
      </c>
      <c r="O2130" s="19" t="str">
        <f>IF(J2130="Non","Demande d'information",IF(AND(YEAR(I2130)='Récapitulatif des données RASH'!$B$2,'Données relatives aux bénéf.'!J2130="Oui",'Données relatives aux bénéf.'!K2130="Non"),"Dossier ouvert au cours de l'année de référence",IF(AND(YEAR(I2130)='Récapitulatif des données RASH'!$B$2,'Données relatives aux bénéf.'!J2130="Oui",'Données relatives aux bénéf.'!K2130="Oui"),"Dossier ouvert au cours de l'année de référence - dont clôturé au cours de l'année de référence",IF(AND(YEAR(I2130)&lt;'Récapitulatif des données RASH'!$B$2,'Données relatives aux bénéf.'!K2130="Non",'Données relatives aux bénéf.'!L2130="Oui"),"Dossier actif valorisable dans le cadre de la subvention",IF(AND(YEAR(I2130)&lt;'Récapitulatif des données RASH'!$B$2,'Données relatives aux bénéf.'!K2130="Oui",'Données relatives aux bénéf.'!L2130="Oui"),"Dossier actif valorisable dans le cadre de la subvention - dont cloturé au cours de l'année de référence",IF(AND(YEAR(I2130)&lt;'Récapitulatif des données RASH'!$B$2,'Données relatives aux bénéf.'!K2130="Non",'Données relatives aux bénéf.'!L2130="Non"),"Dossier actif non-valorisable dans le cadre de la subvention",IF(AND(YEAR(I2130)&lt;'Récapitulatif des données RASH'!$B$2,'Données relatives aux bénéf.'!K2130="Oui",'Données relatives aux bénéf.'!L2130="Non"),"Dossier actif non-valorisable dans le cadre de la subvention - dont cloturé au cours de l'année de référence","")))))))</f>
        <v/>
      </c>
      <c r="P2130" s="16" t="str">
        <f>IF(ISBLANK(F2130),"",'Récapitulatif des données RASH'!$B$2-YEAR('Données relatives aux bénéf.'!F2130))</f>
        <v/>
      </c>
    </row>
    <row r="2131" spans="1:16">
      <c r="A2131" s="18" t="str">
        <f t="shared" si="33"/>
        <v/>
      </c>
      <c r="O2131" s="19" t="str">
        <f>IF(J2131="Non","Demande d'information",IF(AND(YEAR(I2131)='Récapitulatif des données RASH'!$B$2,'Données relatives aux bénéf.'!J2131="Oui",'Données relatives aux bénéf.'!K2131="Non"),"Dossier ouvert au cours de l'année de référence",IF(AND(YEAR(I2131)='Récapitulatif des données RASH'!$B$2,'Données relatives aux bénéf.'!J2131="Oui",'Données relatives aux bénéf.'!K2131="Oui"),"Dossier ouvert au cours de l'année de référence - dont clôturé au cours de l'année de référence",IF(AND(YEAR(I2131)&lt;'Récapitulatif des données RASH'!$B$2,'Données relatives aux bénéf.'!K2131="Non",'Données relatives aux bénéf.'!L2131="Oui"),"Dossier actif valorisable dans le cadre de la subvention",IF(AND(YEAR(I2131)&lt;'Récapitulatif des données RASH'!$B$2,'Données relatives aux bénéf.'!K2131="Oui",'Données relatives aux bénéf.'!L2131="Oui"),"Dossier actif valorisable dans le cadre de la subvention - dont cloturé au cours de l'année de référence",IF(AND(YEAR(I2131)&lt;'Récapitulatif des données RASH'!$B$2,'Données relatives aux bénéf.'!K2131="Non",'Données relatives aux bénéf.'!L2131="Non"),"Dossier actif non-valorisable dans le cadre de la subvention",IF(AND(YEAR(I2131)&lt;'Récapitulatif des données RASH'!$B$2,'Données relatives aux bénéf.'!K2131="Oui",'Données relatives aux bénéf.'!L2131="Non"),"Dossier actif non-valorisable dans le cadre de la subvention - dont cloturé au cours de l'année de référence","")))))))</f>
        <v/>
      </c>
      <c r="P2131" s="16" t="str">
        <f>IF(ISBLANK(F2131),"",'Récapitulatif des données RASH'!$B$2-YEAR('Données relatives aux bénéf.'!F2131))</f>
        <v/>
      </c>
    </row>
    <row r="2132" spans="1:16">
      <c r="A2132" s="18" t="str">
        <f t="shared" si="33"/>
        <v/>
      </c>
      <c r="O2132" s="19" t="str">
        <f>IF(J2132="Non","Demande d'information",IF(AND(YEAR(I2132)='Récapitulatif des données RASH'!$B$2,'Données relatives aux bénéf.'!J2132="Oui",'Données relatives aux bénéf.'!K2132="Non"),"Dossier ouvert au cours de l'année de référence",IF(AND(YEAR(I2132)='Récapitulatif des données RASH'!$B$2,'Données relatives aux bénéf.'!J2132="Oui",'Données relatives aux bénéf.'!K2132="Oui"),"Dossier ouvert au cours de l'année de référence - dont clôturé au cours de l'année de référence",IF(AND(YEAR(I2132)&lt;'Récapitulatif des données RASH'!$B$2,'Données relatives aux bénéf.'!K2132="Non",'Données relatives aux bénéf.'!L2132="Oui"),"Dossier actif valorisable dans le cadre de la subvention",IF(AND(YEAR(I2132)&lt;'Récapitulatif des données RASH'!$B$2,'Données relatives aux bénéf.'!K2132="Oui",'Données relatives aux bénéf.'!L2132="Oui"),"Dossier actif valorisable dans le cadre de la subvention - dont cloturé au cours de l'année de référence",IF(AND(YEAR(I2132)&lt;'Récapitulatif des données RASH'!$B$2,'Données relatives aux bénéf.'!K2132="Non",'Données relatives aux bénéf.'!L2132="Non"),"Dossier actif non-valorisable dans le cadre de la subvention",IF(AND(YEAR(I2132)&lt;'Récapitulatif des données RASH'!$B$2,'Données relatives aux bénéf.'!K2132="Oui",'Données relatives aux bénéf.'!L2132="Non"),"Dossier actif non-valorisable dans le cadre de la subvention - dont cloturé au cours de l'année de référence","")))))))</f>
        <v/>
      </c>
      <c r="P2132" s="16" t="str">
        <f>IF(ISBLANK(F2132),"",'Récapitulatif des données RASH'!$B$2-YEAR('Données relatives aux bénéf.'!F2132))</f>
        <v/>
      </c>
    </row>
    <row r="2133" spans="1:16">
      <c r="A2133" s="18" t="str">
        <f t="shared" si="33"/>
        <v/>
      </c>
      <c r="O2133" s="19" t="str">
        <f>IF(J2133="Non","Demande d'information",IF(AND(YEAR(I2133)='Récapitulatif des données RASH'!$B$2,'Données relatives aux bénéf.'!J2133="Oui",'Données relatives aux bénéf.'!K2133="Non"),"Dossier ouvert au cours de l'année de référence",IF(AND(YEAR(I2133)='Récapitulatif des données RASH'!$B$2,'Données relatives aux bénéf.'!J2133="Oui",'Données relatives aux bénéf.'!K2133="Oui"),"Dossier ouvert au cours de l'année de référence - dont clôturé au cours de l'année de référence",IF(AND(YEAR(I2133)&lt;'Récapitulatif des données RASH'!$B$2,'Données relatives aux bénéf.'!K2133="Non",'Données relatives aux bénéf.'!L2133="Oui"),"Dossier actif valorisable dans le cadre de la subvention",IF(AND(YEAR(I2133)&lt;'Récapitulatif des données RASH'!$B$2,'Données relatives aux bénéf.'!K2133="Oui",'Données relatives aux bénéf.'!L2133="Oui"),"Dossier actif valorisable dans le cadre de la subvention - dont cloturé au cours de l'année de référence",IF(AND(YEAR(I2133)&lt;'Récapitulatif des données RASH'!$B$2,'Données relatives aux bénéf.'!K2133="Non",'Données relatives aux bénéf.'!L2133="Non"),"Dossier actif non-valorisable dans le cadre de la subvention",IF(AND(YEAR(I2133)&lt;'Récapitulatif des données RASH'!$B$2,'Données relatives aux bénéf.'!K2133="Oui",'Données relatives aux bénéf.'!L2133="Non"),"Dossier actif non-valorisable dans le cadre de la subvention - dont cloturé au cours de l'année de référence","")))))))</f>
        <v/>
      </c>
      <c r="P2133" s="16" t="str">
        <f>IF(ISBLANK(F2133),"",'Récapitulatif des données RASH'!$B$2-YEAR('Données relatives aux bénéf.'!F2133))</f>
        <v/>
      </c>
    </row>
    <row r="2134" spans="1:16">
      <c r="A2134" s="18" t="str">
        <f t="shared" si="33"/>
        <v/>
      </c>
      <c r="O2134" s="19" t="str">
        <f>IF(J2134="Non","Demande d'information",IF(AND(YEAR(I2134)='Récapitulatif des données RASH'!$B$2,'Données relatives aux bénéf.'!J2134="Oui",'Données relatives aux bénéf.'!K2134="Non"),"Dossier ouvert au cours de l'année de référence",IF(AND(YEAR(I2134)='Récapitulatif des données RASH'!$B$2,'Données relatives aux bénéf.'!J2134="Oui",'Données relatives aux bénéf.'!K2134="Oui"),"Dossier ouvert au cours de l'année de référence - dont clôturé au cours de l'année de référence",IF(AND(YEAR(I2134)&lt;'Récapitulatif des données RASH'!$B$2,'Données relatives aux bénéf.'!K2134="Non",'Données relatives aux bénéf.'!L2134="Oui"),"Dossier actif valorisable dans le cadre de la subvention",IF(AND(YEAR(I2134)&lt;'Récapitulatif des données RASH'!$B$2,'Données relatives aux bénéf.'!K2134="Oui",'Données relatives aux bénéf.'!L2134="Oui"),"Dossier actif valorisable dans le cadre de la subvention - dont cloturé au cours de l'année de référence",IF(AND(YEAR(I2134)&lt;'Récapitulatif des données RASH'!$B$2,'Données relatives aux bénéf.'!K2134="Non",'Données relatives aux bénéf.'!L2134="Non"),"Dossier actif non-valorisable dans le cadre de la subvention",IF(AND(YEAR(I2134)&lt;'Récapitulatif des données RASH'!$B$2,'Données relatives aux bénéf.'!K2134="Oui",'Données relatives aux bénéf.'!L2134="Non"),"Dossier actif non-valorisable dans le cadre de la subvention - dont cloturé au cours de l'année de référence","")))))))</f>
        <v/>
      </c>
      <c r="P2134" s="16" t="str">
        <f>IF(ISBLANK(F2134),"",'Récapitulatif des données RASH'!$B$2-YEAR('Données relatives aux bénéf.'!F2134))</f>
        <v/>
      </c>
    </row>
    <row r="2135" spans="1:16">
      <c r="A2135" s="18" t="str">
        <f t="shared" si="33"/>
        <v/>
      </c>
      <c r="O2135" s="19" t="str">
        <f>IF(J2135="Non","Demande d'information",IF(AND(YEAR(I2135)='Récapitulatif des données RASH'!$B$2,'Données relatives aux bénéf.'!J2135="Oui",'Données relatives aux bénéf.'!K2135="Non"),"Dossier ouvert au cours de l'année de référence",IF(AND(YEAR(I2135)='Récapitulatif des données RASH'!$B$2,'Données relatives aux bénéf.'!J2135="Oui",'Données relatives aux bénéf.'!K2135="Oui"),"Dossier ouvert au cours de l'année de référence - dont clôturé au cours de l'année de référence",IF(AND(YEAR(I2135)&lt;'Récapitulatif des données RASH'!$B$2,'Données relatives aux bénéf.'!K2135="Non",'Données relatives aux bénéf.'!L2135="Oui"),"Dossier actif valorisable dans le cadre de la subvention",IF(AND(YEAR(I2135)&lt;'Récapitulatif des données RASH'!$B$2,'Données relatives aux bénéf.'!K2135="Oui",'Données relatives aux bénéf.'!L2135="Oui"),"Dossier actif valorisable dans le cadre de la subvention - dont cloturé au cours de l'année de référence",IF(AND(YEAR(I2135)&lt;'Récapitulatif des données RASH'!$B$2,'Données relatives aux bénéf.'!K2135="Non",'Données relatives aux bénéf.'!L2135="Non"),"Dossier actif non-valorisable dans le cadre de la subvention",IF(AND(YEAR(I2135)&lt;'Récapitulatif des données RASH'!$B$2,'Données relatives aux bénéf.'!K2135="Oui",'Données relatives aux bénéf.'!L2135="Non"),"Dossier actif non-valorisable dans le cadre de la subvention - dont cloturé au cours de l'année de référence","")))))))</f>
        <v/>
      </c>
      <c r="P2135" s="16" t="str">
        <f>IF(ISBLANK(F2135),"",'Récapitulatif des données RASH'!$B$2-YEAR('Données relatives aux bénéf.'!F2135))</f>
        <v/>
      </c>
    </row>
    <row r="2136" spans="1:16">
      <c r="A2136" s="18" t="str">
        <f t="shared" si="33"/>
        <v/>
      </c>
      <c r="O2136" s="19" t="str">
        <f>IF(J2136="Non","Demande d'information",IF(AND(YEAR(I2136)='Récapitulatif des données RASH'!$B$2,'Données relatives aux bénéf.'!J2136="Oui",'Données relatives aux bénéf.'!K2136="Non"),"Dossier ouvert au cours de l'année de référence",IF(AND(YEAR(I2136)='Récapitulatif des données RASH'!$B$2,'Données relatives aux bénéf.'!J2136="Oui",'Données relatives aux bénéf.'!K2136="Oui"),"Dossier ouvert au cours de l'année de référence - dont clôturé au cours de l'année de référence",IF(AND(YEAR(I2136)&lt;'Récapitulatif des données RASH'!$B$2,'Données relatives aux bénéf.'!K2136="Non",'Données relatives aux bénéf.'!L2136="Oui"),"Dossier actif valorisable dans le cadre de la subvention",IF(AND(YEAR(I2136)&lt;'Récapitulatif des données RASH'!$B$2,'Données relatives aux bénéf.'!K2136="Oui",'Données relatives aux bénéf.'!L2136="Oui"),"Dossier actif valorisable dans le cadre de la subvention - dont cloturé au cours de l'année de référence",IF(AND(YEAR(I2136)&lt;'Récapitulatif des données RASH'!$B$2,'Données relatives aux bénéf.'!K2136="Non",'Données relatives aux bénéf.'!L2136="Non"),"Dossier actif non-valorisable dans le cadre de la subvention",IF(AND(YEAR(I2136)&lt;'Récapitulatif des données RASH'!$B$2,'Données relatives aux bénéf.'!K2136="Oui",'Données relatives aux bénéf.'!L2136="Non"),"Dossier actif non-valorisable dans le cadre de la subvention - dont cloturé au cours de l'année de référence","")))))))</f>
        <v/>
      </c>
      <c r="P2136" s="16" t="str">
        <f>IF(ISBLANK(F2136),"",'Récapitulatif des données RASH'!$B$2-YEAR('Données relatives aux bénéf.'!F2136))</f>
        <v/>
      </c>
    </row>
    <row r="2137" spans="1:16">
      <c r="A2137" s="18" t="str">
        <f t="shared" si="33"/>
        <v/>
      </c>
      <c r="O2137" s="19" t="str">
        <f>IF(J2137="Non","Demande d'information",IF(AND(YEAR(I2137)='Récapitulatif des données RASH'!$B$2,'Données relatives aux bénéf.'!J2137="Oui",'Données relatives aux bénéf.'!K2137="Non"),"Dossier ouvert au cours de l'année de référence",IF(AND(YEAR(I2137)='Récapitulatif des données RASH'!$B$2,'Données relatives aux bénéf.'!J2137="Oui",'Données relatives aux bénéf.'!K2137="Oui"),"Dossier ouvert au cours de l'année de référence - dont clôturé au cours de l'année de référence",IF(AND(YEAR(I2137)&lt;'Récapitulatif des données RASH'!$B$2,'Données relatives aux bénéf.'!K2137="Non",'Données relatives aux bénéf.'!L2137="Oui"),"Dossier actif valorisable dans le cadre de la subvention",IF(AND(YEAR(I2137)&lt;'Récapitulatif des données RASH'!$B$2,'Données relatives aux bénéf.'!K2137="Oui",'Données relatives aux bénéf.'!L2137="Oui"),"Dossier actif valorisable dans le cadre de la subvention - dont cloturé au cours de l'année de référence",IF(AND(YEAR(I2137)&lt;'Récapitulatif des données RASH'!$B$2,'Données relatives aux bénéf.'!K2137="Non",'Données relatives aux bénéf.'!L2137="Non"),"Dossier actif non-valorisable dans le cadre de la subvention",IF(AND(YEAR(I2137)&lt;'Récapitulatif des données RASH'!$B$2,'Données relatives aux bénéf.'!K2137="Oui",'Données relatives aux bénéf.'!L2137="Non"),"Dossier actif non-valorisable dans le cadre de la subvention - dont cloturé au cours de l'année de référence","")))))))</f>
        <v/>
      </c>
      <c r="P2137" s="16" t="str">
        <f>IF(ISBLANK(F2137),"",'Récapitulatif des données RASH'!$B$2-YEAR('Données relatives aux bénéf.'!F2137))</f>
        <v/>
      </c>
    </row>
    <row r="2138" spans="1:16">
      <c r="A2138" s="18" t="str">
        <f t="shared" si="33"/>
        <v/>
      </c>
      <c r="O2138" s="19" t="str">
        <f>IF(J2138="Non","Demande d'information",IF(AND(YEAR(I2138)='Récapitulatif des données RASH'!$B$2,'Données relatives aux bénéf.'!J2138="Oui",'Données relatives aux bénéf.'!K2138="Non"),"Dossier ouvert au cours de l'année de référence",IF(AND(YEAR(I2138)='Récapitulatif des données RASH'!$B$2,'Données relatives aux bénéf.'!J2138="Oui",'Données relatives aux bénéf.'!K2138="Oui"),"Dossier ouvert au cours de l'année de référence - dont clôturé au cours de l'année de référence",IF(AND(YEAR(I2138)&lt;'Récapitulatif des données RASH'!$B$2,'Données relatives aux bénéf.'!K2138="Non",'Données relatives aux bénéf.'!L2138="Oui"),"Dossier actif valorisable dans le cadre de la subvention",IF(AND(YEAR(I2138)&lt;'Récapitulatif des données RASH'!$B$2,'Données relatives aux bénéf.'!K2138="Oui",'Données relatives aux bénéf.'!L2138="Oui"),"Dossier actif valorisable dans le cadre de la subvention - dont cloturé au cours de l'année de référence",IF(AND(YEAR(I2138)&lt;'Récapitulatif des données RASH'!$B$2,'Données relatives aux bénéf.'!K2138="Non",'Données relatives aux bénéf.'!L2138="Non"),"Dossier actif non-valorisable dans le cadre de la subvention",IF(AND(YEAR(I2138)&lt;'Récapitulatif des données RASH'!$B$2,'Données relatives aux bénéf.'!K2138="Oui",'Données relatives aux bénéf.'!L2138="Non"),"Dossier actif non-valorisable dans le cadre de la subvention - dont cloturé au cours de l'année de référence","")))))))</f>
        <v/>
      </c>
      <c r="P2138" s="16" t="str">
        <f>IF(ISBLANK(F2138),"",'Récapitulatif des données RASH'!$B$2-YEAR('Données relatives aux bénéf.'!F2138))</f>
        <v/>
      </c>
    </row>
    <row r="2139" spans="1:16">
      <c r="A2139" s="18" t="str">
        <f t="shared" si="33"/>
        <v/>
      </c>
      <c r="O2139" s="19" t="str">
        <f>IF(J2139="Non","Demande d'information",IF(AND(YEAR(I2139)='Récapitulatif des données RASH'!$B$2,'Données relatives aux bénéf.'!J2139="Oui",'Données relatives aux bénéf.'!K2139="Non"),"Dossier ouvert au cours de l'année de référence",IF(AND(YEAR(I2139)='Récapitulatif des données RASH'!$B$2,'Données relatives aux bénéf.'!J2139="Oui",'Données relatives aux bénéf.'!K2139="Oui"),"Dossier ouvert au cours de l'année de référence - dont clôturé au cours de l'année de référence",IF(AND(YEAR(I2139)&lt;'Récapitulatif des données RASH'!$B$2,'Données relatives aux bénéf.'!K2139="Non",'Données relatives aux bénéf.'!L2139="Oui"),"Dossier actif valorisable dans le cadre de la subvention",IF(AND(YEAR(I2139)&lt;'Récapitulatif des données RASH'!$B$2,'Données relatives aux bénéf.'!K2139="Oui",'Données relatives aux bénéf.'!L2139="Oui"),"Dossier actif valorisable dans le cadre de la subvention - dont cloturé au cours de l'année de référence",IF(AND(YEAR(I2139)&lt;'Récapitulatif des données RASH'!$B$2,'Données relatives aux bénéf.'!K2139="Non",'Données relatives aux bénéf.'!L2139="Non"),"Dossier actif non-valorisable dans le cadre de la subvention",IF(AND(YEAR(I2139)&lt;'Récapitulatif des données RASH'!$B$2,'Données relatives aux bénéf.'!K2139="Oui",'Données relatives aux bénéf.'!L2139="Non"),"Dossier actif non-valorisable dans le cadre de la subvention - dont cloturé au cours de l'année de référence","")))))))</f>
        <v/>
      </c>
      <c r="P2139" s="16" t="str">
        <f>IF(ISBLANK(F2139),"",'Récapitulatif des données RASH'!$B$2-YEAR('Données relatives aux bénéf.'!F2139))</f>
        <v/>
      </c>
    </row>
    <row r="2140" spans="1:16">
      <c r="A2140" s="18" t="str">
        <f t="shared" si="33"/>
        <v/>
      </c>
      <c r="O2140" s="19" t="str">
        <f>IF(J2140="Non","Demande d'information",IF(AND(YEAR(I2140)='Récapitulatif des données RASH'!$B$2,'Données relatives aux bénéf.'!J2140="Oui",'Données relatives aux bénéf.'!K2140="Non"),"Dossier ouvert au cours de l'année de référence",IF(AND(YEAR(I2140)='Récapitulatif des données RASH'!$B$2,'Données relatives aux bénéf.'!J2140="Oui",'Données relatives aux bénéf.'!K2140="Oui"),"Dossier ouvert au cours de l'année de référence - dont clôturé au cours de l'année de référence",IF(AND(YEAR(I2140)&lt;'Récapitulatif des données RASH'!$B$2,'Données relatives aux bénéf.'!K2140="Non",'Données relatives aux bénéf.'!L2140="Oui"),"Dossier actif valorisable dans le cadre de la subvention",IF(AND(YEAR(I2140)&lt;'Récapitulatif des données RASH'!$B$2,'Données relatives aux bénéf.'!K2140="Oui",'Données relatives aux bénéf.'!L2140="Oui"),"Dossier actif valorisable dans le cadre de la subvention - dont cloturé au cours de l'année de référence",IF(AND(YEAR(I2140)&lt;'Récapitulatif des données RASH'!$B$2,'Données relatives aux bénéf.'!K2140="Non",'Données relatives aux bénéf.'!L2140="Non"),"Dossier actif non-valorisable dans le cadre de la subvention",IF(AND(YEAR(I2140)&lt;'Récapitulatif des données RASH'!$B$2,'Données relatives aux bénéf.'!K2140="Oui",'Données relatives aux bénéf.'!L2140="Non"),"Dossier actif non-valorisable dans le cadre de la subvention - dont cloturé au cours de l'année de référence","")))))))</f>
        <v/>
      </c>
      <c r="P2140" s="16" t="str">
        <f>IF(ISBLANK(F2140),"",'Récapitulatif des données RASH'!$B$2-YEAR('Données relatives aux bénéf.'!F2140))</f>
        <v/>
      </c>
    </row>
    <row r="2141" spans="1:16">
      <c r="A2141" s="18" t="str">
        <f t="shared" si="33"/>
        <v/>
      </c>
      <c r="O2141" s="19" t="str">
        <f>IF(J2141="Non","Demande d'information",IF(AND(YEAR(I2141)='Récapitulatif des données RASH'!$B$2,'Données relatives aux bénéf.'!J2141="Oui",'Données relatives aux bénéf.'!K2141="Non"),"Dossier ouvert au cours de l'année de référence",IF(AND(YEAR(I2141)='Récapitulatif des données RASH'!$B$2,'Données relatives aux bénéf.'!J2141="Oui",'Données relatives aux bénéf.'!K2141="Oui"),"Dossier ouvert au cours de l'année de référence - dont clôturé au cours de l'année de référence",IF(AND(YEAR(I2141)&lt;'Récapitulatif des données RASH'!$B$2,'Données relatives aux bénéf.'!K2141="Non",'Données relatives aux bénéf.'!L2141="Oui"),"Dossier actif valorisable dans le cadre de la subvention",IF(AND(YEAR(I2141)&lt;'Récapitulatif des données RASH'!$B$2,'Données relatives aux bénéf.'!K2141="Oui",'Données relatives aux bénéf.'!L2141="Oui"),"Dossier actif valorisable dans le cadre de la subvention - dont cloturé au cours de l'année de référence",IF(AND(YEAR(I2141)&lt;'Récapitulatif des données RASH'!$B$2,'Données relatives aux bénéf.'!K2141="Non",'Données relatives aux bénéf.'!L2141="Non"),"Dossier actif non-valorisable dans le cadre de la subvention",IF(AND(YEAR(I2141)&lt;'Récapitulatif des données RASH'!$B$2,'Données relatives aux bénéf.'!K2141="Oui",'Données relatives aux bénéf.'!L2141="Non"),"Dossier actif non-valorisable dans le cadre de la subvention - dont cloturé au cours de l'année de référence","")))))))</f>
        <v/>
      </c>
      <c r="P2141" s="16" t="str">
        <f>IF(ISBLANK(F2141),"",'Récapitulatif des données RASH'!$B$2-YEAR('Données relatives aux bénéf.'!F2141))</f>
        <v/>
      </c>
    </row>
    <row r="2142" spans="1:16">
      <c r="A2142" s="18" t="str">
        <f t="shared" si="33"/>
        <v/>
      </c>
      <c r="O2142" s="19" t="str">
        <f>IF(J2142="Non","Demande d'information",IF(AND(YEAR(I2142)='Récapitulatif des données RASH'!$B$2,'Données relatives aux bénéf.'!J2142="Oui",'Données relatives aux bénéf.'!K2142="Non"),"Dossier ouvert au cours de l'année de référence",IF(AND(YEAR(I2142)='Récapitulatif des données RASH'!$B$2,'Données relatives aux bénéf.'!J2142="Oui",'Données relatives aux bénéf.'!K2142="Oui"),"Dossier ouvert au cours de l'année de référence - dont clôturé au cours de l'année de référence",IF(AND(YEAR(I2142)&lt;'Récapitulatif des données RASH'!$B$2,'Données relatives aux bénéf.'!K2142="Non",'Données relatives aux bénéf.'!L2142="Oui"),"Dossier actif valorisable dans le cadre de la subvention",IF(AND(YEAR(I2142)&lt;'Récapitulatif des données RASH'!$B$2,'Données relatives aux bénéf.'!K2142="Oui",'Données relatives aux bénéf.'!L2142="Oui"),"Dossier actif valorisable dans le cadre de la subvention - dont cloturé au cours de l'année de référence",IF(AND(YEAR(I2142)&lt;'Récapitulatif des données RASH'!$B$2,'Données relatives aux bénéf.'!K2142="Non",'Données relatives aux bénéf.'!L2142="Non"),"Dossier actif non-valorisable dans le cadre de la subvention",IF(AND(YEAR(I2142)&lt;'Récapitulatif des données RASH'!$B$2,'Données relatives aux bénéf.'!K2142="Oui",'Données relatives aux bénéf.'!L2142="Non"),"Dossier actif non-valorisable dans le cadre de la subvention - dont cloturé au cours de l'année de référence","")))))))</f>
        <v/>
      </c>
      <c r="P2142" s="16" t="str">
        <f>IF(ISBLANK(F2142),"",'Récapitulatif des données RASH'!$B$2-YEAR('Données relatives aux bénéf.'!F2142))</f>
        <v/>
      </c>
    </row>
    <row r="2143" spans="1:16">
      <c r="A2143" s="18" t="str">
        <f t="shared" si="33"/>
        <v/>
      </c>
      <c r="O2143" s="19" t="str">
        <f>IF(J2143="Non","Demande d'information",IF(AND(YEAR(I2143)='Récapitulatif des données RASH'!$B$2,'Données relatives aux bénéf.'!J2143="Oui",'Données relatives aux bénéf.'!K2143="Non"),"Dossier ouvert au cours de l'année de référence",IF(AND(YEAR(I2143)='Récapitulatif des données RASH'!$B$2,'Données relatives aux bénéf.'!J2143="Oui",'Données relatives aux bénéf.'!K2143="Oui"),"Dossier ouvert au cours de l'année de référence - dont clôturé au cours de l'année de référence",IF(AND(YEAR(I2143)&lt;'Récapitulatif des données RASH'!$B$2,'Données relatives aux bénéf.'!K2143="Non",'Données relatives aux bénéf.'!L2143="Oui"),"Dossier actif valorisable dans le cadre de la subvention",IF(AND(YEAR(I2143)&lt;'Récapitulatif des données RASH'!$B$2,'Données relatives aux bénéf.'!K2143="Oui",'Données relatives aux bénéf.'!L2143="Oui"),"Dossier actif valorisable dans le cadre de la subvention - dont cloturé au cours de l'année de référence",IF(AND(YEAR(I2143)&lt;'Récapitulatif des données RASH'!$B$2,'Données relatives aux bénéf.'!K2143="Non",'Données relatives aux bénéf.'!L2143="Non"),"Dossier actif non-valorisable dans le cadre de la subvention",IF(AND(YEAR(I2143)&lt;'Récapitulatif des données RASH'!$B$2,'Données relatives aux bénéf.'!K2143="Oui",'Données relatives aux bénéf.'!L2143="Non"),"Dossier actif non-valorisable dans le cadre de la subvention - dont cloturé au cours de l'année de référence","")))))))</f>
        <v/>
      </c>
      <c r="P2143" s="16" t="str">
        <f>IF(ISBLANK(F2143),"",'Récapitulatif des données RASH'!$B$2-YEAR('Données relatives aux bénéf.'!F2143))</f>
        <v/>
      </c>
    </row>
    <row r="2144" spans="1:16">
      <c r="A2144" s="18" t="str">
        <f t="shared" si="33"/>
        <v/>
      </c>
      <c r="O2144" s="19" t="str">
        <f>IF(J2144="Non","Demande d'information",IF(AND(YEAR(I2144)='Récapitulatif des données RASH'!$B$2,'Données relatives aux bénéf.'!J2144="Oui",'Données relatives aux bénéf.'!K2144="Non"),"Dossier ouvert au cours de l'année de référence",IF(AND(YEAR(I2144)='Récapitulatif des données RASH'!$B$2,'Données relatives aux bénéf.'!J2144="Oui",'Données relatives aux bénéf.'!K2144="Oui"),"Dossier ouvert au cours de l'année de référence - dont clôturé au cours de l'année de référence",IF(AND(YEAR(I2144)&lt;'Récapitulatif des données RASH'!$B$2,'Données relatives aux bénéf.'!K2144="Non",'Données relatives aux bénéf.'!L2144="Oui"),"Dossier actif valorisable dans le cadre de la subvention",IF(AND(YEAR(I2144)&lt;'Récapitulatif des données RASH'!$B$2,'Données relatives aux bénéf.'!K2144="Oui",'Données relatives aux bénéf.'!L2144="Oui"),"Dossier actif valorisable dans le cadre de la subvention - dont cloturé au cours de l'année de référence",IF(AND(YEAR(I2144)&lt;'Récapitulatif des données RASH'!$B$2,'Données relatives aux bénéf.'!K2144="Non",'Données relatives aux bénéf.'!L2144="Non"),"Dossier actif non-valorisable dans le cadre de la subvention",IF(AND(YEAR(I2144)&lt;'Récapitulatif des données RASH'!$B$2,'Données relatives aux bénéf.'!K2144="Oui",'Données relatives aux bénéf.'!L2144="Non"),"Dossier actif non-valorisable dans le cadre de la subvention - dont cloturé au cours de l'année de référence","")))))))</f>
        <v/>
      </c>
      <c r="P2144" s="16" t="str">
        <f>IF(ISBLANK(F2144),"",'Récapitulatif des données RASH'!$B$2-YEAR('Données relatives aux bénéf.'!F2144))</f>
        <v/>
      </c>
    </row>
    <row r="2145" spans="1:16">
      <c r="A2145" s="18" t="str">
        <f t="shared" si="33"/>
        <v/>
      </c>
      <c r="O2145" s="19" t="str">
        <f>IF(J2145="Non","Demande d'information",IF(AND(YEAR(I2145)='Récapitulatif des données RASH'!$B$2,'Données relatives aux bénéf.'!J2145="Oui",'Données relatives aux bénéf.'!K2145="Non"),"Dossier ouvert au cours de l'année de référence",IF(AND(YEAR(I2145)='Récapitulatif des données RASH'!$B$2,'Données relatives aux bénéf.'!J2145="Oui",'Données relatives aux bénéf.'!K2145="Oui"),"Dossier ouvert au cours de l'année de référence - dont clôturé au cours de l'année de référence",IF(AND(YEAR(I2145)&lt;'Récapitulatif des données RASH'!$B$2,'Données relatives aux bénéf.'!K2145="Non",'Données relatives aux bénéf.'!L2145="Oui"),"Dossier actif valorisable dans le cadre de la subvention",IF(AND(YEAR(I2145)&lt;'Récapitulatif des données RASH'!$B$2,'Données relatives aux bénéf.'!K2145="Oui",'Données relatives aux bénéf.'!L2145="Oui"),"Dossier actif valorisable dans le cadre de la subvention - dont cloturé au cours de l'année de référence",IF(AND(YEAR(I2145)&lt;'Récapitulatif des données RASH'!$B$2,'Données relatives aux bénéf.'!K2145="Non",'Données relatives aux bénéf.'!L2145="Non"),"Dossier actif non-valorisable dans le cadre de la subvention",IF(AND(YEAR(I2145)&lt;'Récapitulatif des données RASH'!$B$2,'Données relatives aux bénéf.'!K2145="Oui",'Données relatives aux bénéf.'!L2145="Non"),"Dossier actif non-valorisable dans le cadre de la subvention - dont cloturé au cours de l'année de référence","")))))))</f>
        <v/>
      </c>
      <c r="P2145" s="16" t="str">
        <f>IF(ISBLANK(F2145),"",'Récapitulatif des données RASH'!$B$2-YEAR('Données relatives aux bénéf.'!F2145))</f>
        <v/>
      </c>
    </row>
    <row r="2146" spans="1:16">
      <c r="A2146" s="18" t="str">
        <f t="shared" si="33"/>
        <v/>
      </c>
      <c r="O2146" s="19" t="str">
        <f>IF(J2146="Non","Demande d'information",IF(AND(YEAR(I2146)='Récapitulatif des données RASH'!$B$2,'Données relatives aux bénéf.'!J2146="Oui",'Données relatives aux bénéf.'!K2146="Non"),"Dossier ouvert au cours de l'année de référence",IF(AND(YEAR(I2146)='Récapitulatif des données RASH'!$B$2,'Données relatives aux bénéf.'!J2146="Oui",'Données relatives aux bénéf.'!K2146="Oui"),"Dossier ouvert au cours de l'année de référence - dont clôturé au cours de l'année de référence",IF(AND(YEAR(I2146)&lt;'Récapitulatif des données RASH'!$B$2,'Données relatives aux bénéf.'!K2146="Non",'Données relatives aux bénéf.'!L2146="Oui"),"Dossier actif valorisable dans le cadre de la subvention",IF(AND(YEAR(I2146)&lt;'Récapitulatif des données RASH'!$B$2,'Données relatives aux bénéf.'!K2146="Oui",'Données relatives aux bénéf.'!L2146="Oui"),"Dossier actif valorisable dans le cadre de la subvention - dont cloturé au cours de l'année de référence",IF(AND(YEAR(I2146)&lt;'Récapitulatif des données RASH'!$B$2,'Données relatives aux bénéf.'!K2146="Non",'Données relatives aux bénéf.'!L2146="Non"),"Dossier actif non-valorisable dans le cadre de la subvention",IF(AND(YEAR(I2146)&lt;'Récapitulatif des données RASH'!$B$2,'Données relatives aux bénéf.'!K2146="Oui",'Données relatives aux bénéf.'!L2146="Non"),"Dossier actif non-valorisable dans le cadre de la subvention - dont cloturé au cours de l'année de référence","")))))))</f>
        <v/>
      </c>
      <c r="P2146" s="16" t="str">
        <f>IF(ISBLANK(F2146),"",'Récapitulatif des données RASH'!$B$2-YEAR('Données relatives aux bénéf.'!F2146))</f>
        <v/>
      </c>
    </row>
    <row r="2147" spans="1:16">
      <c r="A2147" s="18" t="str">
        <f t="shared" si="33"/>
        <v/>
      </c>
      <c r="O2147" s="19" t="str">
        <f>IF(J2147="Non","Demande d'information",IF(AND(YEAR(I2147)='Récapitulatif des données RASH'!$B$2,'Données relatives aux bénéf.'!J2147="Oui",'Données relatives aux bénéf.'!K2147="Non"),"Dossier ouvert au cours de l'année de référence",IF(AND(YEAR(I2147)='Récapitulatif des données RASH'!$B$2,'Données relatives aux bénéf.'!J2147="Oui",'Données relatives aux bénéf.'!K2147="Oui"),"Dossier ouvert au cours de l'année de référence - dont clôturé au cours de l'année de référence",IF(AND(YEAR(I2147)&lt;'Récapitulatif des données RASH'!$B$2,'Données relatives aux bénéf.'!K2147="Non",'Données relatives aux bénéf.'!L2147="Oui"),"Dossier actif valorisable dans le cadre de la subvention",IF(AND(YEAR(I2147)&lt;'Récapitulatif des données RASH'!$B$2,'Données relatives aux bénéf.'!K2147="Oui",'Données relatives aux bénéf.'!L2147="Oui"),"Dossier actif valorisable dans le cadre de la subvention - dont cloturé au cours de l'année de référence",IF(AND(YEAR(I2147)&lt;'Récapitulatif des données RASH'!$B$2,'Données relatives aux bénéf.'!K2147="Non",'Données relatives aux bénéf.'!L2147="Non"),"Dossier actif non-valorisable dans le cadre de la subvention",IF(AND(YEAR(I2147)&lt;'Récapitulatif des données RASH'!$B$2,'Données relatives aux bénéf.'!K2147="Oui",'Données relatives aux bénéf.'!L2147="Non"),"Dossier actif non-valorisable dans le cadre de la subvention - dont cloturé au cours de l'année de référence","")))))))</f>
        <v/>
      </c>
      <c r="P2147" s="16" t="str">
        <f>IF(ISBLANK(F2147),"",'Récapitulatif des données RASH'!$B$2-YEAR('Données relatives aux bénéf.'!F2147))</f>
        <v/>
      </c>
    </row>
    <row r="2148" spans="1:16">
      <c r="A2148" s="18" t="str">
        <f t="shared" si="33"/>
        <v/>
      </c>
      <c r="O2148" s="19" t="str">
        <f>IF(J2148="Non","Demande d'information",IF(AND(YEAR(I2148)='Récapitulatif des données RASH'!$B$2,'Données relatives aux bénéf.'!J2148="Oui",'Données relatives aux bénéf.'!K2148="Non"),"Dossier ouvert au cours de l'année de référence",IF(AND(YEAR(I2148)='Récapitulatif des données RASH'!$B$2,'Données relatives aux bénéf.'!J2148="Oui",'Données relatives aux bénéf.'!K2148="Oui"),"Dossier ouvert au cours de l'année de référence - dont clôturé au cours de l'année de référence",IF(AND(YEAR(I2148)&lt;'Récapitulatif des données RASH'!$B$2,'Données relatives aux bénéf.'!K2148="Non",'Données relatives aux bénéf.'!L2148="Oui"),"Dossier actif valorisable dans le cadre de la subvention",IF(AND(YEAR(I2148)&lt;'Récapitulatif des données RASH'!$B$2,'Données relatives aux bénéf.'!K2148="Oui",'Données relatives aux bénéf.'!L2148="Oui"),"Dossier actif valorisable dans le cadre de la subvention - dont cloturé au cours de l'année de référence",IF(AND(YEAR(I2148)&lt;'Récapitulatif des données RASH'!$B$2,'Données relatives aux bénéf.'!K2148="Non",'Données relatives aux bénéf.'!L2148="Non"),"Dossier actif non-valorisable dans le cadre de la subvention",IF(AND(YEAR(I2148)&lt;'Récapitulatif des données RASH'!$B$2,'Données relatives aux bénéf.'!K2148="Oui",'Données relatives aux bénéf.'!L2148="Non"),"Dossier actif non-valorisable dans le cadre de la subvention - dont cloturé au cours de l'année de référence","")))))))</f>
        <v/>
      </c>
      <c r="P2148" s="16" t="str">
        <f>IF(ISBLANK(F2148),"",'Récapitulatif des données RASH'!$B$2-YEAR('Données relatives aux bénéf.'!F2148))</f>
        <v/>
      </c>
    </row>
    <row r="2149" spans="1:16">
      <c r="A2149" s="18" t="str">
        <f t="shared" si="33"/>
        <v/>
      </c>
      <c r="O2149" s="19" t="str">
        <f>IF(J2149="Non","Demande d'information",IF(AND(YEAR(I2149)='Récapitulatif des données RASH'!$B$2,'Données relatives aux bénéf.'!J2149="Oui",'Données relatives aux bénéf.'!K2149="Non"),"Dossier ouvert au cours de l'année de référence",IF(AND(YEAR(I2149)='Récapitulatif des données RASH'!$B$2,'Données relatives aux bénéf.'!J2149="Oui",'Données relatives aux bénéf.'!K2149="Oui"),"Dossier ouvert au cours de l'année de référence - dont clôturé au cours de l'année de référence",IF(AND(YEAR(I2149)&lt;'Récapitulatif des données RASH'!$B$2,'Données relatives aux bénéf.'!K2149="Non",'Données relatives aux bénéf.'!L2149="Oui"),"Dossier actif valorisable dans le cadre de la subvention",IF(AND(YEAR(I2149)&lt;'Récapitulatif des données RASH'!$B$2,'Données relatives aux bénéf.'!K2149="Oui",'Données relatives aux bénéf.'!L2149="Oui"),"Dossier actif valorisable dans le cadre de la subvention - dont cloturé au cours de l'année de référence",IF(AND(YEAR(I2149)&lt;'Récapitulatif des données RASH'!$B$2,'Données relatives aux bénéf.'!K2149="Non",'Données relatives aux bénéf.'!L2149="Non"),"Dossier actif non-valorisable dans le cadre de la subvention",IF(AND(YEAR(I2149)&lt;'Récapitulatif des données RASH'!$B$2,'Données relatives aux bénéf.'!K2149="Oui",'Données relatives aux bénéf.'!L2149="Non"),"Dossier actif non-valorisable dans le cadre de la subvention - dont cloturé au cours de l'année de référence","")))))))</f>
        <v/>
      </c>
      <c r="P2149" s="16" t="str">
        <f>IF(ISBLANK(F2149),"",'Récapitulatif des données RASH'!$B$2-YEAR('Données relatives aux bénéf.'!F2149))</f>
        <v/>
      </c>
    </row>
    <row r="2150" spans="1:16">
      <c r="A2150" s="18" t="str">
        <f t="shared" si="33"/>
        <v/>
      </c>
      <c r="O2150" s="19" t="str">
        <f>IF(J2150="Non","Demande d'information",IF(AND(YEAR(I2150)='Récapitulatif des données RASH'!$B$2,'Données relatives aux bénéf.'!J2150="Oui",'Données relatives aux bénéf.'!K2150="Non"),"Dossier ouvert au cours de l'année de référence",IF(AND(YEAR(I2150)='Récapitulatif des données RASH'!$B$2,'Données relatives aux bénéf.'!J2150="Oui",'Données relatives aux bénéf.'!K2150="Oui"),"Dossier ouvert au cours de l'année de référence - dont clôturé au cours de l'année de référence",IF(AND(YEAR(I2150)&lt;'Récapitulatif des données RASH'!$B$2,'Données relatives aux bénéf.'!K2150="Non",'Données relatives aux bénéf.'!L2150="Oui"),"Dossier actif valorisable dans le cadre de la subvention",IF(AND(YEAR(I2150)&lt;'Récapitulatif des données RASH'!$B$2,'Données relatives aux bénéf.'!K2150="Oui",'Données relatives aux bénéf.'!L2150="Oui"),"Dossier actif valorisable dans le cadre de la subvention - dont cloturé au cours de l'année de référence",IF(AND(YEAR(I2150)&lt;'Récapitulatif des données RASH'!$B$2,'Données relatives aux bénéf.'!K2150="Non",'Données relatives aux bénéf.'!L2150="Non"),"Dossier actif non-valorisable dans le cadre de la subvention",IF(AND(YEAR(I2150)&lt;'Récapitulatif des données RASH'!$B$2,'Données relatives aux bénéf.'!K2150="Oui",'Données relatives aux bénéf.'!L2150="Non"),"Dossier actif non-valorisable dans le cadre de la subvention - dont cloturé au cours de l'année de référence","")))))))</f>
        <v/>
      </c>
      <c r="P2150" s="16" t="str">
        <f>IF(ISBLANK(F2150),"",'Récapitulatif des données RASH'!$B$2-YEAR('Données relatives aux bénéf.'!F2150))</f>
        <v/>
      </c>
    </row>
    <row r="2151" spans="1:16">
      <c r="A2151" s="18" t="str">
        <f t="shared" si="33"/>
        <v/>
      </c>
      <c r="O2151" s="19" t="str">
        <f>IF(J2151="Non","Demande d'information",IF(AND(YEAR(I2151)='Récapitulatif des données RASH'!$B$2,'Données relatives aux bénéf.'!J2151="Oui",'Données relatives aux bénéf.'!K2151="Non"),"Dossier ouvert au cours de l'année de référence",IF(AND(YEAR(I2151)='Récapitulatif des données RASH'!$B$2,'Données relatives aux bénéf.'!J2151="Oui",'Données relatives aux bénéf.'!K2151="Oui"),"Dossier ouvert au cours de l'année de référence - dont clôturé au cours de l'année de référence",IF(AND(YEAR(I2151)&lt;'Récapitulatif des données RASH'!$B$2,'Données relatives aux bénéf.'!K2151="Non",'Données relatives aux bénéf.'!L2151="Oui"),"Dossier actif valorisable dans le cadre de la subvention",IF(AND(YEAR(I2151)&lt;'Récapitulatif des données RASH'!$B$2,'Données relatives aux bénéf.'!K2151="Oui",'Données relatives aux bénéf.'!L2151="Oui"),"Dossier actif valorisable dans le cadre de la subvention - dont cloturé au cours de l'année de référence",IF(AND(YEAR(I2151)&lt;'Récapitulatif des données RASH'!$B$2,'Données relatives aux bénéf.'!K2151="Non",'Données relatives aux bénéf.'!L2151="Non"),"Dossier actif non-valorisable dans le cadre de la subvention",IF(AND(YEAR(I2151)&lt;'Récapitulatif des données RASH'!$B$2,'Données relatives aux bénéf.'!K2151="Oui",'Données relatives aux bénéf.'!L2151="Non"),"Dossier actif non-valorisable dans le cadre de la subvention - dont cloturé au cours de l'année de référence","")))))))</f>
        <v/>
      </c>
      <c r="P2151" s="16" t="str">
        <f>IF(ISBLANK(F2151),"",'Récapitulatif des données RASH'!$B$2-YEAR('Données relatives aux bénéf.'!F2151))</f>
        <v/>
      </c>
    </row>
    <row r="2152" spans="1:16">
      <c r="A2152" s="18" t="str">
        <f t="shared" si="33"/>
        <v/>
      </c>
      <c r="O2152" s="19" t="str">
        <f>IF(J2152="Non","Demande d'information",IF(AND(YEAR(I2152)='Récapitulatif des données RASH'!$B$2,'Données relatives aux bénéf.'!J2152="Oui",'Données relatives aux bénéf.'!K2152="Non"),"Dossier ouvert au cours de l'année de référence",IF(AND(YEAR(I2152)='Récapitulatif des données RASH'!$B$2,'Données relatives aux bénéf.'!J2152="Oui",'Données relatives aux bénéf.'!K2152="Oui"),"Dossier ouvert au cours de l'année de référence - dont clôturé au cours de l'année de référence",IF(AND(YEAR(I2152)&lt;'Récapitulatif des données RASH'!$B$2,'Données relatives aux bénéf.'!K2152="Non",'Données relatives aux bénéf.'!L2152="Oui"),"Dossier actif valorisable dans le cadre de la subvention",IF(AND(YEAR(I2152)&lt;'Récapitulatif des données RASH'!$B$2,'Données relatives aux bénéf.'!K2152="Oui",'Données relatives aux bénéf.'!L2152="Oui"),"Dossier actif valorisable dans le cadre de la subvention - dont cloturé au cours de l'année de référence",IF(AND(YEAR(I2152)&lt;'Récapitulatif des données RASH'!$B$2,'Données relatives aux bénéf.'!K2152="Non",'Données relatives aux bénéf.'!L2152="Non"),"Dossier actif non-valorisable dans le cadre de la subvention",IF(AND(YEAR(I2152)&lt;'Récapitulatif des données RASH'!$B$2,'Données relatives aux bénéf.'!K2152="Oui",'Données relatives aux bénéf.'!L2152="Non"),"Dossier actif non-valorisable dans le cadre de la subvention - dont cloturé au cours de l'année de référence","")))))))</f>
        <v/>
      </c>
      <c r="P2152" s="16" t="str">
        <f>IF(ISBLANK(F2152),"",'Récapitulatif des données RASH'!$B$2-YEAR('Données relatives aux bénéf.'!F2152))</f>
        <v/>
      </c>
    </row>
    <row r="2153" spans="1:16">
      <c r="A2153" s="18" t="str">
        <f t="shared" ref="A2153:A2216" si="34">IF(ISBLANK(C2153),"",A2152+1)</f>
        <v/>
      </c>
      <c r="O2153" s="19" t="str">
        <f>IF(J2153="Non","Demande d'information",IF(AND(YEAR(I2153)='Récapitulatif des données RASH'!$B$2,'Données relatives aux bénéf.'!J2153="Oui",'Données relatives aux bénéf.'!K2153="Non"),"Dossier ouvert au cours de l'année de référence",IF(AND(YEAR(I2153)='Récapitulatif des données RASH'!$B$2,'Données relatives aux bénéf.'!J2153="Oui",'Données relatives aux bénéf.'!K2153="Oui"),"Dossier ouvert au cours de l'année de référence - dont clôturé au cours de l'année de référence",IF(AND(YEAR(I2153)&lt;'Récapitulatif des données RASH'!$B$2,'Données relatives aux bénéf.'!K2153="Non",'Données relatives aux bénéf.'!L2153="Oui"),"Dossier actif valorisable dans le cadre de la subvention",IF(AND(YEAR(I2153)&lt;'Récapitulatif des données RASH'!$B$2,'Données relatives aux bénéf.'!K2153="Oui",'Données relatives aux bénéf.'!L2153="Oui"),"Dossier actif valorisable dans le cadre de la subvention - dont cloturé au cours de l'année de référence",IF(AND(YEAR(I2153)&lt;'Récapitulatif des données RASH'!$B$2,'Données relatives aux bénéf.'!K2153="Non",'Données relatives aux bénéf.'!L2153="Non"),"Dossier actif non-valorisable dans le cadre de la subvention",IF(AND(YEAR(I2153)&lt;'Récapitulatif des données RASH'!$B$2,'Données relatives aux bénéf.'!K2153="Oui",'Données relatives aux bénéf.'!L2153="Non"),"Dossier actif non-valorisable dans le cadre de la subvention - dont cloturé au cours de l'année de référence","")))))))</f>
        <v/>
      </c>
      <c r="P2153" s="16" t="str">
        <f>IF(ISBLANK(F2153),"",'Récapitulatif des données RASH'!$B$2-YEAR('Données relatives aux bénéf.'!F2153))</f>
        <v/>
      </c>
    </row>
    <row r="2154" spans="1:16">
      <c r="A2154" s="18" t="str">
        <f t="shared" si="34"/>
        <v/>
      </c>
      <c r="O2154" s="19" t="str">
        <f>IF(J2154="Non","Demande d'information",IF(AND(YEAR(I2154)='Récapitulatif des données RASH'!$B$2,'Données relatives aux bénéf.'!J2154="Oui",'Données relatives aux bénéf.'!K2154="Non"),"Dossier ouvert au cours de l'année de référence",IF(AND(YEAR(I2154)='Récapitulatif des données RASH'!$B$2,'Données relatives aux bénéf.'!J2154="Oui",'Données relatives aux bénéf.'!K2154="Oui"),"Dossier ouvert au cours de l'année de référence - dont clôturé au cours de l'année de référence",IF(AND(YEAR(I2154)&lt;'Récapitulatif des données RASH'!$B$2,'Données relatives aux bénéf.'!K2154="Non",'Données relatives aux bénéf.'!L2154="Oui"),"Dossier actif valorisable dans le cadre de la subvention",IF(AND(YEAR(I2154)&lt;'Récapitulatif des données RASH'!$B$2,'Données relatives aux bénéf.'!K2154="Oui",'Données relatives aux bénéf.'!L2154="Oui"),"Dossier actif valorisable dans le cadre de la subvention - dont cloturé au cours de l'année de référence",IF(AND(YEAR(I2154)&lt;'Récapitulatif des données RASH'!$B$2,'Données relatives aux bénéf.'!K2154="Non",'Données relatives aux bénéf.'!L2154="Non"),"Dossier actif non-valorisable dans le cadre de la subvention",IF(AND(YEAR(I2154)&lt;'Récapitulatif des données RASH'!$B$2,'Données relatives aux bénéf.'!K2154="Oui",'Données relatives aux bénéf.'!L2154="Non"),"Dossier actif non-valorisable dans le cadre de la subvention - dont cloturé au cours de l'année de référence","")))))))</f>
        <v/>
      </c>
      <c r="P2154" s="16" t="str">
        <f>IF(ISBLANK(F2154),"",'Récapitulatif des données RASH'!$B$2-YEAR('Données relatives aux bénéf.'!F2154))</f>
        <v/>
      </c>
    </row>
    <row r="2155" spans="1:16">
      <c r="A2155" s="18" t="str">
        <f t="shared" si="34"/>
        <v/>
      </c>
      <c r="O2155" s="19" t="str">
        <f>IF(J2155="Non","Demande d'information",IF(AND(YEAR(I2155)='Récapitulatif des données RASH'!$B$2,'Données relatives aux bénéf.'!J2155="Oui",'Données relatives aux bénéf.'!K2155="Non"),"Dossier ouvert au cours de l'année de référence",IF(AND(YEAR(I2155)='Récapitulatif des données RASH'!$B$2,'Données relatives aux bénéf.'!J2155="Oui",'Données relatives aux bénéf.'!K2155="Oui"),"Dossier ouvert au cours de l'année de référence - dont clôturé au cours de l'année de référence",IF(AND(YEAR(I2155)&lt;'Récapitulatif des données RASH'!$B$2,'Données relatives aux bénéf.'!K2155="Non",'Données relatives aux bénéf.'!L2155="Oui"),"Dossier actif valorisable dans le cadre de la subvention",IF(AND(YEAR(I2155)&lt;'Récapitulatif des données RASH'!$B$2,'Données relatives aux bénéf.'!K2155="Oui",'Données relatives aux bénéf.'!L2155="Oui"),"Dossier actif valorisable dans le cadre de la subvention - dont cloturé au cours de l'année de référence",IF(AND(YEAR(I2155)&lt;'Récapitulatif des données RASH'!$B$2,'Données relatives aux bénéf.'!K2155="Non",'Données relatives aux bénéf.'!L2155="Non"),"Dossier actif non-valorisable dans le cadre de la subvention",IF(AND(YEAR(I2155)&lt;'Récapitulatif des données RASH'!$B$2,'Données relatives aux bénéf.'!K2155="Oui",'Données relatives aux bénéf.'!L2155="Non"),"Dossier actif non-valorisable dans le cadre de la subvention - dont cloturé au cours de l'année de référence","")))))))</f>
        <v/>
      </c>
      <c r="P2155" s="16" t="str">
        <f>IF(ISBLANK(F2155),"",'Récapitulatif des données RASH'!$B$2-YEAR('Données relatives aux bénéf.'!F2155))</f>
        <v/>
      </c>
    </row>
    <row r="2156" spans="1:16">
      <c r="A2156" s="18" t="str">
        <f t="shared" si="34"/>
        <v/>
      </c>
      <c r="O2156" s="19" t="str">
        <f>IF(J2156="Non","Demande d'information",IF(AND(YEAR(I2156)='Récapitulatif des données RASH'!$B$2,'Données relatives aux bénéf.'!J2156="Oui",'Données relatives aux bénéf.'!K2156="Non"),"Dossier ouvert au cours de l'année de référence",IF(AND(YEAR(I2156)='Récapitulatif des données RASH'!$B$2,'Données relatives aux bénéf.'!J2156="Oui",'Données relatives aux bénéf.'!K2156="Oui"),"Dossier ouvert au cours de l'année de référence - dont clôturé au cours de l'année de référence",IF(AND(YEAR(I2156)&lt;'Récapitulatif des données RASH'!$B$2,'Données relatives aux bénéf.'!K2156="Non",'Données relatives aux bénéf.'!L2156="Oui"),"Dossier actif valorisable dans le cadre de la subvention",IF(AND(YEAR(I2156)&lt;'Récapitulatif des données RASH'!$B$2,'Données relatives aux bénéf.'!K2156="Oui",'Données relatives aux bénéf.'!L2156="Oui"),"Dossier actif valorisable dans le cadre de la subvention - dont cloturé au cours de l'année de référence",IF(AND(YEAR(I2156)&lt;'Récapitulatif des données RASH'!$B$2,'Données relatives aux bénéf.'!K2156="Non",'Données relatives aux bénéf.'!L2156="Non"),"Dossier actif non-valorisable dans le cadre de la subvention",IF(AND(YEAR(I2156)&lt;'Récapitulatif des données RASH'!$B$2,'Données relatives aux bénéf.'!K2156="Oui",'Données relatives aux bénéf.'!L2156="Non"),"Dossier actif non-valorisable dans le cadre de la subvention - dont cloturé au cours de l'année de référence","")))))))</f>
        <v/>
      </c>
      <c r="P2156" s="16" t="str">
        <f>IF(ISBLANK(F2156),"",'Récapitulatif des données RASH'!$B$2-YEAR('Données relatives aux bénéf.'!F2156))</f>
        <v/>
      </c>
    </row>
    <row r="2157" spans="1:16">
      <c r="A2157" s="18" t="str">
        <f t="shared" si="34"/>
        <v/>
      </c>
      <c r="O2157" s="19" t="str">
        <f>IF(J2157="Non","Demande d'information",IF(AND(YEAR(I2157)='Récapitulatif des données RASH'!$B$2,'Données relatives aux bénéf.'!J2157="Oui",'Données relatives aux bénéf.'!K2157="Non"),"Dossier ouvert au cours de l'année de référence",IF(AND(YEAR(I2157)='Récapitulatif des données RASH'!$B$2,'Données relatives aux bénéf.'!J2157="Oui",'Données relatives aux bénéf.'!K2157="Oui"),"Dossier ouvert au cours de l'année de référence - dont clôturé au cours de l'année de référence",IF(AND(YEAR(I2157)&lt;'Récapitulatif des données RASH'!$B$2,'Données relatives aux bénéf.'!K2157="Non",'Données relatives aux bénéf.'!L2157="Oui"),"Dossier actif valorisable dans le cadre de la subvention",IF(AND(YEAR(I2157)&lt;'Récapitulatif des données RASH'!$B$2,'Données relatives aux bénéf.'!K2157="Oui",'Données relatives aux bénéf.'!L2157="Oui"),"Dossier actif valorisable dans le cadre de la subvention - dont cloturé au cours de l'année de référence",IF(AND(YEAR(I2157)&lt;'Récapitulatif des données RASH'!$B$2,'Données relatives aux bénéf.'!K2157="Non",'Données relatives aux bénéf.'!L2157="Non"),"Dossier actif non-valorisable dans le cadre de la subvention",IF(AND(YEAR(I2157)&lt;'Récapitulatif des données RASH'!$B$2,'Données relatives aux bénéf.'!K2157="Oui",'Données relatives aux bénéf.'!L2157="Non"),"Dossier actif non-valorisable dans le cadre de la subvention - dont cloturé au cours de l'année de référence","")))))))</f>
        <v/>
      </c>
      <c r="P2157" s="16" t="str">
        <f>IF(ISBLANK(F2157),"",'Récapitulatif des données RASH'!$B$2-YEAR('Données relatives aux bénéf.'!F2157))</f>
        <v/>
      </c>
    </row>
    <row r="2158" spans="1:16">
      <c r="A2158" s="18" t="str">
        <f t="shared" si="34"/>
        <v/>
      </c>
      <c r="O2158" s="19" t="str">
        <f>IF(J2158="Non","Demande d'information",IF(AND(YEAR(I2158)='Récapitulatif des données RASH'!$B$2,'Données relatives aux bénéf.'!J2158="Oui",'Données relatives aux bénéf.'!K2158="Non"),"Dossier ouvert au cours de l'année de référence",IF(AND(YEAR(I2158)='Récapitulatif des données RASH'!$B$2,'Données relatives aux bénéf.'!J2158="Oui",'Données relatives aux bénéf.'!K2158="Oui"),"Dossier ouvert au cours de l'année de référence - dont clôturé au cours de l'année de référence",IF(AND(YEAR(I2158)&lt;'Récapitulatif des données RASH'!$B$2,'Données relatives aux bénéf.'!K2158="Non",'Données relatives aux bénéf.'!L2158="Oui"),"Dossier actif valorisable dans le cadre de la subvention",IF(AND(YEAR(I2158)&lt;'Récapitulatif des données RASH'!$B$2,'Données relatives aux bénéf.'!K2158="Oui",'Données relatives aux bénéf.'!L2158="Oui"),"Dossier actif valorisable dans le cadre de la subvention - dont cloturé au cours de l'année de référence",IF(AND(YEAR(I2158)&lt;'Récapitulatif des données RASH'!$B$2,'Données relatives aux bénéf.'!K2158="Non",'Données relatives aux bénéf.'!L2158="Non"),"Dossier actif non-valorisable dans le cadre de la subvention",IF(AND(YEAR(I2158)&lt;'Récapitulatif des données RASH'!$B$2,'Données relatives aux bénéf.'!K2158="Oui",'Données relatives aux bénéf.'!L2158="Non"),"Dossier actif non-valorisable dans le cadre de la subvention - dont cloturé au cours de l'année de référence","")))))))</f>
        <v/>
      </c>
      <c r="P2158" s="16" t="str">
        <f>IF(ISBLANK(F2158),"",'Récapitulatif des données RASH'!$B$2-YEAR('Données relatives aux bénéf.'!F2158))</f>
        <v/>
      </c>
    </row>
    <row r="2159" spans="1:16">
      <c r="A2159" s="18" t="str">
        <f t="shared" si="34"/>
        <v/>
      </c>
      <c r="O2159" s="19" t="str">
        <f>IF(J2159="Non","Demande d'information",IF(AND(YEAR(I2159)='Récapitulatif des données RASH'!$B$2,'Données relatives aux bénéf.'!J2159="Oui",'Données relatives aux bénéf.'!K2159="Non"),"Dossier ouvert au cours de l'année de référence",IF(AND(YEAR(I2159)='Récapitulatif des données RASH'!$B$2,'Données relatives aux bénéf.'!J2159="Oui",'Données relatives aux bénéf.'!K2159="Oui"),"Dossier ouvert au cours de l'année de référence - dont clôturé au cours de l'année de référence",IF(AND(YEAR(I2159)&lt;'Récapitulatif des données RASH'!$B$2,'Données relatives aux bénéf.'!K2159="Non",'Données relatives aux bénéf.'!L2159="Oui"),"Dossier actif valorisable dans le cadre de la subvention",IF(AND(YEAR(I2159)&lt;'Récapitulatif des données RASH'!$B$2,'Données relatives aux bénéf.'!K2159="Oui",'Données relatives aux bénéf.'!L2159="Oui"),"Dossier actif valorisable dans le cadre de la subvention - dont cloturé au cours de l'année de référence",IF(AND(YEAR(I2159)&lt;'Récapitulatif des données RASH'!$B$2,'Données relatives aux bénéf.'!K2159="Non",'Données relatives aux bénéf.'!L2159="Non"),"Dossier actif non-valorisable dans le cadre de la subvention",IF(AND(YEAR(I2159)&lt;'Récapitulatif des données RASH'!$B$2,'Données relatives aux bénéf.'!K2159="Oui",'Données relatives aux bénéf.'!L2159="Non"),"Dossier actif non-valorisable dans le cadre de la subvention - dont cloturé au cours de l'année de référence","")))))))</f>
        <v/>
      </c>
      <c r="P2159" s="16" t="str">
        <f>IF(ISBLANK(F2159),"",'Récapitulatif des données RASH'!$B$2-YEAR('Données relatives aux bénéf.'!F2159))</f>
        <v/>
      </c>
    </row>
    <row r="2160" spans="1:16">
      <c r="A2160" s="18" t="str">
        <f t="shared" si="34"/>
        <v/>
      </c>
      <c r="O2160" s="19" t="str">
        <f>IF(J2160="Non","Demande d'information",IF(AND(YEAR(I2160)='Récapitulatif des données RASH'!$B$2,'Données relatives aux bénéf.'!J2160="Oui",'Données relatives aux bénéf.'!K2160="Non"),"Dossier ouvert au cours de l'année de référence",IF(AND(YEAR(I2160)='Récapitulatif des données RASH'!$B$2,'Données relatives aux bénéf.'!J2160="Oui",'Données relatives aux bénéf.'!K2160="Oui"),"Dossier ouvert au cours de l'année de référence - dont clôturé au cours de l'année de référence",IF(AND(YEAR(I2160)&lt;'Récapitulatif des données RASH'!$B$2,'Données relatives aux bénéf.'!K2160="Non",'Données relatives aux bénéf.'!L2160="Oui"),"Dossier actif valorisable dans le cadre de la subvention",IF(AND(YEAR(I2160)&lt;'Récapitulatif des données RASH'!$B$2,'Données relatives aux bénéf.'!K2160="Oui",'Données relatives aux bénéf.'!L2160="Oui"),"Dossier actif valorisable dans le cadre de la subvention - dont cloturé au cours de l'année de référence",IF(AND(YEAR(I2160)&lt;'Récapitulatif des données RASH'!$B$2,'Données relatives aux bénéf.'!K2160="Non",'Données relatives aux bénéf.'!L2160="Non"),"Dossier actif non-valorisable dans le cadre de la subvention",IF(AND(YEAR(I2160)&lt;'Récapitulatif des données RASH'!$B$2,'Données relatives aux bénéf.'!K2160="Oui",'Données relatives aux bénéf.'!L2160="Non"),"Dossier actif non-valorisable dans le cadre de la subvention - dont cloturé au cours de l'année de référence","")))))))</f>
        <v/>
      </c>
      <c r="P2160" s="16" t="str">
        <f>IF(ISBLANK(F2160),"",'Récapitulatif des données RASH'!$B$2-YEAR('Données relatives aux bénéf.'!F2160))</f>
        <v/>
      </c>
    </row>
    <row r="2161" spans="1:16">
      <c r="A2161" s="18" t="str">
        <f t="shared" si="34"/>
        <v/>
      </c>
      <c r="O2161" s="19" t="str">
        <f>IF(J2161="Non","Demande d'information",IF(AND(YEAR(I2161)='Récapitulatif des données RASH'!$B$2,'Données relatives aux bénéf.'!J2161="Oui",'Données relatives aux bénéf.'!K2161="Non"),"Dossier ouvert au cours de l'année de référence",IF(AND(YEAR(I2161)='Récapitulatif des données RASH'!$B$2,'Données relatives aux bénéf.'!J2161="Oui",'Données relatives aux bénéf.'!K2161="Oui"),"Dossier ouvert au cours de l'année de référence - dont clôturé au cours de l'année de référence",IF(AND(YEAR(I2161)&lt;'Récapitulatif des données RASH'!$B$2,'Données relatives aux bénéf.'!K2161="Non",'Données relatives aux bénéf.'!L2161="Oui"),"Dossier actif valorisable dans le cadre de la subvention",IF(AND(YEAR(I2161)&lt;'Récapitulatif des données RASH'!$B$2,'Données relatives aux bénéf.'!K2161="Oui",'Données relatives aux bénéf.'!L2161="Oui"),"Dossier actif valorisable dans le cadre de la subvention - dont cloturé au cours de l'année de référence",IF(AND(YEAR(I2161)&lt;'Récapitulatif des données RASH'!$B$2,'Données relatives aux bénéf.'!K2161="Non",'Données relatives aux bénéf.'!L2161="Non"),"Dossier actif non-valorisable dans le cadre de la subvention",IF(AND(YEAR(I2161)&lt;'Récapitulatif des données RASH'!$B$2,'Données relatives aux bénéf.'!K2161="Oui",'Données relatives aux bénéf.'!L2161="Non"),"Dossier actif non-valorisable dans le cadre de la subvention - dont cloturé au cours de l'année de référence","")))))))</f>
        <v/>
      </c>
      <c r="P2161" s="16" t="str">
        <f>IF(ISBLANK(F2161),"",'Récapitulatif des données RASH'!$B$2-YEAR('Données relatives aux bénéf.'!F2161))</f>
        <v/>
      </c>
    </row>
    <row r="2162" spans="1:16">
      <c r="A2162" s="18" t="str">
        <f t="shared" si="34"/>
        <v/>
      </c>
      <c r="O2162" s="19" t="str">
        <f>IF(J2162="Non","Demande d'information",IF(AND(YEAR(I2162)='Récapitulatif des données RASH'!$B$2,'Données relatives aux bénéf.'!J2162="Oui",'Données relatives aux bénéf.'!K2162="Non"),"Dossier ouvert au cours de l'année de référence",IF(AND(YEAR(I2162)='Récapitulatif des données RASH'!$B$2,'Données relatives aux bénéf.'!J2162="Oui",'Données relatives aux bénéf.'!K2162="Oui"),"Dossier ouvert au cours de l'année de référence - dont clôturé au cours de l'année de référence",IF(AND(YEAR(I2162)&lt;'Récapitulatif des données RASH'!$B$2,'Données relatives aux bénéf.'!K2162="Non",'Données relatives aux bénéf.'!L2162="Oui"),"Dossier actif valorisable dans le cadre de la subvention",IF(AND(YEAR(I2162)&lt;'Récapitulatif des données RASH'!$B$2,'Données relatives aux bénéf.'!K2162="Oui",'Données relatives aux bénéf.'!L2162="Oui"),"Dossier actif valorisable dans le cadre de la subvention - dont cloturé au cours de l'année de référence",IF(AND(YEAR(I2162)&lt;'Récapitulatif des données RASH'!$B$2,'Données relatives aux bénéf.'!K2162="Non",'Données relatives aux bénéf.'!L2162="Non"),"Dossier actif non-valorisable dans le cadre de la subvention",IF(AND(YEAR(I2162)&lt;'Récapitulatif des données RASH'!$B$2,'Données relatives aux bénéf.'!K2162="Oui",'Données relatives aux bénéf.'!L2162="Non"),"Dossier actif non-valorisable dans le cadre de la subvention - dont cloturé au cours de l'année de référence","")))))))</f>
        <v/>
      </c>
      <c r="P2162" s="16" t="str">
        <f>IF(ISBLANK(F2162),"",'Récapitulatif des données RASH'!$B$2-YEAR('Données relatives aux bénéf.'!F2162))</f>
        <v/>
      </c>
    </row>
    <row r="2163" spans="1:16">
      <c r="A2163" s="18" t="str">
        <f t="shared" si="34"/>
        <v/>
      </c>
      <c r="O2163" s="19" t="str">
        <f>IF(J2163="Non","Demande d'information",IF(AND(YEAR(I2163)='Récapitulatif des données RASH'!$B$2,'Données relatives aux bénéf.'!J2163="Oui",'Données relatives aux bénéf.'!K2163="Non"),"Dossier ouvert au cours de l'année de référence",IF(AND(YEAR(I2163)='Récapitulatif des données RASH'!$B$2,'Données relatives aux bénéf.'!J2163="Oui",'Données relatives aux bénéf.'!K2163="Oui"),"Dossier ouvert au cours de l'année de référence - dont clôturé au cours de l'année de référence",IF(AND(YEAR(I2163)&lt;'Récapitulatif des données RASH'!$B$2,'Données relatives aux bénéf.'!K2163="Non",'Données relatives aux bénéf.'!L2163="Oui"),"Dossier actif valorisable dans le cadre de la subvention",IF(AND(YEAR(I2163)&lt;'Récapitulatif des données RASH'!$B$2,'Données relatives aux bénéf.'!K2163="Oui",'Données relatives aux bénéf.'!L2163="Oui"),"Dossier actif valorisable dans le cadre de la subvention - dont cloturé au cours de l'année de référence",IF(AND(YEAR(I2163)&lt;'Récapitulatif des données RASH'!$B$2,'Données relatives aux bénéf.'!K2163="Non",'Données relatives aux bénéf.'!L2163="Non"),"Dossier actif non-valorisable dans le cadre de la subvention",IF(AND(YEAR(I2163)&lt;'Récapitulatif des données RASH'!$B$2,'Données relatives aux bénéf.'!K2163="Oui",'Données relatives aux bénéf.'!L2163="Non"),"Dossier actif non-valorisable dans le cadre de la subvention - dont cloturé au cours de l'année de référence","")))))))</f>
        <v/>
      </c>
      <c r="P2163" s="16" t="str">
        <f>IF(ISBLANK(F2163),"",'Récapitulatif des données RASH'!$B$2-YEAR('Données relatives aux bénéf.'!F2163))</f>
        <v/>
      </c>
    </row>
    <row r="2164" spans="1:16">
      <c r="A2164" s="18" t="str">
        <f t="shared" si="34"/>
        <v/>
      </c>
      <c r="O2164" s="19" t="str">
        <f>IF(J2164="Non","Demande d'information",IF(AND(YEAR(I2164)='Récapitulatif des données RASH'!$B$2,'Données relatives aux bénéf.'!J2164="Oui",'Données relatives aux bénéf.'!K2164="Non"),"Dossier ouvert au cours de l'année de référence",IF(AND(YEAR(I2164)='Récapitulatif des données RASH'!$B$2,'Données relatives aux bénéf.'!J2164="Oui",'Données relatives aux bénéf.'!K2164="Oui"),"Dossier ouvert au cours de l'année de référence - dont clôturé au cours de l'année de référence",IF(AND(YEAR(I2164)&lt;'Récapitulatif des données RASH'!$B$2,'Données relatives aux bénéf.'!K2164="Non",'Données relatives aux bénéf.'!L2164="Oui"),"Dossier actif valorisable dans le cadre de la subvention",IF(AND(YEAR(I2164)&lt;'Récapitulatif des données RASH'!$B$2,'Données relatives aux bénéf.'!K2164="Oui",'Données relatives aux bénéf.'!L2164="Oui"),"Dossier actif valorisable dans le cadre de la subvention - dont cloturé au cours de l'année de référence",IF(AND(YEAR(I2164)&lt;'Récapitulatif des données RASH'!$B$2,'Données relatives aux bénéf.'!K2164="Non",'Données relatives aux bénéf.'!L2164="Non"),"Dossier actif non-valorisable dans le cadre de la subvention",IF(AND(YEAR(I2164)&lt;'Récapitulatif des données RASH'!$B$2,'Données relatives aux bénéf.'!K2164="Oui",'Données relatives aux bénéf.'!L2164="Non"),"Dossier actif non-valorisable dans le cadre de la subvention - dont cloturé au cours de l'année de référence","")))))))</f>
        <v/>
      </c>
      <c r="P2164" s="16" t="str">
        <f>IF(ISBLANK(F2164),"",'Récapitulatif des données RASH'!$B$2-YEAR('Données relatives aux bénéf.'!F2164))</f>
        <v/>
      </c>
    </row>
    <row r="2165" spans="1:16">
      <c r="A2165" s="18" t="str">
        <f t="shared" si="34"/>
        <v/>
      </c>
      <c r="O2165" s="19" t="str">
        <f>IF(J2165="Non","Demande d'information",IF(AND(YEAR(I2165)='Récapitulatif des données RASH'!$B$2,'Données relatives aux bénéf.'!J2165="Oui",'Données relatives aux bénéf.'!K2165="Non"),"Dossier ouvert au cours de l'année de référence",IF(AND(YEAR(I2165)='Récapitulatif des données RASH'!$B$2,'Données relatives aux bénéf.'!J2165="Oui",'Données relatives aux bénéf.'!K2165="Oui"),"Dossier ouvert au cours de l'année de référence - dont clôturé au cours de l'année de référence",IF(AND(YEAR(I2165)&lt;'Récapitulatif des données RASH'!$B$2,'Données relatives aux bénéf.'!K2165="Non",'Données relatives aux bénéf.'!L2165="Oui"),"Dossier actif valorisable dans le cadre de la subvention",IF(AND(YEAR(I2165)&lt;'Récapitulatif des données RASH'!$B$2,'Données relatives aux bénéf.'!K2165="Oui",'Données relatives aux bénéf.'!L2165="Oui"),"Dossier actif valorisable dans le cadre de la subvention - dont cloturé au cours de l'année de référence",IF(AND(YEAR(I2165)&lt;'Récapitulatif des données RASH'!$B$2,'Données relatives aux bénéf.'!K2165="Non",'Données relatives aux bénéf.'!L2165="Non"),"Dossier actif non-valorisable dans le cadre de la subvention",IF(AND(YEAR(I2165)&lt;'Récapitulatif des données RASH'!$B$2,'Données relatives aux bénéf.'!K2165="Oui",'Données relatives aux bénéf.'!L2165="Non"),"Dossier actif non-valorisable dans le cadre de la subvention - dont cloturé au cours de l'année de référence","")))))))</f>
        <v/>
      </c>
      <c r="P2165" s="16" t="str">
        <f>IF(ISBLANK(F2165),"",'Récapitulatif des données RASH'!$B$2-YEAR('Données relatives aux bénéf.'!F2165))</f>
        <v/>
      </c>
    </row>
    <row r="2166" spans="1:16">
      <c r="A2166" s="18" t="str">
        <f t="shared" si="34"/>
        <v/>
      </c>
      <c r="O2166" s="19" t="str">
        <f>IF(J2166="Non","Demande d'information",IF(AND(YEAR(I2166)='Récapitulatif des données RASH'!$B$2,'Données relatives aux bénéf.'!J2166="Oui",'Données relatives aux bénéf.'!K2166="Non"),"Dossier ouvert au cours de l'année de référence",IF(AND(YEAR(I2166)='Récapitulatif des données RASH'!$B$2,'Données relatives aux bénéf.'!J2166="Oui",'Données relatives aux bénéf.'!K2166="Oui"),"Dossier ouvert au cours de l'année de référence - dont clôturé au cours de l'année de référence",IF(AND(YEAR(I2166)&lt;'Récapitulatif des données RASH'!$B$2,'Données relatives aux bénéf.'!K2166="Non",'Données relatives aux bénéf.'!L2166="Oui"),"Dossier actif valorisable dans le cadre de la subvention",IF(AND(YEAR(I2166)&lt;'Récapitulatif des données RASH'!$B$2,'Données relatives aux bénéf.'!K2166="Oui",'Données relatives aux bénéf.'!L2166="Oui"),"Dossier actif valorisable dans le cadre de la subvention - dont cloturé au cours de l'année de référence",IF(AND(YEAR(I2166)&lt;'Récapitulatif des données RASH'!$B$2,'Données relatives aux bénéf.'!K2166="Non",'Données relatives aux bénéf.'!L2166="Non"),"Dossier actif non-valorisable dans le cadre de la subvention",IF(AND(YEAR(I2166)&lt;'Récapitulatif des données RASH'!$B$2,'Données relatives aux bénéf.'!K2166="Oui",'Données relatives aux bénéf.'!L2166="Non"),"Dossier actif non-valorisable dans le cadre de la subvention - dont cloturé au cours de l'année de référence","")))))))</f>
        <v/>
      </c>
      <c r="P2166" s="16" t="str">
        <f>IF(ISBLANK(F2166),"",'Récapitulatif des données RASH'!$B$2-YEAR('Données relatives aux bénéf.'!F2166))</f>
        <v/>
      </c>
    </row>
    <row r="2167" spans="1:16">
      <c r="A2167" s="18" t="str">
        <f t="shared" si="34"/>
        <v/>
      </c>
      <c r="O2167" s="19" t="str">
        <f>IF(J2167="Non","Demande d'information",IF(AND(YEAR(I2167)='Récapitulatif des données RASH'!$B$2,'Données relatives aux bénéf.'!J2167="Oui",'Données relatives aux bénéf.'!K2167="Non"),"Dossier ouvert au cours de l'année de référence",IF(AND(YEAR(I2167)='Récapitulatif des données RASH'!$B$2,'Données relatives aux bénéf.'!J2167="Oui",'Données relatives aux bénéf.'!K2167="Oui"),"Dossier ouvert au cours de l'année de référence - dont clôturé au cours de l'année de référence",IF(AND(YEAR(I2167)&lt;'Récapitulatif des données RASH'!$B$2,'Données relatives aux bénéf.'!K2167="Non",'Données relatives aux bénéf.'!L2167="Oui"),"Dossier actif valorisable dans le cadre de la subvention",IF(AND(YEAR(I2167)&lt;'Récapitulatif des données RASH'!$B$2,'Données relatives aux bénéf.'!K2167="Oui",'Données relatives aux bénéf.'!L2167="Oui"),"Dossier actif valorisable dans le cadre de la subvention - dont cloturé au cours de l'année de référence",IF(AND(YEAR(I2167)&lt;'Récapitulatif des données RASH'!$B$2,'Données relatives aux bénéf.'!K2167="Non",'Données relatives aux bénéf.'!L2167="Non"),"Dossier actif non-valorisable dans le cadre de la subvention",IF(AND(YEAR(I2167)&lt;'Récapitulatif des données RASH'!$B$2,'Données relatives aux bénéf.'!K2167="Oui",'Données relatives aux bénéf.'!L2167="Non"),"Dossier actif non-valorisable dans le cadre de la subvention - dont cloturé au cours de l'année de référence","")))))))</f>
        <v/>
      </c>
      <c r="P2167" s="16" t="str">
        <f>IF(ISBLANK(F2167),"",'Récapitulatif des données RASH'!$B$2-YEAR('Données relatives aux bénéf.'!F2167))</f>
        <v/>
      </c>
    </row>
    <row r="2168" spans="1:16">
      <c r="A2168" s="18" t="str">
        <f t="shared" si="34"/>
        <v/>
      </c>
      <c r="O2168" s="19" t="str">
        <f>IF(J2168="Non","Demande d'information",IF(AND(YEAR(I2168)='Récapitulatif des données RASH'!$B$2,'Données relatives aux bénéf.'!J2168="Oui",'Données relatives aux bénéf.'!K2168="Non"),"Dossier ouvert au cours de l'année de référence",IF(AND(YEAR(I2168)='Récapitulatif des données RASH'!$B$2,'Données relatives aux bénéf.'!J2168="Oui",'Données relatives aux bénéf.'!K2168="Oui"),"Dossier ouvert au cours de l'année de référence - dont clôturé au cours de l'année de référence",IF(AND(YEAR(I2168)&lt;'Récapitulatif des données RASH'!$B$2,'Données relatives aux bénéf.'!K2168="Non",'Données relatives aux bénéf.'!L2168="Oui"),"Dossier actif valorisable dans le cadre de la subvention",IF(AND(YEAR(I2168)&lt;'Récapitulatif des données RASH'!$B$2,'Données relatives aux bénéf.'!K2168="Oui",'Données relatives aux bénéf.'!L2168="Oui"),"Dossier actif valorisable dans le cadre de la subvention - dont cloturé au cours de l'année de référence",IF(AND(YEAR(I2168)&lt;'Récapitulatif des données RASH'!$B$2,'Données relatives aux bénéf.'!K2168="Non",'Données relatives aux bénéf.'!L2168="Non"),"Dossier actif non-valorisable dans le cadre de la subvention",IF(AND(YEAR(I2168)&lt;'Récapitulatif des données RASH'!$B$2,'Données relatives aux bénéf.'!K2168="Oui",'Données relatives aux bénéf.'!L2168="Non"),"Dossier actif non-valorisable dans le cadre de la subvention - dont cloturé au cours de l'année de référence","")))))))</f>
        <v/>
      </c>
      <c r="P2168" s="16" t="str">
        <f>IF(ISBLANK(F2168),"",'Récapitulatif des données RASH'!$B$2-YEAR('Données relatives aux bénéf.'!F2168))</f>
        <v/>
      </c>
    </row>
    <row r="2169" spans="1:16">
      <c r="A2169" s="18" t="str">
        <f t="shared" si="34"/>
        <v/>
      </c>
      <c r="O2169" s="19" t="str">
        <f>IF(J2169="Non","Demande d'information",IF(AND(YEAR(I2169)='Récapitulatif des données RASH'!$B$2,'Données relatives aux bénéf.'!J2169="Oui",'Données relatives aux bénéf.'!K2169="Non"),"Dossier ouvert au cours de l'année de référence",IF(AND(YEAR(I2169)='Récapitulatif des données RASH'!$B$2,'Données relatives aux bénéf.'!J2169="Oui",'Données relatives aux bénéf.'!K2169="Oui"),"Dossier ouvert au cours de l'année de référence - dont clôturé au cours de l'année de référence",IF(AND(YEAR(I2169)&lt;'Récapitulatif des données RASH'!$B$2,'Données relatives aux bénéf.'!K2169="Non",'Données relatives aux bénéf.'!L2169="Oui"),"Dossier actif valorisable dans le cadre de la subvention",IF(AND(YEAR(I2169)&lt;'Récapitulatif des données RASH'!$B$2,'Données relatives aux bénéf.'!K2169="Oui",'Données relatives aux bénéf.'!L2169="Oui"),"Dossier actif valorisable dans le cadre de la subvention - dont cloturé au cours de l'année de référence",IF(AND(YEAR(I2169)&lt;'Récapitulatif des données RASH'!$B$2,'Données relatives aux bénéf.'!K2169="Non",'Données relatives aux bénéf.'!L2169="Non"),"Dossier actif non-valorisable dans le cadre de la subvention",IF(AND(YEAR(I2169)&lt;'Récapitulatif des données RASH'!$B$2,'Données relatives aux bénéf.'!K2169="Oui",'Données relatives aux bénéf.'!L2169="Non"),"Dossier actif non-valorisable dans le cadre de la subvention - dont cloturé au cours de l'année de référence","")))))))</f>
        <v/>
      </c>
      <c r="P2169" s="16" t="str">
        <f>IF(ISBLANK(F2169),"",'Récapitulatif des données RASH'!$B$2-YEAR('Données relatives aux bénéf.'!F2169))</f>
        <v/>
      </c>
    </row>
    <row r="2170" spans="1:16">
      <c r="A2170" s="18" t="str">
        <f t="shared" si="34"/>
        <v/>
      </c>
      <c r="O2170" s="19" t="str">
        <f>IF(J2170="Non","Demande d'information",IF(AND(YEAR(I2170)='Récapitulatif des données RASH'!$B$2,'Données relatives aux bénéf.'!J2170="Oui",'Données relatives aux bénéf.'!K2170="Non"),"Dossier ouvert au cours de l'année de référence",IF(AND(YEAR(I2170)='Récapitulatif des données RASH'!$B$2,'Données relatives aux bénéf.'!J2170="Oui",'Données relatives aux bénéf.'!K2170="Oui"),"Dossier ouvert au cours de l'année de référence - dont clôturé au cours de l'année de référence",IF(AND(YEAR(I2170)&lt;'Récapitulatif des données RASH'!$B$2,'Données relatives aux bénéf.'!K2170="Non",'Données relatives aux bénéf.'!L2170="Oui"),"Dossier actif valorisable dans le cadre de la subvention",IF(AND(YEAR(I2170)&lt;'Récapitulatif des données RASH'!$B$2,'Données relatives aux bénéf.'!K2170="Oui",'Données relatives aux bénéf.'!L2170="Oui"),"Dossier actif valorisable dans le cadre de la subvention - dont cloturé au cours de l'année de référence",IF(AND(YEAR(I2170)&lt;'Récapitulatif des données RASH'!$B$2,'Données relatives aux bénéf.'!K2170="Non",'Données relatives aux bénéf.'!L2170="Non"),"Dossier actif non-valorisable dans le cadre de la subvention",IF(AND(YEAR(I2170)&lt;'Récapitulatif des données RASH'!$B$2,'Données relatives aux bénéf.'!K2170="Oui",'Données relatives aux bénéf.'!L2170="Non"),"Dossier actif non-valorisable dans le cadre de la subvention - dont cloturé au cours de l'année de référence","")))))))</f>
        <v/>
      </c>
      <c r="P2170" s="16" t="str">
        <f>IF(ISBLANK(F2170),"",'Récapitulatif des données RASH'!$B$2-YEAR('Données relatives aux bénéf.'!F2170))</f>
        <v/>
      </c>
    </row>
    <row r="2171" spans="1:16">
      <c r="A2171" s="18" t="str">
        <f t="shared" si="34"/>
        <v/>
      </c>
      <c r="O2171" s="19" t="str">
        <f>IF(J2171="Non","Demande d'information",IF(AND(YEAR(I2171)='Récapitulatif des données RASH'!$B$2,'Données relatives aux bénéf.'!J2171="Oui",'Données relatives aux bénéf.'!K2171="Non"),"Dossier ouvert au cours de l'année de référence",IF(AND(YEAR(I2171)='Récapitulatif des données RASH'!$B$2,'Données relatives aux bénéf.'!J2171="Oui",'Données relatives aux bénéf.'!K2171="Oui"),"Dossier ouvert au cours de l'année de référence - dont clôturé au cours de l'année de référence",IF(AND(YEAR(I2171)&lt;'Récapitulatif des données RASH'!$B$2,'Données relatives aux bénéf.'!K2171="Non",'Données relatives aux bénéf.'!L2171="Oui"),"Dossier actif valorisable dans le cadre de la subvention",IF(AND(YEAR(I2171)&lt;'Récapitulatif des données RASH'!$B$2,'Données relatives aux bénéf.'!K2171="Oui",'Données relatives aux bénéf.'!L2171="Oui"),"Dossier actif valorisable dans le cadre de la subvention - dont cloturé au cours de l'année de référence",IF(AND(YEAR(I2171)&lt;'Récapitulatif des données RASH'!$B$2,'Données relatives aux bénéf.'!K2171="Non",'Données relatives aux bénéf.'!L2171="Non"),"Dossier actif non-valorisable dans le cadre de la subvention",IF(AND(YEAR(I2171)&lt;'Récapitulatif des données RASH'!$B$2,'Données relatives aux bénéf.'!K2171="Oui",'Données relatives aux bénéf.'!L2171="Non"),"Dossier actif non-valorisable dans le cadre de la subvention - dont cloturé au cours de l'année de référence","")))))))</f>
        <v/>
      </c>
      <c r="P2171" s="16" t="str">
        <f>IF(ISBLANK(F2171),"",'Récapitulatif des données RASH'!$B$2-YEAR('Données relatives aux bénéf.'!F2171))</f>
        <v/>
      </c>
    </row>
    <row r="2172" spans="1:16">
      <c r="A2172" s="18" t="str">
        <f t="shared" si="34"/>
        <v/>
      </c>
      <c r="O2172" s="19" t="str">
        <f>IF(J2172="Non","Demande d'information",IF(AND(YEAR(I2172)='Récapitulatif des données RASH'!$B$2,'Données relatives aux bénéf.'!J2172="Oui",'Données relatives aux bénéf.'!K2172="Non"),"Dossier ouvert au cours de l'année de référence",IF(AND(YEAR(I2172)='Récapitulatif des données RASH'!$B$2,'Données relatives aux bénéf.'!J2172="Oui",'Données relatives aux bénéf.'!K2172="Oui"),"Dossier ouvert au cours de l'année de référence - dont clôturé au cours de l'année de référence",IF(AND(YEAR(I2172)&lt;'Récapitulatif des données RASH'!$B$2,'Données relatives aux bénéf.'!K2172="Non",'Données relatives aux bénéf.'!L2172="Oui"),"Dossier actif valorisable dans le cadre de la subvention",IF(AND(YEAR(I2172)&lt;'Récapitulatif des données RASH'!$B$2,'Données relatives aux bénéf.'!K2172="Oui",'Données relatives aux bénéf.'!L2172="Oui"),"Dossier actif valorisable dans le cadre de la subvention - dont cloturé au cours de l'année de référence",IF(AND(YEAR(I2172)&lt;'Récapitulatif des données RASH'!$B$2,'Données relatives aux bénéf.'!K2172="Non",'Données relatives aux bénéf.'!L2172="Non"),"Dossier actif non-valorisable dans le cadre de la subvention",IF(AND(YEAR(I2172)&lt;'Récapitulatif des données RASH'!$B$2,'Données relatives aux bénéf.'!K2172="Oui",'Données relatives aux bénéf.'!L2172="Non"),"Dossier actif non-valorisable dans le cadre de la subvention - dont cloturé au cours de l'année de référence","")))))))</f>
        <v/>
      </c>
      <c r="P2172" s="16" t="str">
        <f>IF(ISBLANK(F2172),"",'Récapitulatif des données RASH'!$B$2-YEAR('Données relatives aux bénéf.'!F2172))</f>
        <v/>
      </c>
    </row>
    <row r="2173" spans="1:16">
      <c r="A2173" s="18" t="str">
        <f t="shared" si="34"/>
        <v/>
      </c>
      <c r="O2173" s="19" t="str">
        <f>IF(J2173="Non","Demande d'information",IF(AND(YEAR(I2173)='Récapitulatif des données RASH'!$B$2,'Données relatives aux bénéf.'!J2173="Oui",'Données relatives aux bénéf.'!K2173="Non"),"Dossier ouvert au cours de l'année de référence",IF(AND(YEAR(I2173)='Récapitulatif des données RASH'!$B$2,'Données relatives aux bénéf.'!J2173="Oui",'Données relatives aux bénéf.'!K2173="Oui"),"Dossier ouvert au cours de l'année de référence - dont clôturé au cours de l'année de référence",IF(AND(YEAR(I2173)&lt;'Récapitulatif des données RASH'!$B$2,'Données relatives aux bénéf.'!K2173="Non",'Données relatives aux bénéf.'!L2173="Oui"),"Dossier actif valorisable dans le cadre de la subvention",IF(AND(YEAR(I2173)&lt;'Récapitulatif des données RASH'!$B$2,'Données relatives aux bénéf.'!K2173="Oui",'Données relatives aux bénéf.'!L2173="Oui"),"Dossier actif valorisable dans le cadre de la subvention - dont cloturé au cours de l'année de référence",IF(AND(YEAR(I2173)&lt;'Récapitulatif des données RASH'!$B$2,'Données relatives aux bénéf.'!K2173="Non",'Données relatives aux bénéf.'!L2173="Non"),"Dossier actif non-valorisable dans le cadre de la subvention",IF(AND(YEAR(I2173)&lt;'Récapitulatif des données RASH'!$B$2,'Données relatives aux bénéf.'!K2173="Oui",'Données relatives aux bénéf.'!L2173="Non"),"Dossier actif non-valorisable dans le cadre de la subvention - dont cloturé au cours de l'année de référence","")))))))</f>
        <v/>
      </c>
      <c r="P2173" s="16" t="str">
        <f>IF(ISBLANK(F2173),"",'Récapitulatif des données RASH'!$B$2-YEAR('Données relatives aux bénéf.'!F2173))</f>
        <v/>
      </c>
    </row>
    <row r="2174" spans="1:16">
      <c r="A2174" s="18" t="str">
        <f t="shared" si="34"/>
        <v/>
      </c>
      <c r="O2174" s="19" t="str">
        <f>IF(J2174="Non","Demande d'information",IF(AND(YEAR(I2174)='Récapitulatif des données RASH'!$B$2,'Données relatives aux bénéf.'!J2174="Oui",'Données relatives aux bénéf.'!K2174="Non"),"Dossier ouvert au cours de l'année de référence",IF(AND(YEAR(I2174)='Récapitulatif des données RASH'!$B$2,'Données relatives aux bénéf.'!J2174="Oui",'Données relatives aux bénéf.'!K2174="Oui"),"Dossier ouvert au cours de l'année de référence - dont clôturé au cours de l'année de référence",IF(AND(YEAR(I2174)&lt;'Récapitulatif des données RASH'!$B$2,'Données relatives aux bénéf.'!K2174="Non",'Données relatives aux bénéf.'!L2174="Oui"),"Dossier actif valorisable dans le cadre de la subvention",IF(AND(YEAR(I2174)&lt;'Récapitulatif des données RASH'!$B$2,'Données relatives aux bénéf.'!K2174="Oui",'Données relatives aux bénéf.'!L2174="Oui"),"Dossier actif valorisable dans le cadre de la subvention - dont cloturé au cours de l'année de référence",IF(AND(YEAR(I2174)&lt;'Récapitulatif des données RASH'!$B$2,'Données relatives aux bénéf.'!K2174="Non",'Données relatives aux bénéf.'!L2174="Non"),"Dossier actif non-valorisable dans le cadre de la subvention",IF(AND(YEAR(I2174)&lt;'Récapitulatif des données RASH'!$B$2,'Données relatives aux bénéf.'!K2174="Oui",'Données relatives aux bénéf.'!L2174="Non"),"Dossier actif non-valorisable dans le cadre de la subvention - dont cloturé au cours de l'année de référence","")))))))</f>
        <v/>
      </c>
      <c r="P2174" s="16" t="str">
        <f>IF(ISBLANK(F2174),"",'Récapitulatif des données RASH'!$B$2-YEAR('Données relatives aux bénéf.'!F2174))</f>
        <v/>
      </c>
    </row>
    <row r="2175" spans="1:16">
      <c r="A2175" s="18" t="str">
        <f t="shared" si="34"/>
        <v/>
      </c>
      <c r="O2175" s="19" t="str">
        <f>IF(J2175="Non","Demande d'information",IF(AND(YEAR(I2175)='Récapitulatif des données RASH'!$B$2,'Données relatives aux bénéf.'!J2175="Oui",'Données relatives aux bénéf.'!K2175="Non"),"Dossier ouvert au cours de l'année de référence",IF(AND(YEAR(I2175)='Récapitulatif des données RASH'!$B$2,'Données relatives aux bénéf.'!J2175="Oui",'Données relatives aux bénéf.'!K2175="Oui"),"Dossier ouvert au cours de l'année de référence - dont clôturé au cours de l'année de référence",IF(AND(YEAR(I2175)&lt;'Récapitulatif des données RASH'!$B$2,'Données relatives aux bénéf.'!K2175="Non",'Données relatives aux bénéf.'!L2175="Oui"),"Dossier actif valorisable dans le cadre de la subvention",IF(AND(YEAR(I2175)&lt;'Récapitulatif des données RASH'!$B$2,'Données relatives aux bénéf.'!K2175="Oui",'Données relatives aux bénéf.'!L2175="Oui"),"Dossier actif valorisable dans le cadre de la subvention - dont cloturé au cours de l'année de référence",IF(AND(YEAR(I2175)&lt;'Récapitulatif des données RASH'!$B$2,'Données relatives aux bénéf.'!K2175="Non",'Données relatives aux bénéf.'!L2175="Non"),"Dossier actif non-valorisable dans le cadre de la subvention",IF(AND(YEAR(I2175)&lt;'Récapitulatif des données RASH'!$B$2,'Données relatives aux bénéf.'!K2175="Oui",'Données relatives aux bénéf.'!L2175="Non"),"Dossier actif non-valorisable dans le cadre de la subvention - dont cloturé au cours de l'année de référence","")))))))</f>
        <v/>
      </c>
      <c r="P2175" s="16" t="str">
        <f>IF(ISBLANK(F2175),"",'Récapitulatif des données RASH'!$B$2-YEAR('Données relatives aux bénéf.'!F2175))</f>
        <v/>
      </c>
    </row>
    <row r="2176" spans="1:16">
      <c r="A2176" s="18" t="str">
        <f t="shared" si="34"/>
        <v/>
      </c>
      <c r="O2176" s="19" t="str">
        <f>IF(J2176="Non","Demande d'information",IF(AND(YEAR(I2176)='Récapitulatif des données RASH'!$B$2,'Données relatives aux bénéf.'!J2176="Oui",'Données relatives aux bénéf.'!K2176="Non"),"Dossier ouvert au cours de l'année de référence",IF(AND(YEAR(I2176)='Récapitulatif des données RASH'!$B$2,'Données relatives aux bénéf.'!J2176="Oui",'Données relatives aux bénéf.'!K2176="Oui"),"Dossier ouvert au cours de l'année de référence - dont clôturé au cours de l'année de référence",IF(AND(YEAR(I2176)&lt;'Récapitulatif des données RASH'!$B$2,'Données relatives aux bénéf.'!K2176="Non",'Données relatives aux bénéf.'!L2176="Oui"),"Dossier actif valorisable dans le cadre de la subvention",IF(AND(YEAR(I2176)&lt;'Récapitulatif des données RASH'!$B$2,'Données relatives aux bénéf.'!K2176="Oui",'Données relatives aux bénéf.'!L2176="Oui"),"Dossier actif valorisable dans le cadre de la subvention - dont cloturé au cours de l'année de référence",IF(AND(YEAR(I2176)&lt;'Récapitulatif des données RASH'!$B$2,'Données relatives aux bénéf.'!K2176="Non",'Données relatives aux bénéf.'!L2176="Non"),"Dossier actif non-valorisable dans le cadre de la subvention",IF(AND(YEAR(I2176)&lt;'Récapitulatif des données RASH'!$B$2,'Données relatives aux bénéf.'!K2176="Oui",'Données relatives aux bénéf.'!L2176="Non"),"Dossier actif non-valorisable dans le cadre de la subvention - dont cloturé au cours de l'année de référence","")))))))</f>
        <v/>
      </c>
      <c r="P2176" s="16" t="str">
        <f>IF(ISBLANK(F2176),"",'Récapitulatif des données RASH'!$B$2-YEAR('Données relatives aux bénéf.'!F2176))</f>
        <v/>
      </c>
    </row>
    <row r="2177" spans="1:16">
      <c r="A2177" s="18" t="str">
        <f t="shared" si="34"/>
        <v/>
      </c>
      <c r="O2177" s="19" t="str">
        <f>IF(J2177="Non","Demande d'information",IF(AND(YEAR(I2177)='Récapitulatif des données RASH'!$B$2,'Données relatives aux bénéf.'!J2177="Oui",'Données relatives aux bénéf.'!K2177="Non"),"Dossier ouvert au cours de l'année de référence",IF(AND(YEAR(I2177)='Récapitulatif des données RASH'!$B$2,'Données relatives aux bénéf.'!J2177="Oui",'Données relatives aux bénéf.'!K2177="Oui"),"Dossier ouvert au cours de l'année de référence - dont clôturé au cours de l'année de référence",IF(AND(YEAR(I2177)&lt;'Récapitulatif des données RASH'!$B$2,'Données relatives aux bénéf.'!K2177="Non",'Données relatives aux bénéf.'!L2177="Oui"),"Dossier actif valorisable dans le cadre de la subvention",IF(AND(YEAR(I2177)&lt;'Récapitulatif des données RASH'!$B$2,'Données relatives aux bénéf.'!K2177="Oui",'Données relatives aux bénéf.'!L2177="Oui"),"Dossier actif valorisable dans le cadre de la subvention - dont cloturé au cours de l'année de référence",IF(AND(YEAR(I2177)&lt;'Récapitulatif des données RASH'!$B$2,'Données relatives aux bénéf.'!K2177="Non",'Données relatives aux bénéf.'!L2177="Non"),"Dossier actif non-valorisable dans le cadre de la subvention",IF(AND(YEAR(I2177)&lt;'Récapitulatif des données RASH'!$B$2,'Données relatives aux bénéf.'!K2177="Oui",'Données relatives aux bénéf.'!L2177="Non"),"Dossier actif non-valorisable dans le cadre de la subvention - dont cloturé au cours de l'année de référence","")))))))</f>
        <v/>
      </c>
      <c r="P2177" s="16" t="str">
        <f>IF(ISBLANK(F2177),"",'Récapitulatif des données RASH'!$B$2-YEAR('Données relatives aux bénéf.'!F2177))</f>
        <v/>
      </c>
    </row>
    <row r="2178" spans="1:16">
      <c r="A2178" s="18" t="str">
        <f t="shared" si="34"/>
        <v/>
      </c>
      <c r="O2178" s="19" t="str">
        <f>IF(J2178="Non","Demande d'information",IF(AND(YEAR(I2178)='Récapitulatif des données RASH'!$B$2,'Données relatives aux bénéf.'!J2178="Oui",'Données relatives aux bénéf.'!K2178="Non"),"Dossier ouvert au cours de l'année de référence",IF(AND(YEAR(I2178)='Récapitulatif des données RASH'!$B$2,'Données relatives aux bénéf.'!J2178="Oui",'Données relatives aux bénéf.'!K2178="Oui"),"Dossier ouvert au cours de l'année de référence - dont clôturé au cours de l'année de référence",IF(AND(YEAR(I2178)&lt;'Récapitulatif des données RASH'!$B$2,'Données relatives aux bénéf.'!K2178="Non",'Données relatives aux bénéf.'!L2178="Oui"),"Dossier actif valorisable dans le cadre de la subvention",IF(AND(YEAR(I2178)&lt;'Récapitulatif des données RASH'!$B$2,'Données relatives aux bénéf.'!K2178="Oui",'Données relatives aux bénéf.'!L2178="Oui"),"Dossier actif valorisable dans le cadre de la subvention - dont cloturé au cours de l'année de référence",IF(AND(YEAR(I2178)&lt;'Récapitulatif des données RASH'!$B$2,'Données relatives aux bénéf.'!K2178="Non",'Données relatives aux bénéf.'!L2178="Non"),"Dossier actif non-valorisable dans le cadre de la subvention",IF(AND(YEAR(I2178)&lt;'Récapitulatif des données RASH'!$B$2,'Données relatives aux bénéf.'!K2178="Oui",'Données relatives aux bénéf.'!L2178="Non"),"Dossier actif non-valorisable dans le cadre de la subvention - dont cloturé au cours de l'année de référence","")))))))</f>
        <v/>
      </c>
      <c r="P2178" s="16" t="str">
        <f>IF(ISBLANK(F2178),"",'Récapitulatif des données RASH'!$B$2-YEAR('Données relatives aux bénéf.'!F2178))</f>
        <v/>
      </c>
    </row>
    <row r="2179" spans="1:16">
      <c r="A2179" s="18" t="str">
        <f t="shared" si="34"/>
        <v/>
      </c>
      <c r="O2179" s="19" t="str">
        <f>IF(J2179="Non","Demande d'information",IF(AND(YEAR(I2179)='Récapitulatif des données RASH'!$B$2,'Données relatives aux bénéf.'!J2179="Oui",'Données relatives aux bénéf.'!K2179="Non"),"Dossier ouvert au cours de l'année de référence",IF(AND(YEAR(I2179)='Récapitulatif des données RASH'!$B$2,'Données relatives aux bénéf.'!J2179="Oui",'Données relatives aux bénéf.'!K2179="Oui"),"Dossier ouvert au cours de l'année de référence - dont clôturé au cours de l'année de référence",IF(AND(YEAR(I2179)&lt;'Récapitulatif des données RASH'!$B$2,'Données relatives aux bénéf.'!K2179="Non",'Données relatives aux bénéf.'!L2179="Oui"),"Dossier actif valorisable dans le cadre de la subvention",IF(AND(YEAR(I2179)&lt;'Récapitulatif des données RASH'!$B$2,'Données relatives aux bénéf.'!K2179="Oui",'Données relatives aux bénéf.'!L2179="Oui"),"Dossier actif valorisable dans le cadre de la subvention - dont cloturé au cours de l'année de référence",IF(AND(YEAR(I2179)&lt;'Récapitulatif des données RASH'!$B$2,'Données relatives aux bénéf.'!K2179="Non",'Données relatives aux bénéf.'!L2179="Non"),"Dossier actif non-valorisable dans le cadre de la subvention",IF(AND(YEAR(I2179)&lt;'Récapitulatif des données RASH'!$B$2,'Données relatives aux bénéf.'!K2179="Oui",'Données relatives aux bénéf.'!L2179="Non"),"Dossier actif non-valorisable dans le cadre de la subvention - dont cloturé au cours de l'année de référence","")))))))</f>
        <v/>
      </c>
      <c r="P2179" s="16" t="str">
        <f>IF(ISBLANK(F2179),"",'Récapitulatif des données RASH'!$B$2-YEAR('Données relatives aux bénéf.'!F2179))</f>
        <v/>
      </c>
    </row>
    <row r="2180" spans="1:16">
      <c r="A2180" s="18" t="str">
        <f t="shared" si="34"/>
        <v/>
      </c>
      <c r="O2180" s="19" t="str">
        <f>IF(J2180="Non","Demande d'information",IF(AND(YEAR(I2180)='Récapitulatif des données RASH'!$B$2,'Données relatives aux bénéf.'!J2180="Oui",'Données relatives aux bénéf.'!K2180="Non"),"Dossier ouvert au cours de l'année de référence",IF(AND(YEAR(I2180)='Récapitulatif des données RASH'!$B$2,'Données relatives aux bénéf.'!J2180="Oui",'Données relatives aux bénéf.'!K2180="Oui"),"Dossier ouvert au cours de l'année de référence - dont clôturé au cours de l'année de référence",IF(AND(YEAR(I2180)&lt;'Récapitulatif des données RASH'!$B$2,'Données relatives aux bénéf.'!K2180="Non",'Données relatives aux bénéf.'!L2180="Oui"),"Dossier actif valorisable dans le cadre de la subvention",IF(AND(YEAR(I2180)&lt;'Récapitulatif des données RASH'!$B$2,'Données relatives aux bénéf.'!K2180="Oui",'Données relatives aux bénéf.'!L2180="Oui"),"Dossier actif valorisable dans le cadre de la subvention - dont cloturé au cours de l'année de référence",IF(AND(YEAR(I2180)&lt;'Récapitulatif des données RASH'!$B$2,'Données relatives aux bénéf.'!K2180="Non",'Données relatives aux bénéf.'!L2180="Non"),"Dossier actif non-valorisable dans le cadre de la subvention",IF(AND(YEAR(I2180)&lt;'Récapitulatif des données RASH'!$B$2,'Données relatives aux bénéf.'!K2180="Oui",'Données relatives aux bénéf.'!L2180="Non"),"Dossier actif non-valorisable dans le cadre de la subvention - dont cloturé au cours de l'année de référence","")))))))</f>
        <v/>
      </c>
      <c r="P2180" s="16" t="str">
        <f>IF(ISBLANK(F2180),"",'Récapitulatif des données RASH'!$B$2-YEAR('Données relatives aux bénéf.'!F2180))</f>
        <v/>
      </c>
    </row>
    <row r="2181" spans="1:16">
      <c r="A2181" s="18" t="str">
        <f t="shared" si="34"/>
        <v/>
      </c>
      <c r="O2181" s="19" t="str">
        <f>IF(J2181="Non","Demande d'information",IF(AND(YEAR(I2181)='Récapitulatif des données RASH'!$B$2,'Données relatives aux bénéf.'!J2181="Oui",'Données relatives aux bénéf.'!K2181="Non"),"Dossier ouvert au cours de l'année de référence",IF(AND(YEAR(I2181)='Récapitulatif des données RASH'!$B$2,'Données relatives aux bénéf.'!J2181="Oui",'Données relatives aux bénéf.'!K2181="Oui"),"Dossier ouvert au cours de l'année de référence - dont clôturé au cours de l'année de référence",IF(AND(YEAR(I2181)&lt;'Récapitulatif des données RASH'!$B$2,'Données relatives aux bénéf.'!K2181="Non",'Données relatives aux bénéf.'!L2181="Oui"),"Dossier actif valorisable dans le cadre de la subvention",IF(AND(YEAR(I2181)&lt;'Récapitulatif des données RASH'!$B$2,'Données relatives aux bénéf.'!K2181="Oui",'Données relatives aux bénéf.'!L2181="Oui"),"Dossier actif valorisable dans le cadre de la subvention - dont cloturé au cours de l'année de référence",IF(AND(YEAR(I2181)&lt;'Récapitulatif des données RASH'!$B$2,'Données relatives aux bénéf.'!K2181="Non",'Données relatives aux bénéf.'!L2181="Non"),"Dossier actif non-valorisable dans le cadre de la subvention",IF(AND(YEAR(I2181)&lt;'Récapitulatif des données RASH'!$B$2,'Données relatives aux bénéf.'!K2181="Oui",'Données relatives aux bénéf.'!L2181="Non"),"Dossier actif non-valorisable dans le cadre de la subvention - dont cloturé au cours de l'année de référence","")))))))</f>
        <v/>
      </c>
      <c r="P2181" s="16" t="str">
        <f>IF(ISBLANK(F2181),"",'Récapitulatif des données RASH'!$B$2-YEAR('Données relatives aux bénéf.'!F2181))</f>
        <v/>
      </c>
    </row>
    <row r="2182" spans="1:16">
      <c r="A2182" s="18" t="str">
        <f t="shared" si="34"/>
        <v/>
      </c>
      <c r="O2182" s="19" t="str">
        <f>IF(J2182="Non","Demande d'information",IF(AND(YEAR(I2182)='Récapitulatif des données RASH'!$B$2,'Données relatives aux bénéf.'!J2182="Oui",'Données relatives aux bénéf.'!K2182="Non"),"Dossier ouvert au cours de l'année de référence",IF(AND(YEAR(I2182)='Récapitulatif des données RASH'!$B$2,'Données relatives aux bénéf.'!J2182="Oui",'Données relatives aux bénéf.'!K2182="Oui"),"Dossier ouvert au cours de l'année de référence - dont clôturé au cours de l'année de référence",IF(AND(YEAR(I2182)&lt;'Récapitulatif des données RASH'!$B$2,'Données relatives aux bénéf.'!K2182="Non",'Données relatives aux bénéf.'!L2182="Oui"),"Dossier actif valorisable dans le cadre de la subvention",IF(AND(YEAR(I2182)&lt;'Récapitulatif des données RASH'!$B$2,'Données relatives aux bénéf.'!K2182="Oui",'Données relatives aux bénéf.'!L2182="Oui"),"Dossier actif valorisable dans le cadre de la subvention - dont cloturé au cours de l'année de référence",IF(AND(YEAR(I2182)&lt;'Récapitulatif des données RASH'!$B$2,'Données relatives aux bénéf.'!K2182="Non",'Données relatives aux bénéf.'!L2182="Non"),"Dossier actif non-valorisable dans le cadre de la subvention",IF(AND(YEAR(I2182)&lt;'Récapitulatif des données RASH'!$B$2,'Données relatives aux bénéf.'!K2182="Oui",'Données relatives aux bénéf.'!L2182="Non"),"Dossier actif non-valorisable dans le cadre de la subvention - dont cloturé au cours de l'année de référence","")))))))</f>
        <v/>
      </c>
      <c r="P2182" s="16" t="str">
        <f>IF(ISBLANK(F2182),"",'Récapitulatif des données RASH'!$B$2-YEAR('Données relatives aux bénéf.'!F2182))</f>
        <v/>
      </c>
    </row>
    <row r="2183" spans="1:16">
      <c r="A2183" s="18" t="str">
        <f t="shared" si="34"/>
        <v/>
      </c>
      <c r="O2183" s="19" t="str">
        <f>IF(J2183="Non","Demande d'information",IF(AND(YEAR(I2183)='Récapitulatif des données RASH'!$B$2,'Données relatives aux bénéf.'!J2183="Oui",'Données relatives aux bénéf.'!K2183="Non"),"Dossier ouvert au cours de l'année de référence",IF(AND(YEAR(I2183)='Récapitulatif des données RASH'!$B$2,'Données relatives aux bénéf.'!J2183="Oui",'Données relatives aux bénéf.'!K2183="Oui"),"Dossier ouvert au cours de l'année de référence - dont clôturé au cours de l'année de référence",IF(AND(YEAR(I2183)&lt;'Récapitulatif des données RASH'!$B$2,'Données relatives aux bénéf.'!K2183="Non",'Données relatives aux bénéf.'!L2183="Oui"),"Dossier actif valorisable dans le cadre de la subvention",IF(AND(YEAR(I2183)&lt;'Récapitulatif des données RASH'!$B$2,'Données relatives aux bénéf.'!K2183="Oui",'Données relatives aux bénéf.'!L2183="Oui"),"Dossier actif valorisable dans le cadre de la subvention - dont cloturé au cours de l'année de référence",IF(AND(YEAR(I2183)&lt;'Récapitulatif des données RASH'!$B$2,'Données relatives aux bénéf.'!K2183="Non",'Données relatives aux bénéf.'!L2183="Non"),"Dossier actif non-valorisable dans le cadre de la subvention",IF(AND(YEAR(I2183)&lt;'Récapitulatif des données RASH'!$B$2,'Données relatives aux bénéf.'!K2183="Oui",'Données relatives aux bénéf.'!L2183="Non"),"Dossier actif non-valorisable dans le cadre de la subvention - dont cloturé au cours de l'année de référence","")))))))</f>
        <v/>
      </c>
      <c r="P2183" s="16" t="str">
        <f>IF(ISBLANK(F2183),"",'Récapitulatif des données RASH'!$B$2-YEAR('Données relatives aux bénéf.'!F2183))</f>
        <v/>
      </c>
    </row>
    <row r="2184" spans="1:16">
      <c r="A2184" s="18" t="str">
        <f t="shared" si="34"/>
        <v/>
      </c>
      <c r="O2184" s="19" t="str">
        <f>IF(J2184="Non","Demande d'information",IF(AND(YEAR(I2184)='Récapitulatif des données RASH'!$B$2,'Données relatives aux bénéf.'!J2184="Oui",'Données relatives aux bénéf.'!K2184="Non"),"Dossier ouvert au cours de l'année de référence",IF(AND(YEAR(I2184)='Récapitulatif des données RASH'!$B$2,'Données relatives aux bénéf.'!J2184="Oui",'Données relatives aux bénéf.'!K2184="Oui"),"Dossier ouvert au cours de l'année de référence - dont clôturé au cours de l'année de référence",IF(AND(YEAR(I2184)&lt;'Récapitulatif des données RASH'!$B$2,'Données relatives aux bénéf.'!K2184="Non",'Données relatives aux bénéf.'!L2184="Oui"),"Dossier actif valorisable dans le cadre de la subvention",IF(AND(YEAR(I2184)&lt;'Récapitulatif des données RASH'!$B$2,'Données relatives aux bénéf.'!K2184="Oui",'Données relatives aux bénéf.'!L2184="Oui"),"Dossier actif valorisable dans le cadre de la subvention - dont cloturé au cours de l'année de référence",IF(AND(YEAR(I2184)&lt;'Récapitulatif des données RASH'!$B$2,'Données relatives aux bénéf.'!K2184="Non",'Données relatives aux bénéf.'!L2184="Non"),"Dossier actif non-valorisable dans le cadre de la subvention",IF(AND(YEAR(I2184)&lt;'Récapitulatif des données RASH'!$B$2,'Données relatives aux bénéf.'!K2184="Oui",'Données relatives aux bénéf.'!L2184="Non"),"Dossier actif non-valorisable dans le cadre de la subvention - dont cloturé au cours de l'année de référence","")))))))</f>
        <v/>
      </c>
      <c r="P2184" s="16" t="str">
        <f>IF(ISBLANK(F2184),"",'Récapitulatif des données RASH'!$B$2-YEAR('Données relatives aux bénéf.'!F2184))</f>
        <v/>
      </c>
    </row>
    <row r="2185" spans="1:16">
      <c r="A2185" s="18" t="str">
        <f t="shared" si="34"/>
        <v/>
      </c>
      <c r="O2185" s="19" t="str">
        <f>IF(J2185="Non","Demande d'information",IF(AND(YEAR(I2185)='Récapitulatif des données RASH'!$B$2,'Données relatives aux bénéf.'!J2185="Oui",'Données relatives aux bénéf.'!K2185="Non"),"Dossier ouvert au cours de l'année de référence",IF(AND(YEAR(I2185)='Récapitulatif des données RASH'!$B$2,'Données relatives aux bénéf.'!J2185="Oui",'Données relatives aux bénéf.'!K2185="Oui"),"Dossier ouvert au cours de l'année de référence - dont clôturé au cours de l'année de référence",IF(AND(YEAR(I2185)&lt;'Récapitulatif des données RASH'!$B$2,'Données relatives aux bénéf.'!K2185="Non",'Données relatives aux bénéf.'!L2185="Oui"),"Dossier actif valorisable dans le cadre de la subvention",IF(AND(YEAR(I2185)&lt;'Récapitulatif des données RASH'!$B$2,'Données relatives aux bénéf.'!K2185="Oui",'Données relatives aux bénéf.'!L2185="Oui"),"Dossier actif valorisable dans le cadre de la subvention - dont cloturé au cours de l'année de référence",IF(AND(YEAR(I2185)&lt;'Récapitulatif des données RASH'!$B$2,'Données relatives aux bénéf.'!K2185="Non",'Données relatives aux bénéf.'!L2185="Non"),"Dossier actif non-valorisable dans le cadre de la subvention",IF(AND(YEAR(I2185)&lt;'Récapitulatif des données RASH'!$B$2,'Données relatives aux bénéf.'!K2185="Oui",'Données relatives aux bénéf.'!L2185="Non"),"Dossier actif non-valorisable dans le cadre de la subvention - dont cloturé au cours de l'année de référence","")))))))</f>
        <v/>
      </c>
      <c r="P2185" s="16" t="str">
        <f>IF(ISBLANK(F2185),"",'Récapitulatif des données RASH'!$B$2-YEAR('Données relatives aux bénéf.'!F2185))</f>
        <v/>
      </c>
    </row>
    <row r="2186" spans="1:16">
      <c r="A2186" s="18" t="str">
        <f t="shared" si="34"/>
        <v/>
      </c>
      <c r="O2186" s="19" t="str">
        <f>IF(J2186="Non","Demande d'information",IF(AND(YEAR(I2186)='Récapitulatif des données RASH'!$B$2,'Données relatives aux bénéf.'!J2186="Oui",'Données relatives aux bénéf.'!K2186="Non"),"Dossier ouvert au cours de l'année de référence",IF(AND(YEAR(I2186)='Récapitulatif des données RASH'!$B$2,'Données relatives aux bénéf.'!J2186="Oui",'Données relatives aux bénéf.'!K2186="Oui"),"Dossier ouvert au cours de l'année de référence - dont clôturé au cours de l'année de référence",IF(AND(YEAR(I2186)&lt;'Récapitulatif des données RASH'!$B$2,'Données relatives aux bénéf.'!K2186="Non",'Données relatives aux bénéf.'!L2186="Oui"),"Dossier actif valorisable dans le cadre de la subvention",IF(AND(YEAR(I2186)&lt;'Récapitulatif des données RASH'!$B$2,'Données relatives aux bénéf.'!K2186="Oui",'Données relatives aux bénéf.'!L2186="Oui"),"Dossier actif valorisable dans le cadre de la subvention - dont cloturé au cours de l'année de référence",IF(AND(YEAR(I2186)&lt;'Récapitulatif des données RASH'!$B$2,'Données relatives aux bénéf.'!K2186="Non",'Données relatives aux bénéf.'!L2186="Non"),"Dossier actif non-valorisable dans le cadre de la subvention",IF(AND(YEAR(I2186)&lt;'Récapitulatif des données RASH'!$B$2,'Données relatives aux bénéf.'!K2186="Oui",'Données relatives aux bénéf.'!L2186="Non"),"Dossier actif non-valorisable dans le cadre de la subvention - dont cloturé au cours de l'année de référence","")))))))</f>
        <v/>
      </c>
      <c r="P2186" s="16" t="str">
        <f>IF(ISBLANK(F2186),"",'Récapitulatif des données RASH'!$B$2-YEAR('Données relatives aux bénéf.'!F2186))</f>
        <v/>
      </c>
    </row>
    <row r="2187" spans="1:16">
      <c r="A2187" s="18" t="str">
        <f t="shared" si="34"/>
        <v/>
      </c>
      <c r="O2187" s="19" t="str">
        <f>IF(J2187="Non","Demande d'information",IF(AND(YEAR(I2187)='Récapitulatif des données RASH'!$B$2,'Données relatives aux bénéf.'!J2187="Oui",'Données relatives aux bénéf.'!K2187="Non"),"Dossier ouvert au cours de l'année de référence",IF(AND(YEAR(I2187)='Récapitulatif des données RASH'!$B$2,'Données relatives aux bénéf.'!J2187="Oui",'Données relatives aux bénéf.'!K2187="Oui"),"Dossier ouvert au cours de l'année de référence - dont clôturé au cours de l'année de référence",IF(AND(YEAR(I2187)&lt;'Récapitulatif des données RASH'!$B$2,'Données relatives aux bénéf.'!K2187="Non",'Données relatives aux bénéf.'!L2187="Oui"),"Dossier actif valorisable dans le cadre de la subvention",IF(AND(YEAR(I2187)&lt;'Récapitulatif des données RASH'!$B$2,'Données relatives aux bénéf.'!K2187="Oui",'Données relatives aux bénéf.'!L2187="Oui"),"Dossier actif valorisable dans le cadre de la subvention - dont cloturé au cours de l'année de référence",IF(AND(YEAR(I2187)&lt;'Récapitulatif des données RASH'!$B$2,'Données relatives aux bénéf.'!K2187="Non",'Données relatives aux bénéf.'!L2187="Non"),"Dossier actif non-valorisable dans le cadre de la subvention",IF(AND(YEAR(I2187)&lt;'Récapitulatif des données RASH'!$B$2,'Données relatives aux bénéf.'!K2187="Oui",'Données relatives aux bénéf.'!L2187="Non"),"Dossier actif non-valorisable dans le cadre de la subvention - dont cloturé au cours de l'année de référence","")))))))</f>
        <v/>
      </c>
      <c r="P2187" s="16" t="str">
        <f>IF(ISBLANK(F2187),"",'Récapitulatif des données RASH'!$B$2-YEAR('Données relatives aux bénéf.'!F2187))</f>
        <v/>
      </c>
    </row>
    <row r="2188" spans="1:16">
      <c r="A2188" s="18" t="str">
        <f t="shared" si="34"/>
        <v/>
      </c>
      <c r="O2188" s="19" t="str">
        <f>IF(J2188="Non","Demande d'information",IF(AND(YEAR(I2188)='Récapitulatif des données RASH'!$B$2,'Données relatives aux bénéf.'!J2188="Oui",'Données relatives aux bénéf.'!K2188="Non"),"Dossier ouvert au cours de l'année de référence",IF(AND(YEAR(I2188)='Récapitulatif des données RASH'!$B$2,'Données relatives aux bénéf.'!J2188="Oui",'Données relatives aux bénéf.'!K2188="Oui"),"Dossier ouvert au cours de l'année de référence - dont clôturé au cours de l'année de référence",IF(AND(YEAR(I2188)&lt;'Récapitulatif des données RASH'!$B$2,'Données relatives aux bénéf.'!K2188="Non",'Données relatives aux bénéf.'!L2188="Oui"),"Dossier actif valorisable dans le cadre de la subvention",IF(AND(YEAR(I2188)&lt;'Récapitulatif des données RASH'!$B$2,'Données relatives aux bénéf.'!K2188="Oui",'Données relatives aux bénéf.'!L2188="Oui"),"Dossier actif valorisable dans le cadre de la subvention - dont cloturé au cours de l'année de référence",IF(AND(YEAR(I2188)&lt;'Récapitulatif des données RASH'!$B$2,'Données relatives aux bénéf.'!K2188="Non",'Données relatives aux bénéf.'!L2188="Non"),"Dossier actif non-valorisable dans le cadre de la subvention",IF(AND(YEAR(I2188)&lt;'Récapitulatif des données RASH'!$B$2,'Données relatives aux bénéf.'!K2188="Oui",'Données relatives aux bénéf.'!L2188="Non"),"Dossier actif non-valorisable dans le cadre de la subvention - dont cloturé au cours de l'année de référence","")))))))</f>
        <v/>
      </c>
      <c r="P2188" s="16" t="str">
        <f>IF(ISBLANK(F2188),"",'Récapitulatif des données RASH'!$B$2-YEAR('Données relatives aux bénéf.'!F2188))</f>
        <v/>
      </c>
    </row>
    <row r="2189" spans="1:16">
      <c r="A2189" s="18" t="str">
        <f t="shared" si="34"/>
        <v/>
      </c>
      <c r="O2189" s="19" t="str">
        <f>IF(J2189="Non","Demande d'information",IF(AND(YEAR(I2189)='Récapitulatif des données RASH'!$B$2,'Données relatives aux bénéf.'!J2189="Oui",'Données relatives aux bénéf.'!K2189="Non"),"Dossier ouvert au cours de l'année de référence",IF(AND(YEAR(I2189)='Récapitulatif des données RASH'!$B$2,'Données relatives aux bénéf.'!J2189="Oui",'Données relatives aux bénéf.'!K2189="Oui"),"Dossier ouvert au cours de l'année de référence - dont clôturé au cours de l'année de référence",IF(AND(YEAR(I2189)&lt;'Récapitulatif des données RASH'!$B$2,'Données relatives aux bénéf.'!K2189="Non",'Données relatives aux bénéf.'!L2189="Oui"),"Dossier actif valorisable dans le cadre de la subvention",IF(AND(YEAR(I2189)&lt;'Récapitulatif des données RASH'!$B$2,'Données relatives aux bénéf.'!K2189="Oui",'Données relatives aux bénéf.'!L2189="Oui"),"Dossier actif valorisable dans le cadre de la subvention - dont cloturé au cours de l'année de référence",IF(AND(YEAR(I2189)&lt;'Récapitulatif des données RASH'!$B$2,'Données relatives aux bénéf.'!K2189="Non",'Données relatives aux bénéf.'!L2189="Non"),"Dossier actif non-valorisable dans le cadre de la subvention",IF(AND(YEAR(I2189)&lt;'Récapitulatif des données RASH'!$B$2,'Données relatives aux bénéf.'!K2189="Oui",'Données relatives aux bénéf.'!L2189="Non"),"Dossier actif non-valorisable dans le cadre de la subvention - dont cloturé au cours de l'année de référence","")))))))</f>
        <v/>
      </c>
      <c r="P2189" s="16" t="str">
        <f>IF(ISBLANK(F2189),"",'Récapitulatif des données RASH'!$B$2-YEAR('Données relatives aux bénéf.'!F2189))</f>
        <v/>
      </c>
    </row>
    <row r="2190" spans="1:16">
      <c r="A2190" s="18" t="str">
        <f t="shared" si="34"/>
        <v/>
      </c>
      <c r="O2190" s="19" t="str">
        <f>IF(J2190="Non","Demande d'information",IF(AND(YEAR(I2190)='Récapitulatif des données RASH'!$B$2,'Données relatives aux bénéf.'!J2190="Oui",'Données relatives aux bénéf.'!K2190="Non"),"Dossier ouvert au cours de l'année de référence",IF(AND(YEAR(I2190)='Récapitulatif des données RASH'!$B$2,'Données relatives aux bénéf.'!J2190="Oui",'Données relatives aux bénéf.'!K2190="Oui"),"Dossier ouvert au cours de l'année de référence - dont clôturé au cours de l'année de référence",IF(AND(YEAR(I2190)&lt;'Récapitulatif des données RASH'!$B$2,'Données relatives aux bénéf.'!K2190="Non",'Données relatives aux bénéf.'!L2190="Oui"),"Dossier actif valorisable dans le cadre de la subvention",IF(AND(YEAR(I2190)&lt;'Récapitulatif des données RASH'!$B$2,'Données relatives aux bénéf.'!K2190="Oui",'Données relatives aux bénéf.'!L2190="Oui"),"Dossier actif valorisable dans le cadre de la subvention - dont cloturé au cours de l'année de référence",IF(AND(YEAR(I2190)&lt;'Récapitulatif des données RASH'!$B$2,'Données relatives aux bénéf.'!K2190="Non",'Données relatives aux bénéf.'!L2190="Non"),"Dossier actif non-valorisable dans le cadre de la subvention",IF(AND(YEAR(I2190)&lt;'Récapitulatif des données RASH'!$B$2,'Données relatives aux bénéf.'!K2190="Oui",'Données relatives aux bénéf.'!L2190="Non"),"Dossier actif non-valorisable dans le cadre de la subvention - dont cloturé au cours de l'année de référence","")))))))</f>
        <v/>
      </c>
      <c r="P2190" s="16" t="str">
        <f>IF(ISBLANK(F2190),"",'Récapitulatif des données RASH'!$B$2-YEAR('Données relatives aux bénéf.'!F2190))</f>
        <v/>
      </c>
    </row>
    <row r="2191" spans="1:16">
      <c r="A2191" s="18" t="str">
        <f t="shared" si="34"/>
        <v/>
      </c>
      <c r="O2191" s="19" t="str">
        <f>IF(J2191="Non","Demande d'information",IF(AND(YEAR(I2191)='Récapitulatif des données RASH'!$B$2,'Données relatives aux bénéf.'!J2191="Oui",'Données relatives aux bénéf.'!K2191="Non"),"Dossier ouvert au cours de l'année de référence",IF(AND(YEAR(I2191)='Récapitulatif des données RASH'!$B$2,'Données relatives aux bénéf.'!J2191="Oui",'Données relatives aux bénéf.'!K2191="Oui"),"Dossier ouvert au cours de l'année de référence - dont clôturé au cours de l'année de référence",IF(AND(YEAR(I2191)&lt;'Récapitulatif des données RASH'!$B$2,'Données relatives aux bénéf.'!K2191="Non",'Données relatives aux bénéf.'!L2191="Oui"),"Dossier actif valorisable dans le cadre de la subvention",IF(AND(YEAR(I2191)&lt;'Récapitulatif des données RASH'!$B$2,'Données relatives aux bénéf.'!K2191="Oui",'Données relatives aux bénéf.'!L2191="Oui"),"Dossier actif valorisable dans le cadre de la subvention - dont cloturé au cours de l'année de référence",IF(AND(YEAR(I2191)&lt;'Récapitulatif des données RASH'!$B$2,'Données relatives aux bénéf.'!K2191="Non",'Données relatives aux bénéf.'!L2191="Non"),"Dossier actif non-valorisable dans le cadre de la subvention",IF(AND(YEAR(I2191)&lt;'Récapitulatif des données RASH'!$B$2,'Données relatives aux bénéf.'!K2191="Oui",'Données relatives aux bénéf.'!L2191="Non"),"Dossier actif non-valorisable dans le cadre de la subvention - dont cloturé au cours de l'année de référence","")))))))</f>
        <v/>
      </c>
      <c r="P2191" s="16" t="str">
        <f>IF(ISBLANK(F2191),"",'Récapitulatif des données RASH'!$B$2-YEAR('Données relatives aux bénéf.'!F2191))</f>
        <v/>
      </c>
    </row>
    <row r="2192" spans="1:16">
      <c r="A2192" s="18" t="str">
        <f t="shared" si="34"/>
        <v/>
      </c>
      <c r="O2192" s="19" t="str">
        <f>IF(J2192="Non","Demande d'information",IF(AND(YEAR(I2192)='Récapitulatif des données RASH'!$B$2,'Données relatives aux bénéf.'!J2192="Oui",'Données relatives aux bénéf.'!K2192="Non"),"Dossier ouvert au cours de l'année de référence",IF(AND(YEAR(I2192)='Récapitulatif des données RASH'!$B$2,'Données relatives aux bénéf.'!J2192="Oui",'Données relatives aux bénéf.'!K2192="Oui"),"Dossier ouvert au cours de l'année de référence - dont clôturé au cours de l'année de référence",IF(AND(YEAR(I2192)&lt;'Récapitulatif des données RASH'!$B$2,'Données relatives aux bénéf.'!K2192="Non",'Données relatives aux bénéf.'!L2192="Oui"),"Dossier actif valorisable dans le cadre de la subvention",IF(AND(YEAR(I2192)&lt;'Récapitulatif des données RASH'!$B$2,'Données relatives aux bénéf.'!K2192="Oui",'Données relatives aux bénéf.'!L2192="Oui"),"Dossier actif valorisable dans le cadre de la subvention - dont cloturé au cours de l'année de référence",IF(AND(YEAR(I2192)&lt;'Récapitulatif des données RASH'!$B$2,'Données relatives aux bénéf.'!K2192="Non",'Données relatives aux bénéf.'!L2192="Non"),"Dossier actif non-valorisable dans le cadre de la subvention",IF(AND(YEAR(I2192)&lt;'Récapitulatif des données RASH'!$B$2,'Données relatives aux bénéf.'!K2192="Oui",'Données relatives aux bénéf.'!L2192="Non"),"Dossier actif non-valorisable dans le cadre de la subvention - dont cloturé au cours de l'année de référence","")))))))</f>
        <v/>
      </c>
      <c r="P2192" s="16" t="str">
        <f>IF(ISBLANK(F2192),"",'Récapitulatif des données RASH'!$B$2-YEAR('Données relatives aux bénéf.'!F2192))</f>
        <v/>
      </c>
    </row>
    <row r="2193" spans="1:16">
      <c r="A2193" s="18" t="str">
        <f t="shared" si="34"/>
        <v/>
      </c>
      <c r="O2193" s="19" t="str">
        <f>IF(J2193="Non","Demande d'information",IF(AND(YEAR(I2193)='Récapitulatif des données RASH'!$B$2,'Données relatives aux bénéf.'!J2193="Oui",'Données relatives aux bénéf.'!K2193="Non"),"Dossier ouvert au cours de l'année de référence",IF(AND(YEAR(I2193)='Récapitulatif des données RASH'!$B$2,'Données relatives aux bénéf.'!J2193="Oui",'Données relatives aux bénéf.'!K2193="Oui"),"Dossier ouvert au cours de l'année de référence - dont clôturé au cours de l'année de référence",IF(AND(YEAR(I2193)&lt;'Récapitulatif des données RASH'!$B$2,'Données relatives aux bénéf.'!K2193="Non",'Données relatives aux bénéf.'!L2193="Oui"),"Dossier actif valorisable dans le cadre de la subvention",IF(AND(YEAR(I2193)&lt;'Récapitulatif des données RASH'!$B$2,'Données relatives aux bénéf.'!K2193="Oui",'Données relatives aux bénéf.'!L2193="Oui"),"Dossier actif valorisable dans le cadre de la subvention - dont cloturé au cours de l'année de référence",IF(AND(YEAR(I2193)&lt;'Récapitulatif des données RASH'!$B$2,'Données relatives aux bénéf.'!K2193="Non",'Données relatives aux bénéf.'!L2193="Non"),"Dossier actif non-valorisable dans le cadre de la subvention",IF(AND(YEAR(I2193)&lt;'Récapitulatif des données RASH'!$B$2,'Données relatives aux bénéf.'!K2193="Oui",'Données relatives aux bénéf.'!L2193="Non"),"Dossier actif non-valorisable dans le cadre de la subvention - dont cloturé au cours de l'année de référence","")))))))</f>
        <v/>
      </c>
      <c r="P2193" s="16" t="str">
        <f>IF(ISBLANK(F2193),"",'Récapitulatif des données RASH'!$B$2-YEAR('Données relatives aux bénéf.'!F2193))</f>
        <v/>
      </c>
    </row>
    <row r="2194" spans="1:16">
      <c r="A2194" s="18" t="str">
        <f t="shared" si="34"/>
        <v/>
      </c>
      <c r="O2194" s="19" t="str">
        <f>IF(J2194="Non","Demande d'information",IF(AND(YEAR(I2194)='Récapitulatif des données RASH'!$B$2,'Données relatives aux bénéf.'!J2194="Oui",'Données relatives aux bénéf.'!K2194="Non"),"Dossier ouvert au cours de l'année de référence",IF(AND(YEAR(I2194)='Récapitulatif des données RASH'!$B$2,'Données relatives aux bénéf.'!J2194="Oui",'Données relatives aux bénéf.'!K2194="Oui"),"Dossier ouvert au cours de l'année de référence - dont clôturé au cours de l'année de référence",IF(AND(YEAR(I2194)&lt;'Récapitulatif des données RASH'!$B$2,'Données relatives aux bénéf.'!K2194="Non",'Données relatives aux bénéf.'!L2194="Oui"),"Dossier actif valorisable dans le cadre de la subvention",IF(AND(YEAR(I2194)&lt;'Récapitulatif des données RASH'!$B$2,'Données relatives aux bénéf.'!K2194="Oui",'Données relatives aux bénéf.'!L2194="Oui"),"Dossier actif valorisable dans le cadre de la subvention - dont cloturé au cours de l'année de référence",IF(AND(YEAR(I2194)&lt;'Récapitulatif des données RASH'!$B$2,'Données relatives aux bénéf.'!K2194="Non",'Données relatives aux bénéf.'!L2194="Non"),"Dossier actif non-valorisable dans le cadre de la subvention",IF(AND(YEAR(I2194)&lt;'Récapitulatif des données RASH'!$B$2,'Données relatives aux bénéf.'!K2194="Oui",'Données relatives aux bénéf.'!L2194="Non"),"Dossier actif non-valorisable dans le cadre de la subvention - dont cloturé au cours de l'année de référence","")))))))</f>
        <v/>
      </c>
      <c r="P2194" s="16" t="str">
        <f>IF(ISBLANK(F2194),"",'Récapitulatif des données RASH'!$B$2-YEAR('Données relatives aux bénéf.'!F2194))</f>
        <v/>
      </c>
    </row>
    <row r="2195" spans="1:16">
      <c r="A2195" s="18" t="str">
        <f t="shared" si="34"/>
        <v/>
      </c>
      <c r="O2195" s="19" t="str">
        <f>IF(J2195="Non","Demande d'information",IF(AND(YEAR(I2195)='Récapitulatif des données RASH'!$B$2,'Données relatives aux bénéf.'!J2195="Oui",'Données relatives aux bénéf.'!K2195="Non"),"Dossier ouvert au cours de l'année de référence",IF(AND(YEAR(I2195)='Récapitulatif des données RASH'!$B$2,'Données relatives aux bénéf.'!J2195="Oui",'Données relatives aux bénéf.'!K2195="Oui"),"Dossier ouvert au cours de l'année de référence - dont clôturé au cours de l'année de référence",IF(AND(YEAR(I2195)&lt;'Récapitulatif des données RASH'!$B$2,'Données relatives aux bénéf.'!K2195="Non",'Données relatives aux bénéf.'!L2195="Oui"),"Dossier actif valorisable dans le cadre de la subvention",IF(AND(YEAR(I2195)&lt;'Récapitulatif des données RASH'!$B$2,'Données relatives aux bénéf.'!K2195="Oui",'Données relatives aux bénéf.'!L2195="Oui"),"Dossier actif valorisable dans le cadre de la subvention - dont cloturé au cours de l'année de référence",IF(AND(YEAR(I2195)&lt;'Récapitulatif des données RASH'!$B$2,'Données relatives aux bénéf.'!K2195="Non",'Données relatives aux bénéf.'!L2195="Non"),"Dossier actif non-valorisable dans le cadre de la subvention",IF(AND(YEAR(I2195)&lt;'Récapitulatif des données RASH'!$B$2,'Données relatives aux bénéf.'!K2195="Oui",'Données relatives aux bénéf.'!L2195="Non"),"Dossier actif non-valorisable dans le cadre de la subvention - dont cloturé au cours de l'année de référence","")))))))</f>
        <v/>
      </c>
      <c r="P2195" s="16" t="str">
        <f>IF(ISBLANK(F2195),"",'Récapitulatif des données RASH'!$B$2-YEAR('Données relatives aux bénéf.'!F2195))</f>
        <v/>
      </c>
    </row>
    <row r="2196" spans="1:16">
      <c r="A2196" s="18" t="str">
        <f t="shared" si="34"/>
        <v/>
      </c>
      <c r="O2196" s="19" t="str">
        <f>IF(J2196="Non","Demande d'information",IF(AND(YEAR(I2196)='Récapitulatif des données RASH'!$B$2,'Données relatives aux bénéf.'!J2196="Oui",'Données relatives aux bénéf.'!K2196="Non"),"Dossier ouvert au cours de l'année de référence",IF(AND(YEAR(I2196)='Récapitulatif des données RASH'!$B$2,'Données relatives aux bénéf.'!J2196="Oui",'Données relatives aux bénéf.'!K2196="Oui"),"Dossier ouvert au cours de l'année de référence - dont clôturé au cours de l'année de référence",IF(AND(YEAR(I2196)&lt;'Récapitulatif des données RASH'!$B$2,'Données relatives aux bénéf.'!K2196="Non",'Données relatives aux bénéf.'!L2196="Oui"),"Dossier actif valorisable dans le cadre de la subvention",IF(AND(YEAR(I2196)&lt;'Récapitulatif des données RASH'!$B$2,'Données relatives aux bénéf.'!K2196="Oui",'Données relatives aux bénéf.'!L2196="Oui"),"Dossier actif valorisable dans le cadre de la subvention - dont cloturé au cours de l'année de référence",IF(AND(YEAR(I2196)&lt;'Récapitulatif des données RASH'!$B$2,'Données relatives aux bénéf.'!K2196="Non",'Données relatives aux bénéf.'!L2196="Non"),"Dossier actif non-valorisable dans le cadre de la subvention",IF(AND(YEAR(I2196)&lt;'Récapitulatif des données RASH'!$B$2,'Données relatives aux bénéf.'!K2196="Oui",'Données relatives aux bénéf.'!L2196="Non"),"Dossier actif non-valorisable dans le cadre de la subvention - dont cloturé au cours de l'année de référence","")))))))</f>
        <v/>
      </c>
      <c r="P2196" s="16" t="str">
        <f>IF(ISBLANK(F2196),"",'Récapitulatif des données RASH'!$B$2-YEAR('Données relatives aux bénéf.'!F2196))</f>
        <v/>
      </c>
    </row>
    <row r="2197" spans="1:16">
      <c r="A2197" s="18" t="str">
        <f t="shared" si="34"/>
        <v/>
      </c>
      <c r="O2197" s="19" t="str">
        <f>IF(J2197="Non","Demande d'information",IF(AND(YEAR(I2197)='Récapitulatif des données RASH'!$B$2,'Données relatives aux bénéf.'!J2197="Oui",'Données relatives aux bénéf.'!K2197="Non"),"Dossier ouvert au cours de l'année de référence",IF(AND(YEAR(I2197)='Récapitulatif des données RASH'!$B$2,'Données relatives aux bénéf.'!J2197="Oui",'Données relatives aux bénéf.'!K2197="Oui"),"Dossier ouvert au cours de l'année de référence - dont clôturé au cours de l'année de référence",IF(AND(YEAR(I2197)&lt;'Récapitulatif des données RASH'!$B$2,'Données relatives aux bénéf.'!K2197="Non",'Données relatives aux bénéf.'!L2197="Oui"),"Dossier actif valorisable dans le cadre de la subvention",IF(AND(YEAR(I2197)&lt;'Récapitulatif des données RASH'!$B$2,'Données relatives aux bénéf.'!K2197="Oui",'Données relatives aux bénéf.'!L2197="Oui"),"Dossier actif valorisable dans le cadre de la subvention - dont cloturé au cours de l'année de référence",IF(AND(YEAR(I2197)&lt;'Récapitulatif des données RASH'!$B$2,'Données relatives aux bénéf.'!K2197="Non",'Données relatives aux bénéf.'!L2197="Non"),"Dossier actif non-valorisable dans le cadre de la subvention",IF(AND(YEAR(I2197)&lt;'Récapitulatif des données RASH'!$B$2,'Données relatives aux bénéf.'!K2197="Oui",'Données relatives aux bénéf.'!L2197="Non"),"Dossier actif non-valorisable dans le cadre de la subvention - dont cloturé au cours de l'année de référence","")))))))</f>
        <v/>
      </c>
      <c r="P2197" s="16" t="str">
        <f>IF(ISBLANK(F2197),"",'Récapitulatif des données RASH'!$B$2-YEAR('Données relatives aux bénéf.'!F2197))</f>
        <v/>
      </c>
    </row>
    <row r="2198" spans="1:16">
      <c r="A2198" s="18" t="str">
        <f t="shared" si="34"/>
        <v/>
      </c>
      <c r="O2198" s="19" t="str">
        <f>IF(J2198="Non","Demande d'information",IF(AND(YEAR(I2198)='Récapitulatif des données RASH'!$B$2,'Données relatives aux bénéf.'!J2198="Oui",'Données relatives aux bénéf.'!K2198="Non"),"Dossier ouvert au cours de l'année de référence",IF(AND(YEAR(I2198)='Récapitulatif des données RASH'!$B$2,'Données relatives aux bénéf.'!J2198="Oui",'Données relatives aux bénéf.'!K2198="Oui"),"Dossier ouvert au cours de l'année de référence - dont clôturé au cours de l'année de référence",IF(AND(YEAR(I2198)&lt;'Récapitulatif des données RASH'!$B$2,'Données relatives aux bénéf.'!K2198="Non",'Données relatives aux bénéf.'!L2198="Oui"),"Dossier actif valorisable dans le cadre de la subvention",IF(AND(YEAR(I2198)&lt;'Récapitulatif des données RASH'!$B$2,'Données relatives aux bénéf.'!K2198="Oui",'Données relatives aux bénéf.'!L2198="Oui"),"Dossier actif valorisable dans le cadre de la subvention - dont cloturé au cours de l'année de référence",IF(AND(YEAR(I2198)&lt;'Récapitulatif des données RASH'!$B$2,'Données relatives aux bénéf.'!K2198="Non",'Données relatives aux bénéf.'!L2198="Non"),"Dossier actif non-valorisable dans le cadre de la subvention",IF(AND(YEAR(I2198)&lt;'Récapitulatif des données RASH'!$B$2,'Données relatives aux bénéf.'!K2198="Oui",'Données relatives aux bénéf.'!L2198="Non"),"Dossier actif non-valorisable dans le cadre de la subvention - dont cloturé au cours de l'année de référence","")))))))</f>
        <v/>
      </c>
      <c r="P2198" s="16" t="str">
        <f>IF(ISBLANK(F2198),"",'Récapitulatif des données RASH'!$B$2-YEAR('Données relatives aux bénéf.'!F2198))</f>
        <v/>
      </c>
    </row>
    <row r="2199" spans="1:16">
      <c r="A2199" s="18" t="str">
        <f t="shared" si="34"/>
        <v/>
      </c>
      <c r="O2199" s="19" t="str">
        <f>IF(J2199="Non","Demande d'information",IF(AND(YEAR(I2199)='Récapitulatif des données RASH'!$B$2,'Données relatives aux bénéf.'!J2199="Oui",'Données relatives aux bénéf.'!K2199="Non"),"Dossier ouvert au cours de l'année de référence",IF(AND(YEAR(I2199)='Récapitulatif des données RASH'!$B$2,'Données relatives aux bénéf.'!J2199="Oui",'Données relatives aux bénéf.'!K2199="Oui"),"Dossier ouvert au cours de l'année de référence - dont clôturé au cours de l'année de référence",IF(AND(YEAR(I2199)&lt;'Récapitulatif des données RASH'!$B$2,'Données relatives aux bénéf.'!K2199="Non",'Données relatives aux bénéf.'!L2199="Oui"),"Dossier actif valorisable dans le cadre de la subvention",IF(AND(YEAR(I2199)&lt;'Récapitulatif des données RASH'!$B$2,'Données relatives aux bénéf.'!K2199="Oui",'Données relatives aux bénéf.'!L2199="Oui"),"Dossier actif valorisable dans le cadre de la subvention - dont cloturé au cours de l'année de référence",IF(AND(YEAR(I2199)&lt;'Récapitulatif des données RASH'!$B$2,'Données relatives aux bénéf.'!K2199="Non",'Données relatives aux bénéf.'!L2199="Non"),"Dossier actif non-valorisable dans le cadre de la subvention",IF(AND(YEAR(I2199)&lt;'Récapitulatif des données RASH'!$B$2,'Données relatives aux bénéf.'!K2199="Oui",'Données relatives aux bénéf.'!L2199="Non"),"Dossier actif non-valorisable dans le cadre de la subvention - dont cloturé au cours de l'année de référence","")))))))</f>
        <v/>
      </c>
      <c r="P2199" s="16" t="str">
        <f>IF(ISBLANK(F2199),"",'Récapitulatif des données RASH'!$B$2-YEAR('Données relatives aux bénéf.'!F2199))</f>
        <v/>
      </c>
    </row>
    <row r="2200" spans="1:16">
      <c r="A2200" s="18" t="str">
        <f t="shared" si="34"/>
        <v/>
      </c>
      <c r="O2200" s="19" t="str">
        <f>IF(J2200="Non","Demande d'information",IF(AND(YEAR(I2200)='Récapitulatif des données RASH'!$B$2,'Données relatives aux bénéf.'!J2200="Oui",'Données relatives aux bénéf.'!K2200="Non"),"Dossier ouvert au cours de l'année de référence",IF(AND(YEAR(I2200)='Récapitulatif des données RASH'!$B$2,'Données relatives aux bénéf.'!J2200="Oui",'Données relatives aux bénéf.'!K2200="Oui"),"Dossier ouvert au cours de l'année de référence - dont clôturé au cours de l'année de référence",IF(AND(YEAR(I2200)&lt;'Récapitulatif des données RASH'!$B$2,'Données relatives aux bénéf.'!K2200="Non",'Données relatives aux bénéf.'!L2200="Oui"),"Dossier actif valorisable dans le cadre de la subvention",IF(AND(YEAR(I2200)&lt;'Récapitulatif des données RASH'!$B$2,'Données relatives aux bénéf.'!K2200="Oui",'Données relatives aux bénéf.'!L2200="Oui"),"Dossier actif valorisable dans le cadre de la subvention - dont cloturé au cours de l'année de référence",IF(AND(YEAR(I2200)&lt;'Récapitulatif des données RASH'!$B$2,'Données relatives aux bénéf.'!K2200="Non",'Données relatives aux bénéf.'!L2200="Non"),"Dossier actif non-valorisable dans le cadre de la subvention",IF(AND(YEAR(I2200)&lt;'Récapitulatif des données RASH'!$B$2,'Données relatives aux bénéf.'!K2200="Oui",'Données relatives aux bénéf.'!L2200="Non"),"Dossier actif non-valorisable dans le cadre de la subvention - dont cloturé au cours de l'année de référence","")))))))</f>
        <v/>
      </c>
      <c r="P2200" s="16" t="str">
        <f>IF(ISBLANK(F2200),"",'Récapitulatif des données RASH'!$B$2-YEAR('Données relatives aux bénéf.'!F2200))</f>
        <v/>
      </c>
    </row>
    <row r="2201" spans="1:16">
      <c r="A2201" s="18" t="str">
        <f t="shared" si="34"/>
        <v/>
      </c>
      <c r="O2201" s="19" t="str">
        <f>IF(J2201="Non","Demande d'information",IF(AND(YEAR(I2201)='Récapitulatif des données RASH'!$B$2,'Données relatives aux bénéf.'!J2201="Oui",'Données relatives aux bénéf.'!K2201="Non"),"Dossier ouvert au cours de l'année de référence",IF(AND(YEAR(I2201)='Récapitulatif des données RASH'!$B$2,'Données relatives aux bénéf.'!J2201="Oui",'Données relatives aux bénéf.'!K2201="Oui"),"Dossier ouvert au cours de l'année de référence - dont clôturé au cours de l'année de référence",IF(AND(YEAR(I2201)&lt;'Récapitulatif des données RASH'!$B$2,'Données relatives aux bénéf.'!K2201="Non",'Données relatives aux bénéf.'!L2201="Oui"),"Dossier actif valorisable dans le cadre de la subvention",IF(AND(YEAR(I2201)&lt;'Récapitulatif des données RASH'!$B$2,'Données relatives aux bénéf.'!K2201="Oui",'Données relatives aux bénéf.'!L2201="Oui"),"Dossier actif valorisable dans le cadre de la subvention - dont cloturé au cours de l'année de référence",IF(AND(YEAR(I2201)&lt;'Récapitulatif des données RASH'!$B$2,'Données relatives aux bénéf.'!K2201="Non",'Données relatives aux bénéf.'!L2201="Non"),"Dossier actif non-valorisable dans le cadre de la subvention",IF(AND(YEAR(I2201)&lt;'Récapitulatif des données RASH'!$B$2,'Données relatives aux bénéf.'!K2201="Oui",'Données relatives aux bénéf.'!L2201="Non"),"Dossier actif non-valorisable dans le cadre de la subvention - dont cloturé au cours de l'année de référence","")))))))</f>
        <v/>
      </c>
      <c r="P2201" s="16" t="str">
        <f>IF(ISBLANK(F2201),"",'Récapitulatif des données RASH'!$B$2-YEAR('Données relatives aux bénéf.'!F2201))</f>
        <v/>
      </c>
    </row>
    <row r="2202" spans="1:16">
      <c r="A2202" s="18" t="str">
        <f t="shared" si="34"/>
        <v/>
      </c>
      <c r="O2202" s="19" t="str">
        <f>IF(J2202="Non","Demande d'information",IF(AND(YEAR(I2202)='Récapitulatif des données RASH'!$B$2,'Données relatives aux bénéf.'!J2202="Oui",'Données relatives aux bénéf.'!K2202="Non"),"Dossier ouvert au cours de l'année de référence",IF(AND(YEAR(I2202)='Récapitulatif des données RASH'!$B$2,'Données relatives aux bénéf.'!J2202="Oui",'Données relatives aux bénéf.'!K2202="Oui"),"Dossier ouvert au cours de l'année de référence - dont clôturé au cours de l'année de référence",IF(AND(YEAR(I2202)&lt;'Récapitulatif des données RASH'!$B$2,'Données relatives aux bénéf.'!K2202="Non",'Données relatives aux bénéf.'!L2202="Oui"),"Dossier actif valorisable dans le cadre de la subvention",IF(AND(YEAR(I2202)&lt;'Récapitulatif des données RASH'!$B$2,'Données relatives aux bénéf.'!K2202="Oui",'Données relatives aux bénéf.'!L2202="Oui"),"Dossier actif valorisable dans le cadre de la subvention - dont cloturé au cours de l'année de référence",IF(AND(YEAR(I2202)&lt;'Récapitulatif des données RASH'!$B$2,'Données relatives aux bénéf.'!K2202="Non",'Données relatives aux bénéf.'!L2202="Non"),"Dossier actif non-valorisable dans le cadre de la subvention",IF(AND(YEAR(I2202)&lt;'Récapitulatif des données RASH'!$B$2,'Données relatives aux bénéf.'!K2202="Oui",'Données relatives aux bénéf.'!L2202="Non"),"Dossier actif non-valorisable dans le cadre de la subvention - dont cloturé au cours de l'année de référence","")))))))</f>
        <v/>
      </c>
      <c r="P2202" s="16" t="str">
        <f>IF(ISBLANK(F2202),"",'Récapitulatif des données RASH'!$B$2-YEAR('Données relatives aux bénéf.'!F2202))</f>
        <v/>
      </c>
    </row>
    <row r="2203" spans="1:16">
      <c r="A2203" s="18" t="str">
        <f t="shared" si="34"/>
        <v/>
      </c>
      <c r="O2203" s="19" t="str">
        <f>IF(J2203="Non","Demande d'information",IF(AND(YEAR(I2203)='Récapitulatif des données RASH'!$B$2,'Données relatives aux bénéf.'!J2203="Oui",'Données relatives aux bénéf.'!K2203="Non"),"Dossier ouvert au cours de l'année de référence",IF(AND(YEAR(I2203)='Récapitulatif des données RASH'!$B$2,'Données relatives aux bénéf.'!J2203="Oui",'Données relatives aux bénéf.'!K2203="Oui"),"Dossier ouvert au cours de l'année de référence - dont clôturé au cours de l'année de référence",IF(AND(YEAR(I2203)&lt;'Récapitulatif des données RASH'!$B$2,'Données relatives aux bénéf.'!K2203="Non",'Données relatives aux bénéf.'!L2203="Oui"),"Dossier actif valorisable dans le cadre de la subvention",IF(AND(YEAR(I2203)&lt;'Récapitulatif des données RASH'!$B$2,'Données relatives aux bénéf.'!K2203="Oui",'Données relatives aux bénéf.'!L2203="Oui"),"Dossier actif valorisable dans le cadre de la subvention - dont cloturé au cours de l'année de référence",IF(AND(YEAR(I2203)&lt;'Récapitulatif des données RASH'!$B$2,'Données relatives aux bénéf.'!K2203="Non",'Données relatives aux bénéf.'!L2203="Non"),"Dossier actif non-valorisable dans le cadre de la subvention",IF(AND(YEAR(I2203)&lt;'Récapitulatif des données RASH'!$B$2,'Données relatives aux bénéf.'!K2203="Oui",'Données relatives aux bénéf.'!L2203="Non"),"Dossier actif non-valorisable dans le cadre de la subvention - dont cloturé au cours de l'année de référence","")))))))</f>
        <v/>
      </c>
      <c r="P2203" s="16" t="str">
        <f>IF(ISBLANK(F2203),"",'Récapitulatif des données RASH'!$B$2-YEAR('Données relatives aux bénéf.'!F2203))</f>
        <v/>
      </c>
    </row>
    <row r="2204" spans="1:16">
      <c r="A2204" s="18" t="str">
        <f t="shared" si="34"/>
        <v/>
      </c>
      <c r="O2204" s="19" t="str">
        <f>IF(J2204="Non","Demande d'information",IF(AND(YEAR(I2204)='Récapitulatif des données RASH'!$B$2,'Données relatives aux bénéf.'!J2204="Oui",'Données relatives aux bénéf.'!K2204="Non"),"Dossier ouvert au cours de l'année de référence",IF(AND(YEAR(I2204)='Récapitulatif des données RASH'!$B$2,'Données relatives aux bénéf.'!J2204="Oui",'Données relatives aux bénéf.'!K2204="Oui"),"Dossier ouvert au cours de l'année de référence - dont clôturé au cours de l'année de référence",IF(AND(YEAR(I2204)&lt;'Récapitulatif des données RASH'!$B$2,'Données relatives aux bénéf.'!K2204="Non",'Données relatives aux bénéf.'!L2204="Oui"),"Dossier actif valorisable dans le cadre de la subvention",IF(AND(YEAR(I2204)&lt;'Récapitulatif des données RASH'!$B$2,'Données relatives aux bénéf.'!K2204="Oui",'Données relatives aux bénéf.'!L2204="Oui"),"Dossier actif valorisable dans le cadre de la subvention - dont cloturé au cours de l'année de référence",IF(AND(YEAR(I2204)&lt;'Récapitulatif des données RASH'!$B$2,'Données relatives aux bénéf.'!K2204="Non",'Données relatives aux bénéf.'!L2204="Non"),"Dossier actif non-valorisable dans le cadre de la subvention",IF(AND(YEAR(I2204)&lt;'Récapitulatif des données RASH'!$B$2,'Données relatives aux bénéf.'!K2204="Oui",'Données relatives aux bénéf.'!L2204="Non"),"Dossier actif non-valorisable dans le cadre de la subvention - dont cloturé au cours de l'année de référence","")))))))</f>
        <v/>
      </c>
      <c r="P2204" s="16" t="str">
        <f>IF(ISBLANK(F2204),"",'Récapitulatif des données RASH'!$B$2-YEAR('Données relatives aux bénéf.'!F2204))</f>
        <v/>
      </c>
    </row>
    <row r="2205" spans="1:16">
      <c r="A2205" s="18" t="str">
        <f t="shared" si="34"/>
        <v/>
      </c>
      <c r="O2205" s="19" t="str">
        <f>IF(J2205="Non","Demande d'information",IF(AND(YEAR(I2205)='Récapitulatif des données RASH'!$B$2,'Données relatives aux bénéf.'!J2205="Oui",'Données relatives aux bénéf.'!K2205="Non"),"Dossier ouvert au cours de l'année de référence",IF(AND(YEAR(I2205)='Récapitulatif des données RASH'!$B$2,'Données relatives aux bénéf.'!J2205="Oui",'Données relatives aux bénéf.'!K2205="Oui"),"Dossier ouvert au cours de l'année de référence - dont clôturé au cours de l'année de référence",IF(AND(YEAR(I2205)&lt;'Récapitulatif des données RASH'!$B$2,'Données relatives aux bénéf.'!K2205="Non",'Données relatives aux bénéf.'!L2205="Oui"),"Dossier actif valorisable dans le cadre de la subvention",IF(AND(YEAR(I2205)&lt;'Récapitulatif des données RASH'!$B$2,'Données relatives aux bénéf.'!K2205="Oui",'Données relatives aux bénéf.'!L2205="Oui"),"Dossier actif valorisable dans le cadre de la subvention - dont cloturé au cours de l'année de référence",IF(AND(YEAR(I2205)&lt;'Récapitulatif des données RASH'!$B$2,'Données relatives aux bénéf.'!K2205="Non",'Données relatives aux bénéf.'!L2205="Non"),"Dossier actif non-valorisable dans le cadre de la subvention",IF(AND(YEAR(I2205)&lt;'Récapitulatif des données RASH'!$B$2,'Données relatives aux bénéf.'!K2205="Oui",'Données relatives aux bénéf.'!L2205="Non"),"Dossier actif non-valorisable dans le cadre de la subvention - dont cloturé au cours de l'année de référence","")))))))</f>
        <v/>
      </c>
      <c r="P2205" s="16" t="str">
        <f>IF(ISBLANK(F2205),"",'Récapitulatif des données RASH'!$B$2-YEAR('Données relatives aux bénéf.'!F2205))</f>
        <v/>
      </c>
    </row>
    <row r="2206" spans="1:16">
      <c r="A2206" s="18" t="str">
        <f t="shared" si="34"/>
        <v/>
      </c>
      <c r="O2206" s="19" t="str">
        <f>IF(J2206="Non","Demande d'information",IF(AND(YEAR(I2206)='Récapitulatif des données RASH'!$B$2,'Données relatives aux bénéf.'!J2206="Oui",'Données relatives aux bénéf.'!K2206="Non"),"Dossier ouvert au cours de l'année de référence",IF(AND(YEAR(I2206)='Récapitulatif des données RASH'!$B$2,'Données relatives aux bénéf.'!J2206="Oui",'Données relatives aux bénéf.'!K2206="Oui"),"Dossier ouvert au cours de l'année de référence - dont clôturé au cours de l'année de référence",IF(AND(YEAR(I2206)&lt;'Récapitulatif des données RASH'!$B$2,'Données relatives aux bénéf.'!K2206="Non",'Données relatives aux bénéf.'!L2206="Oui"),"Dossier actif valorisable dans le cadre de la subvention",IF(AND(YEAR(I2206)&lt;'Récapitulatif des données RASH'!$B$2,'Données relatives aux bénéf.'!K2206="Oui",'Données relatives aux bénéf.'!L2206="Oui"),"Dossier actif valorisable dans le cadre de la subvention - dont cloturé au cours de l'année de référence",IF(AND(YEAR(I2206)&lt;'Récapitulatif des données RASH'!$B$2,'Données relatives aux bénéf.'!K2206="Non",'Données relatives aux bénéf.'!L2206="Non"),"Dossier actif non-valorisable dans le cadre de la subvention",IF(AND(YEAR(I2206)&lt;'Récapitulatif des données RASH'!$B$2,'Données relatives aux bénéf.'!K2206="Oui",'Données relatives aux bénéf.'!L2206="Non"),"Dossier actif non-valorisable dans le cadre de la subvention - dont cloturé au cours de l'année de référence","")))))))</f>
        <v/>
      </c>
      <c r="P2206" s="16" t="str">
        <f>IF(ISBLANK(F2206),"",'Récapitulatif des données RASH'!$B$2-YEAR('Données relatives aux bénéf.'!F2206))</f>
        <v/>
      </c>
    </row>
    <row r="2207" spans="1:16">
      <c r="A2207" s="18" t="str">
        <f t="shared" si="34"/>
        <v/>
      </c>
      <c r="O2207" s="19" t="str">
        <f>IF(J2207="Non","Demande d'information",IF(AND(YEAR(I2207)='Récapitulatif des données RASH'!$B$2,'Données relatives aux bénéf.'!J2207="Oui",'Données relatives aux bénéf.'!K2207="Non"),"Dossier ouvert au cours de l'année de référence",IF(AND(YEAR(I2207)='Récapitulatif des données RASH'!$B$2,'Données relatives aux bénéf.'!J2207="Oui",'Données relatives aux bénéf.'!K2207="Oui"),"Dossier ouvert au cours de l'année de référence - dont clôturé au cours de l'année de référence",IF(AND(YEAR(I2207)&lt;'Récapitulatif des données RASH'!$B$2,'Données relatives aux bénéf.'!K2207="Non",'Données relatives aux bénéf.'!L2207="Oui"),"Dossier actif valorisable dans le cadre de la subvention",IF(AND(YEAR(I2207)&lt;'Récapitulatif des données RASH'!$B$2,'Données relatives aux bénéf.'!K2207="Oui",'Données relatives aux bénéf.'!L2207="Oui"),"Dossier actif valorisable dans le cadre de la subvention - dont cloturé au cours de l'année de référence",IF(AND(YEAR(I2207)&lt;'Récapitulatif des données RASH'!$B$2,'Données relatives aux bénéf.'!K2207="Non",'Données relatives aux bénéf.'!L2207="Non"),"Dossier actif non-valorisable dans le cadre de la subvention",IF(AND(YEAR(I2207)&lt;'Récapitulatif des données RASH'!$B$2,'Données relatives aux bénéf.'!K2207="Oui",'Données relatives aux bénéf.'!L2207="Non"),"Dossier actif non-valorisable dans le cadre de la subvention - dont cloturé au cours de l'année de référence","")))))))</f>
        <v/>
      </c>
      <c r="P2207" s="16" t="str">
        <f>IF(ISBLANK(F2207),"",'Récapitulatif des données RASH'!$B$2-YEAR('Données relatives aux bénéf.'!F2207))</f>
        <v/>
      </c>
    </row>
    <row r="2208" spans="1:16">
      <c r="A2208" s="18" t="str">
        <f t="shared" si="34"/>
        <v/>
      </c>
      <c r="O2208" s="19" t="str">
        <f>IF(J2208="Non","Demande d'information",IF(AND(YEAR(I2208)='Récapitulatif des données RASH'!$B$2,'Données relatives aux bénéf.'!J2208="Oui",'Données relatives aux bénéf.'!K2208="Non"),"Dossier ouvert au cours de l'année de référence",IF(AND(YEAR(I2208)='Récapitulatif des données RASH'!$B$2,'Données relatives aux bénéf.'!J2208="Oui",'Données relatives aux bénéf.'!K2208="Oui"),"Dossier ouvert au cours de l'année de référence - dont clôturé au cours de l'année de référence",IF(AND(YEAR(I2208)&lt;'Récapitulatif des données RASH'!$B$2,'Données relatives aux bénéf.'!K2208="Non",'Données relatives aux bénéf.'!L2208="Oui"),"Dossier actif valorisable dans le cadre de la subvention",IF(AND(YEAR(I2208)&lt;'Récapitulatif des données RASH'!$B$2,'Données relatives aux bénéf.'!K2208="Oui",'Données relatives aux bénéf.'!L2208="Oui"),"Dossier actif valorisable dans le cadre de la subvention - dont cloturé au cours de l'année de référence",IF(AND(YEAR(I2208)&lt;'Récapitulatif des données RASH'!$B$2,'Données relatives aux bénéf.'!K2208="Non",'Données relatives aux bénéf.'!L2208="Non"),"Dossier actif non-valorisable dans le cadre de la subvention",IF(AND(YEAR(I2208)&lt;'Récapitulatif des données RASH'!$B$2,'Données relatives aux bénéf.'!K2208="Oui",'Données relatives aux bénéf.'!L2208="Non"),"Dossier actif non-valorisable dans le cadre de la subvention - dont cloturé au cours de l'année de référence","")))))))</f>
        <v/>
      </c>
      <c r="P2208" s="16" t="str">
        <f>IF(ISBLANK(F2208),"",'Récapitulatif des données RASH'!$B$2-YEAR('Données relatives aux bénéf.'!F2208))</f>
        <v/>
      </c>
    </row>
    <row r="2209" spans="1:16">
      <c r="A2209" s="18" t="str">
        <f t="shared" si="34"/>
        <v/>
      </c>
      <c r="O2209" s="19" t="str">
        <f>IF(J2209="Non","Demande d'information",IF(AND(YEAR(I2209)='Récapitulatif des données RASH'!$B$2,'Données relatives aux bénéf.'!J2209="Oui",'Données relatives aux bénéf.'!K2209="Non"),"Dossier ouvert au cours de l'année de référence",IF(AND(YEAR(I2209)='Récapitulatif des données RASH'!$B$2,'Données relatives aux bénéf.'!J2209="Oui",'Données relatives aux bénéf.'!K2209="Oui"),"Dossier ouvert au cours de l'année de référence - dont clôturé au cours de l'année de référence",IF(AND(YEAR(I2209)&lt;'Récapitulatif des données RASH'!$B$2,'Données relatives aux bénéf.'!K2209="Non",'Données relatives aux bénéf.'!L2209="Oui"),"Dossier actif valorisable dans le cadre de la subvention",IF(AND(YEAR(I2209)&lt;'Récapitulatif des données RASH'!$B$2,'Données relatives aux bénéf.'!K2209="Oui",'Données relatives aux bénéf.'!L2209="Oui"),"Dossier actif valorisable dans le cadre de la subvention - dont cloturé au cours de l'année de référence",IF(AND(YEAR(I2209)&lt;'Récapitulatif des données RASH'!$B$2,'Données relatives aux bénéf.'!K2209="Non",'Données relatives aux bénéf.'!L2209="Non"),"Dossier actif non-valorisable dans le cadre de la subvention",IF(AND(YEAR(I2209)&lt;'Récapitulatif des données RASH'!$B$2,'Données relatives aux bénéf.'!K2209="Oui",'Données relatives aux bénéf.'!L2209="Non"),"Dossier actif non-valorisable dans le cadre de la subvention - dont cloturé au cours de l'année de référence","")))))))</f>
        <v/>
      </c>
      <c r="P2209" s="16" t="str">
        <f>IF(ISBLANK(F2209),"",'Récapitulatif des données RASH'!$B$2-YEAR('Données relatives aux bénéf.'!F2209))</f>
        <v/>
      </c>
    </row>
    <row r="2210" spans="1:16">
      <c r="A2210" s="18" t="str">
        <f t="shared" si="34"/>
        <v/>
      </c>
      <c r="O2210" s="19" t="str">
        <f>IF(J2210="Non","Demande d'information",IF(AND(YEAR(I2210)='Récapitulatif des données RASH'!$B$2,'Données relatives aux bénéf.'!J2210="Oui",'Données relatives aux bénéf.'!K2210="Non"),"Dossier ouvert au cours de l'année de référence",IF(AND(YEAR(I2210)='Récapitulatif des données RASH'!$B$2,'Données relatives aux bénéf.'!J2210="Oui",'Données relatives aux bénéf.'!K2210="Oui"),"Dossier ouvert au cours de l'année de référence - dont clôturé au cours de l'année de référence",IF(AND(YEAR(I2210)&lt;'Récapitulatif des données RASH'!$B$2,'Données relatives aux bénéf.'!K2210="Non",'Données relatives aux bénéf.'!L2210="Oui"),"Dossier actif valorisable dans le cadre de la subvention",IF(AND(YEAR(I2210)&lt;'Récapitulatif des données RASH'!$B$2,'Données relatives aux bénéf.'!K2210="Oui",'Données relatives aux bénéf.'!L2210="Oui"),"Dossier actif valorisable dans le cadre de la subvention - dont cloturé au cours de l'année de référence",IF(AND(YEAR(I2210)&lt;'Récapitulatif des données RASH'!$B$2,'Données relatives aux bénéf.'!K2210="Non",'Données relatives aux bénéf.'!L2210="Non"),"Dossier actif non-valorisable dans le cadre de la subvention",IF(AND(YEAR(I2210)&lt;'Récapitulatif des données RASH'!$B$2,'Données relatives aux bénéf.'!K2210="Oui",'Données relatives aux bénéf.'!L2210="Non"),"Dossier actif non-valorisable dans le cadre de la subvention - dont cloturé au cours de l'année de référence","")))))))</f>
        <v/>
      </c>
      <c r="P2210" s="16" t="str">
        <f>IF(ISBLANK(F2210),"",'Récapitulatif des données RASH'!$B$2-YEAR('Données relatives aux bénéf.'!F2210))</f>
        <v/>
      </c>
    </row>
    <row r="2211" spans="1:16">
      <c r="A2211" s="18" t="str">
        <f t="shared" si="34"/>
        <v/>
      </c>
      <c r="O2211" s="19" t="str">
        <f>IF(J2211="Non","Demande d'information",IF(AND(YEAR(I2211)='Récapitulatif des données RASH'!$B$2,'Données relatives aux bénéf.'!J2211="Oui",'Données relatives aux bénéf.'!K2211="Non"),"Dossier ouvert au cours de l'année de référence",IF(AND(YEAR(I2211)='Récapitulatif des données RASH'!$B$2,'Données relatives aux bénéf.'!J2211="Oui",'Données relatives aux bénéf.'!K2211="Oui"),"Dossier ouvert au cours de l'année de référence - dont clôturé au cours de l'année de référence",IF(AND(YEAR(I2211)&lt;'Récapitulatif des données RASH'!$B$2,'Données relatives aux bénéf.'!K2211="Non",'Données relatives aux bénéf.'!L2211="Oui"),"Dossier actif valorisable dans le cadre de la subvention",IF(AND(YEAR(I2211)&lt;'Récapitulatif des données RASH'!$B$2,'Données relatives aux bénéf.'!K2211="Oui",'Données relatives aux bénéf.'!L2211="Oui"),"Dossier actif valorisable dans le cadre de la subvention - dont cloturé au cours de l'année de référence",IF(AND(YEAR(I2211)&lt;'Récapitulatif des données RASH'!$B$2,'Données relatives aux bénéf.'!K2211="Non",'Données relatives aux bénéf.'!L2211="Non"),"Dossier actif non-valorisable dans le cadre de la subvention",IF(AND(YEAR(I2211)&lt;'Récapitulatif des données RASH'!$B$2,'Données relatives aux bénéf.'!K2211="Oui",'Données relatives aux bénéf.'!L2211="Non"),"Dossier actif non-valorisable dans le cadre de la subvention - dont cloturé au cours de l'année de référence","")))))))</f>
        <v/>
      </c>
      <c r="P2211" s="16" t="str">
        <f>IF(ISBLANK(F2211),"",'Récapitulatif des données RASH'!$B$2-YEAR('Données relatives aux bénéf.'!F2211))</f>
        <v/>
      </c>
    </row>
    <row r="2212" spans="1:16">
      <c r="A2212" s="18" t="str">
        <f t="shared" si="34"/>
        <v/>
      </c>
      <c r="O2212" s="19" t="str">
        <f>IF(J2212="Non","Demande d'information",IF(AND(YEAR(I2212)='Récapitulatif des données RASH'!$B$2,'Données relatives aux bénéf.'!J2212="Oui",'Données relatives aux bénéf.'!K2212="Non"),"Dossier ouvert au cours de l'année de référence",IF(AND(YEAR(I2212)='Récapitulatif des données RASH'!$B$2,'Données relatives aux bénéf.'!J2212="Oui",'Données relatives aux bénéf.'!K2212="Oui"),"Dossier ouvert au cours de l'année de référence - dont clôturé au cours de l'année de référence",IF(AND(YEAR(I2212)&lt;'Récapitulatif des données RASH'!$B$2,'Données relatives aux bénéf.'!K2212="Non",'Données relatives aux bénéf.'!L2212="Oui"),"Dossier actif valorisable dans le cadre de la subvention",IF(AND(YEAR(I2212)&lt;'Récapitulatif des données RASH'!$B$2,'Données relatives aux bénéf.'!K2212="Oui",'Données relatives aux bénéf.'!L2212="Oui"),"Dossier actif valorisable dans le cadre de la subvention - dont cloturé au cours de l'année de référence",IF(AND(YEAR(I2212)&lt;'Récapitulatif des données RASH'!$B$2,'Données relatives aux bénéf.'!K2212="Non",'Données relatives aux bénéf.'!L2212="Non"),"Dossier actif non-valorisable dans le cadre de la subvention",IF(AND(YEAR(I2212)&lt;'Récapitulatif des données RASH'!$B$2,'Données relatives aux bénéf.'!K2212="Oui",'Données relatives aux bénéf.'!L2212="Non"),"Dossier actif non-valorisable dans le cadre de la subvention - dont cloturé au cours de l'année de référence","")))))))</f>
        <v/>
      </c>
      <c r="P2212" s="16" t="str">
        <f>IF(ISBLANK(F2212),"",'Récapitulatif des données RASH'!$B$2-YEAR('Données relatives aux bénéf.'!F2212))</f>
        <v/>
      </c>
    </row>
    <row r="2213" spans="1:16">
      <c r="A2213" s="18" t="str">
        <f t="shared" si="34"/>
        <v/>
      </c>
      <c r="O2213" s="19" t="str">
        <f>IF(J2213="Non","Demande d'information",IF(AND(YEAR(I2213)='Récapitulatif des données RASH'!$B$2,'Données relatives aux bénéf.'!J2213="Oui",'Données relatives aux bénéf.'!K2213="Non"),"Dossier ouvert au cours de l'année de référence",IF(AND(YEAR(I2213)='Récapitulatif des données RASH'!$B$2,'Données relatives aux bénéf.'!J2213="Oui",'Données relatives aux bénéf.'!K2213="Oui"),"Dossier ouvert au cours de l'année de référence - dont clôturé au cours de l'année de référence",IF(AND(YEAR(I2213)&lt;'Récapitulatif des données RASH'!$B$2,'Données relatives aux bénéf.'!K2213="Non",'Données relatives aux bénéf.'!L2213="Oui"),"Dossier actif valorisable dans le cadre de la subvention",IF(AND(YEAR(I2213)&lt;'Récapitulatif des données RASH'!$B$2,'Données relatives aux bénéf.'!K2213="Oui",'Données relatives aux bénéf.'!L2213="Oui"),"Dossier actif valorisable dans le cadre de la subvention - dont cloturé au cours de l'année de référence",IF(AND(YEAR(I2213)&lt;'Récapitulatif des données RASH'!$B$2,'Données relatives aux bénéf.'!K2213="Non",'Données relatives aux bénéf.'!L2213="Non"),"Dossier actif non-valorisable dans le cadre de la subvention",IF(AND(YEAR(I2213)&lt;'Récapitulatif des données RASH'!$B$2,'Données relatives aux bénéf.'!K2213="Oui",'Données relatives aux bénéf.'!L2213="Non"),"Dossier actif non-valorisable dans le cadre de la subvention - dont cloturé au cours de l'année de référence","")))))))</f>
        <v/>
      </c>
      <c r="P2213" s="16" t="str">
        <f>IF(ISBLANK(F2213),"",'Récapitulatif des données RASH'!$B$2-YEAR('Données relatives aux bénéf.'!F2213))</f>
        <v/>
      </c>
    </row>
    <row r="2214" spans="1:16">
      <c r="A2214" s="18" t="str">
        <f t="shared" si="34"/>
        <v/>
      </c>
      <c r="O2214" s="19" t="str">
        <f>IF(J2214="Non","Demande d'information",IF(AND(YEAR(I2214)='Récapitulatif des données RASH'!$B$2,'Données relatives aux bénéf.'!J2214="Oui",'Données relatives aux bénéf.'!K2214="Non"),"Dossier ouvert au cours de l'année de référence",IF(AND(YEAR(I2214)='Récapitulatif des données RASH'!$B$2,'Données relatives aux bénéf.'!J2214="Oui",'Données relatives aux bénéf.'!K2214="Oui"),"Dossier ouvert au cours de l'année de référence - dont clôturé au cours de l'année de référence",IF(AND(YEAR(I2214)&lt;'Récapitulatif des données RASH'!$B$2,'Données relatives aux bénéf.'!K2214="Non",'Données relatives aux bénéf.'!L2214="Oui"),"Dossier actif valorisable dans le cadre de la subvention",IF(AND(YEAR(I2214)&lt;'Récapitulatif des données RASH'!$B$2,'Données relatives aux bénéf.'!K2214="Oui",'Données relatives aux bénéf.'!L2214="Oui"),"Dossier actif valorisable dans le cadre de la subvention - dont cloturé au cours de l'année de référence",IF(AND(YEAR(I2214)&lt;'Récapitulatif des données RASH'!$B$2,'Données relatives aux bénéf.'!K2214="Non",'Données relatives aux bénéf.'!L2214="Non"),"Dossier actif non-valorisable dans le cadre de la subvention",IF(AND(YEAR(I2214)&lt;'Récapitulatif des données RASH'!$B$2,'Données relatives aux bénéf.'!K2214="Oui",'Données relatives aux bénéf.'!L2214="Non"),"Dossier actif non-valorisable dans le cadre de la subvention - dont cloturé au cours de l'année de référence","")))))))</f>
        <v/>
      </c>
      <c r="P2214" s="16" t="str">
        <f>IF(ISBLANK(F2214),"",'Récapitulatif des données RASH'!$B$2-YEAR('Données relatives aux bénéf.'!F2214))</f>
        <v/>
      </c>
    </row>
    <row r="2215" spans="1:16">
      <c r="A2215" s="18" t="str">
        <f t="shared" si="34"/>
        <v/>
      </c>
      <c r="O2215" s="19" t="str">
        <f>IF(J2215="Non","Demande d'information",IF(AND(YEAR(I2215)='Récapitulatif des données RASH'!$B$2,'Données relatives aux bénéf.'!J2215="Oui",'Données relatives aux bénéf.'!K2215="Non"),"Dossier ouvert au cours de l'année de référence",IF(AND(YEAR(I2215)='Récapitulatif des données RASH'!$B$2,'Données relatives aux bénéf.'!J2215="Oui",'Données relatives aux bénéf.'!K2215="Oui"),"Dossier ouvert au cours de l'année de référence - dont clôturé au cours de l'année de référence",IF(AND(YEAR(I2215)&lt;'Récapitulatif des données RASH'!$B$2,'Données relatives aux bénéf.'!K2215="Non",'Données relatives aux bénéf.'!L2215="Oui"),"Dossier actif valorisable dans le cadre de la subvention",IF(AND(YEAR(I2215)&lt;'Récapitulatif des données RASH'!$B$2,'Données relatives aux bénéf.'!K2215="Oui",'Données relatives aux bénéf.'!L2215="Oui"),"Dossier actif valorisable dans le cadre de la subvention - dont cloturé au cours de l'année de référence",IF(AND(YEAR(I2215)&lt;'Récapitulatif des données RASH'!$B$2,'Données relatives aux bénéf.'!K2215="Non",'Données relatives aux bénéf.'!L2215="Non"),"Dossier actif non-valorisable dans le cadre de la subvention",IF(AND(YEAR(I2215)&lt;'Récapitulatif des données RASH'!$B$2,'Données relatives aux bénéf.'!K2215="Oui",'Données relatives aux bénéf.'!L2215="Non"),"Dossier actif non-valorisable dans le cadre de la subvention - dont cloturé au cours de l'année de référence","")))))))</f>
        <v/>
      </c>
      <c r="P2215" s="16" t="str">
        <f>IF(ISBLANK(F2215),"",'Récapitulatif des données RASH'!$B$2-YEAR('Données relatives aux bénéf.'!F2215))</f>
        <v/>
      </c>
    </row>
    <row r="2216" spans="1:16">
      <c r="A2216" s="18" t="str">
        <f t="shared" si="34"/>
        <v/>
      </c>
      <c r="O2216" s="19" t="str">
        <f>IF(J2216="Non","Demande d'information",IF(AND(YEAR(I2216)='Récapitulatif des données RASH'!$B$2,'Données relatives aux bénéf.'!J2216="Oui",'Données relatives aux bénéf.'!K2216="Non"),"Dossier ouvert au cours de l'année de référence",IF(AND(YEAR(I2216)='Récapitulatif des données RASH'!$B$2,'Données relatives aux bénéf.'!J2216="Oui",'Données relatives aux bénéf.'!K2216="Oui"),"Dossier ouvert au cours de l'année de référence - dont clôturé au cours de l'année de référence",IF(AND(YEAR(I2216)&lt;'Récapitulatif des données RASH'!$B$2,'Données relatives aux bénéf.'!K2216="Non",'Données relatives aux bénéf.'!L2216="Oui"),"Dossier actif valorisable dans le cadre de la subvention",IF(AND(YEAR(I2216)&lt;'Récapitulatif des données RASH'!$B$2,'Données relatives aux bénéf.'!K2216="Oui",'Données relatives aux bénéf.'!L2216="Oui"),"Dossier actif valorisable dans le cadre de la subvention - dont cloturé au cours de l'année de référence",IF(AND(YEAR(I2216)&lt;'Récapitulatif des données RASH'!$B$2,'Données relatives aux bénéf.'!K2216="Non",'Données relatives aux bénéf.'!L2216="Non"),"Dossier actif non-valorisable dans le cadre de la subvention",IF(AND(YEAR(I2216)&lt;'Récapitulatif des données RASH'!$B$2,'Données relatives aux bénéf.'!K2216="Oui",'Données relatives aux bénéf.'!L2216="Non"),"Dossier actif non-valorisable dans le cadre de la subvention - dont cloturé au cours de l'année de référence","")))))))</f>
        <v/>
      </c>
      <c r="P2216" s="16" t="str">
        <f>IF(ISBLANK(F2216),"",'Récapitulatif des données RASH'!$B$2-YEAR('Données relatives aux bénéf.'!F2216))</f>
        <v/>
      </c>
    </row>
    <row r="2217" spans="1:16">
      <c r="A2217" s="18" t="str">
        <f t="shared" ref="A2217:A2280" si="35">IF(ISBLANK(C2217),"",A2216+1)</f>
        <v/>
      </c>
      <c r="O2217" s="19" t="str">
        <f>IF(J2217="Non","Demande d'information",IF(AND(YEAR(I2217)='Récapitulatif des données RASH'!$B$2,'Données relatives aux bénéf.'!J2217="Oui",'Données relatives aux bénéf.'!K2217="Non"),"Dossier ouvert au cours de l'année de référence",IF(AND(YEAR(I2217)='Récapitulatif des données RASH'!$B$2,'Données relatives aux bénéf.'!J2217="Oui",'Données relatives aux bénéf.'!K2217="Oui"),"Dossier ouvert au cours de l'année de référence - dont clôturé au cours de l'année de référence",IF(AND(YEAR(I2217)&lt;'Récapitulatif des données RASH'!$B$2,'Données relatives aux bénéf.'!K2217="Non",'Données relatives aux bénéf.'!L2217="Oui"),"Dossier actif valorisable dans le cadre de la subvention",IF(AND(YEAR(I2217)&lt;'Récapitulatif des données RASH'!$B$2,'Données relatives aux bénéf.'!K2217="Oui",'Données relatives aux bénéf.'!L2217="Oui"),"Dossier actif valorisable dans le cadre de la subvention - dont cloturé au cours de l'année de référence",IF(AND(YEAR(I2217)&lt;'Récapitulatif des données RASH'!$B$2,'Données relatives aux bénéf.'!K2217="Non",'Données relatives aux bénéf.'!L2217="Non"),"Dossier actif non-valorisable dans le cadre de la subvention",IF(AND(YEAR(I2217)&lt;'Récapitulatif des données RASH'!$B$2,'Données relatives aux bénéf.'!K2217="Oui",'Données relatives aux bénéf.'!L2217="Non"),"Dossier actif non-valorisable dans le cadre de la subvention - dont cloturé au cours de l'année de référence","")))))))</f>
        <v/>
      </c>
      <c r="P2217" s="16" t="str">
        <f>IF(ISBLANK(F2217),"",'Récapitulatif des données RASH'!$B$2-YEAR('Données relatives aux bénéf.'!F2217))</f>
        <v/>
      </c>
    </row>
    <row r="2218" spans="1:16">
      <c r="A2218" s="18" t="str">
        <f t="shared" si="35"/>
        <v/>
      </c>
      <c r="O2218" s="19" t="str">
        <f>IF(J2218="Non","Demande d'information",IF(AND(YEAR(I2218)='Récapitulatif des données RASH'!$B$2,'Données relatives aux bénéf.'!J2218="Oui",'Données relatives aux bénéf.'!K2218="Non"),"Dossier ouvert au cours de l'année de référence",IF(AND(YEAR(I2218)='Récapitulatif des données RASH'!$B$2,'Données relatives aux bénéf.'!J2218="Oui",'Données relatives aux bénéf.'!K2218="Oui"),"Dossier ouvert au cours de l'année de référence - dont clôturé au cours de l'année de référence",IF(AND(YEAR(I2218)&lt;'Récapitulatif des données RASH'!$B$2,'Données relatives aux bénéf.'!K2218="Non",'Données relatives aux bénéf.'!L2218="Oui"),"Dossier actif valorisable dans le cadre de la subvention",IF(AND(YEAR(I2218)&lt;'Récapitulatif des données RASH'!$B$2,'Données relatives aux bénéf.'!K2218="Oui",'Données relatives aux bénéf.'!L2218="Oui"),"Dossier actif valorisable dans le cadre de la subvention - dont cloturé au cours de l'année de référence",IF(AND(YEAR(I2218)&lt;'Récapitulatif des données RASH'!$B$2,'Données relatives aux bénéf.'!K2218="Non",'Données relatives aux bénéf.'!L2218="Non"),"Dossier actif non-valorisable dans le cadre de la subvention",IF(AND(YEAR(I2218)&lt;'Récapitulatif des données RASH'!$B$2,'Données relatives aux bénéf.'!K2218="Oui",'Données relatives aux bénéf.'!L2218="Non"),"Dossier actif non-valorisable dans le cadre de la subvention - dont cloturé au cours de l'année de référence","")))))))</f>
        <v/>
      </c>
      <c r="P2218" s="16" t="str">
        <f>IF(ISBLANK(F2218),"",'Récapitulatif des données RASH'!$B$2-YEAR('Données relatives aux bénéf.'!F2218))</f>
        <v/>
      </c>
    </row>
    <row r="2219" spans="1:16">
      <c r="A2219" s="18" t="str">
        <f t="shared" si="35"/>
        <v/>
      </c>
      <c r="O2219" s="19" t="str">
        <f>IF(J2219="Non","Demande d'information",IF(AND(YEAR(I2219)='Récapitulatif des données RASH'!$B$2,'Données relatives aux bénéf.'!J2219="Oui",'Données relatives aux bénéf.'!K2219="Non"),"Dossier ouvert au cours de l'année de référence",IF(AND(YEAR(I2219)='Récapitulatif des données RASH'!$B$2,'Données relatives aux bénéf.'!J2219="Oui",'Données relatives aux bénéf.'!K2219="Oui"),"Dossier ouvert au cours de l'année de référence - dont clôturé au cours de l'année de référence",IF(AND(YEAR(I2219)&lt;'Récapitulatif des données RASH'!$B$2,'Données relatives aux bénéf.'!K2219="Non",'Données relatives aux bénéf.'!L2219="Oui"),"Dossier actif valorisable dans le cadre de la subvention",IF(AND(YEAR(I2219)&lt;'Récapitulatif des données RASH'!$B$2,'Données relatives aux bénéf.'!K2219="Oui",'Données relatives aux bénéf.'!L2219="Oui"),"Dossier actif valorisable dans le cadre de la subvention - dont cloturé au cours de l'année de référence",IF(AND(YEAR(I2219)&lt;'Récapitulatif des données RASH'!$B$2,'Données relatives aux bénéf.'!K2219="Non",'Données relatives aux bénéf.'!L2219="Non"),"Dossier actif non-valorisable dans le cadre de la subvention",IF(AND(YEAR(I2219)&lt;'Récapitulatif des données RASH'!$B$2,'Données relatives aux bénéf.'!K2219="Oui",'Données relatives aux bénéf.'!L2219="Non"),"Dossier actif non-valorisable dans le cadre de la subvention - dont cloturé au cours de l'année de référence","")))))))</f>
        <v/>
      </c>
      <c r="P2219" s="16" t="str">
        <f>IF(ISBLANK(F2219),"",'Récapitulatif des données RASH'!$B$2-YEAR('Données relatives aux bénéf.'!F2219))</f>
        <v/>
      </c>
    </row>
    <row r="2220" spans="1:16">
      <c r="A2220" s="18" t="str">
        <f t="shared" si="35"/>
        <v/>
      </c>
      <c r="O2220" s="19" t="str">
        <f>IF(J2220="Non","Demande d'information",IF(AND(YEAR(I2220)='Récapitulatif des données RASH'!$B$2,'Données relatives aux bénéf.'!J2220="Oui",'Données relatives aux bénéf.'!K2220="Non"),"Dossier ouvert au cours de l'année de référence",IF(AND(YEAR(I2220)='Récapitulatif des données RASH'!$B$2,'Données relatives aux bénéf.'!J2220="Oui",'Données relatives aux bénéf.'!K2220="Oui"),"Dossier ouvert au cours de l'année de référence - dont clôturé au cours de l'année de référence",IF(AND(YEAR(I2220)&lt;'Récapitulatif des données RASH'!$B$2,'Données relatives aux bénéf.'!K2220="Non",'Données relatives aux bénéf.'!L2220="Oui"),"Dossier actif valorisable dans le cadre de la subvention",IF(AND(YEAR(I2220)&lt;'Récapitulatif des données RASH'!$B$2,'Données relatives aux bénéf.'!K2220="Oui",'Données relatives aux bénéf.'!L2220="Oui"),"Dossier actif valorisable dans le cadre de la subvention - dont cloturé au cours de l'année de référence",IF(AND(YEAR(I2220)&lt;'Récapitulatif des données RASH'!$B$2,'Données relatives aux bénéf.'!K2220="Non",'Données relatives aux bénéf.'!L2220="Non"),"Dossier actif non-valorisable dans le cadre de la subvention",IF(AND(YEAR(I2220)&lt;'Récapitulatif des données RASH'!$B$2,'Données relatives aux bénéf.'!K2220="Oui",'Données relatives aux bénéf.'!L2220="Non"),"Dossier actif non-valorisable dans le cadre de la subvention - dont cloturé au cours de l'année de référence","")))))))</f>
        <v/>
      </c>
      <c r="P2220" s="16" t="str">
        <f>IF(ISBLANK(F2220),"",'Récapitulatif des données RASH'!$B$2-YEAR('Données relatives aux bénéf.'!F2220))</f>
        <v/>
      </c>
    </row>
    <row r="2221" spans="1:16">
      <c r="A2221" s="18" t="str">
        <f t="shared" si="35"/>
        <v/>
      </c>
      <c r="O2221" s="19" t="str">
        <f>IF(J2221="Non","Demande d'information",IF(AND(YEAR(I2221)='Récapitulatif des données RASH'!$B$2,'Données relatives aux bénéf.'!J2221="Oui",'Données relatives aux bénéf.'!K2221="Non"),"Dossier ouvert au cours de l'année de référence",IF(AND(YEAR(I2221)='Récapitulatif des données RASH'!$B$2,'Données relatives aux bénéf.'!J2221="Oui",'Données relatives aux bénéf.'!K2221="Oui"),"Dossier ouvert au cours de l'année de référence - dont clôturé au cours de l'année de référence",IF(AND(YEAR(I2221)&lt;'Récapitulatif des données RASH'!$B$2,'Données relatives aux bénéf.'!K2221="Non",'Données relatives aux bénéf.'!L2221="Oui"),"Dossier actif valorisable dans le cadre de la subvention",IF(AND(YEAR(I2221)&lt;'Récapitulatif des données RASH'!$B$2,'Données relatives aux bénéf.'!K2221="Oui",'Données relatives aux bénéf.'!L2221="Oui"),"Dossier actif valorisable dans le cadre de la subvention - dont cloturé au cours de l'année de référence",IF(AND(YEAR(I2221)&lt;'Récapitulatif des données RASH'!$B$2,'Données relatives aux bénéf.'!K2221="Non",'Données relatives aux bénéf.'!L2221="Non"),"Dossier actif non-valorisable dans le cadre de la subvention",IF(AND(YEAR(I2221)&lt;'Récapitulatif des données RASH'!$B$2,'Données relatives aux bénéf.'!K2221="Oui",'Données relatives aux bénéf.'!L2221="Non"),"Dossier actif non-valorisable dans le cadre de la subvention - dont cloturé au cours de l'année de référence","")))))))</f>
        <v/>
      </c>
      <c r="P2221" s="16" t="str">
        <f>IF(ISBLANK(F2221),"",'Récapitulatif des données RASH'!$B$2-YEAR('Données relatives aux bénéf.'!F2221))</f>
        <v/>
      </c>
    </row>
    <row r="2222" spans="1:16">
      <c r="A2222" s="18" t="str">
        <f t="shared" si="35"/>
        <v/>
      </c>
      <c r="O2222" s="19" t="str">
        <f>IF(J2222="Non","Demande d'information",IF(AND(YEAR(I2222)='Récapitulatif des données RASH'!$B$2,'Données relatives aux bénéf.'!J2222="Oui",'Données relatives aux bénéf.'!K2222="Non"),"Dossier ouvert au cours de l'année de référence",IF(AND(YEAR(I2222)='Récapitulatif des données RASH'!$B$2,'Données relatives aux bénéf.'!J2222="Oui",'Données relatives aux bénéf.'!K2222="Oui"),"Dossier ouvert au cours de l'année de référence - dont clôturé au cours de l'année de référence",IF(AND(YEAR(I2222)&lt;'Récapitulatif des données RASH'!$B$2,'Données relatives aux bénéf.'!K2222="Non",'Données relatives aux bénéf.'!L2222="Oui"),"Dossier actif valorisable dans le cadre de la subvention",IF(AND(YEAR(I2222)&lt;'Récapitulatif des données RASH'!$B$2,'Données relatives aux bénéf.'!K2222="Oui",'Données relatives aux bénéf.'!L2222="Oui"),"Dossier actif valorisable dans le cadre de la subvention - dont cloturé au cours de l'année de référence",IF(AND(YEAR(I2222)&lt;'Récapitulatif des données RASH'!$B$2,'Données relatives aux bénéf.'!K2222="Non",'Données relatives aux bénéf.'!L2222="Non"),"Dossier actif non-valorisable dans le cadre de la subvention",IF(AND(YEAR(I2222)&lt;'Récapitulatif des données RASH'!$B$2,'Données relatives aux bénéf.'!K2222="Oui",'Données relatives aux bénéf.'!L2222="Non"),"Dossier actif non-valorisable dans le cadre de la subvention - dont cloturé au cours de l'année de référence","")))))))</f>
        <v/>
      </c>
      <c r="P2222" s="16" t="str">
        <f>IF(ISBLANK(F2222),"",'Récapitulatif des données RASH'!$B$2-YEAR('Données relatives aux bénéf.'!F2222))</f>
        <v/>
      </c>
    </row>
    <row r="2223" spans="1:16">
      <c r="A2223" s="18" t="str">
        <f t="shared" si="35"/>
        <v/>
      </c>
      <c r="O2223" s="19" t="str">
        <f>IF(J2223="Non","Demande d'information",IF(AND(YEAR(I2223)='Récapitulatif des données RASH'!$B$2,'Données relatives aux bénéf.'!J2223="Oui",'Données relatives aux bénéf.'!K2223="Non"),"Dossier ouvert au cours de l'année de référence",IF(AND(YEAR(I2223)='Récapitulatif des données RASH'!$B$2,'Données relatives aux bénéf.'!J2223="Oui",'Données relatives aux bénéf.'!K2223="Oui"),"Dossier ouvert au cours de l'année de référence - dont clôturé au cours de l'année de référence",IF(AND(YEAR(I2223)&lt;'Récapitulatif des données RASH'!$B$2,'Données relatives aux bénéf.'!K2223="Non",'Données relatives aux bénéf.'!L2223="Oui"),"Dossier actif valorisable dans le cadre de la subvention",IF(AND(YEAR(I2223)&lt;'Récapitulatif des données RASH'!$B$2,'Données relatives aux bénéf.'!K2223="Oui",'Données relatives aux bénéf.'!L2223="Oui"),"Dossier actif valorisable dans le cadre de la subvention - dont cloturé au cours de l'année de référence",IF(AND(YEAR(I2223)&lt;'Récapitulatif des données RASH'!$B$2,'Données relatives aux bénéf.'!K2223="Non",'Données relatives aux bénéf.'!L2223="Non"),"Dossier actif non-valorisable dans le cadre de la subvention",IF(AND(YEAR(I2223)&lt;'Récapitulatif des données RASH'!$B$2,'Données relatives aux bénéf.'!K2223="Oui",'Données relatives aux bénéf.'!L2223="Non"),"Dossier actif non-valorisable dans le cadre de la subvention - dont cloturé au cours de l'année de référence","")))))))</f>
        <v/>
      </c>
      <c r="P2223" s="16" t="str">
        <f>IF(ISBLANK(F2223),"",'Récapitulatif des données RASH'!$B$2-YEAR('Données relatives aux bénéf.'!F2223))</f>
        <v/>
      </c>
    </row>
    <row r="2224" spans="1:16">
      <c r="A2224" s="18" t="str">
        <f t="shared" si="35"/>
        <v/>
      </c>
      <c r="O2224" s="19" t="str">
        <f>IF(J2224="Non","Demande d'information",IF(AND(YEAR(I2224)='Récapitulatif des données RASH'!$B$2,'Données relatives aux bénéf.'!J2224="Oui",'Données relatives aux bénéf.'!K2224="Non"),"Dossier ouvert au cours de l'année de référence",IF(AND(YEAR(I2224)='Récapitulatif des données RASH'!$B$2,'Données relatives aux bénéf.'!J2224="Oui",'Données relatives aux bénéf.'!K2224="Oui"),"Dossier ouvert au cours de l'année de référence - dont clôturé au cours de l'année de référence",IF(AND(YEAR(I2224)&lt;'Récapitulatif des données RASH'!$B$2,'Données relatives aux bénéf.'!K2224="Non",'Données relatives aux bénéf.'!L2224="Oui"),"Dossier actif valorisable dans le cadre de la subvention",IF(AND(YEAR(I2224)&lt;'Récapitulatif des données RASH'!$B$2,'Données relatives aux bénéf.'!K2224="Oui",'Données relatives aux bénéf.'!L2224="Oui"),"Dossier actif valorisable dans le cadre de la subvention - dont cloturé au cours de l'année de référence",IF(AND(YEAR(I2224)&lt;'Récapitulatif des données RASH'!$B$2,'Données relatives aux bénéf.'!K2224="Non",'Données relatives aux bénéf.'!L2224="Non"),"Dossier actif non-valorisable dans le cadre de la subvention",IF(AND(YEAR(I2224)&lt;'Récapitulatif des données RASH'!$B$2,'Données relatives aux bénéf.'!K2224="Oui",'Données relatives aux bénéf.'!L2224="Non"),"Dossier actif non-valorisable dans le cadre de la subvention - dont cloturé au cours de l'année de référence","")))))))</f>
        <v/>
      </c>
      <c r="P2224" s="16" t="str">
        <f>IF(ISBLANK(F2224),"",'Récapitulatif des données RASH'!$B$2-YEAR('Données relatives aux bénéf.'!F2224))</f>
        <v/>
      </c>
    </row>
    <row r="2225" spans="1:16">
      <c r="A2225" s="18" t="str">
        <f t="shared" si="35"/>
        <v/>
      </c>
      <c r="O2225" s="19" t="str">
        <f>IF(J2225="Non","Demande d'information",IF(AND(YEAR(I2225)='Récapitulatif des données RASH'!$B$2,'Données relatives aux bénéf.'!J2225="Oui",'Données relatives aux bénéf.'!K2225="Non"),"Dossier ouvert au cours de l'année de référence",IF(AND(YEAR(I2225)='Récapitulatif des données RASH'!$B$2,'Données relatives aux bénéf.'!J2225="Oui",'Données relatives aux bénéf.'!K2225="Oui"),"Dossier ouvert au cours de l'année de référence - dont clôturé au cours de l'année de référence",IF(AND(YEAR(I2225)&lt;'Récapitulatif des données RASH'!$B$2,'Données relatives aux bénéf.'!K2225="Non",'Données relatives aux bénéf.'!L2225="Oui"),"Dossier actif valorisable dans le cadre de la subvention",IF(AND(YEAR(I2225)&lt;'Récapitulatif des données RASH'!$B$2,'Données relatives aux bénéf.'!K2225="Oui",'Données relatives aux bénéf.'!L2225="Oui"),"Dossier actif valorisable dans le cadre de la subvention - dont cloturé au cours de l'année de référence",IF(AND(YEAR(I2225)&lt;'Récapitulatif des données RASH'!$B$2,'Données relatives aux bénéf.'!K2225="Non",'Données relatives aux bénéf.'!L2225="Non"),"Dossier actif non-valorisable dans le cadre de la subvention",IF(AND(YEAR(I2225)&lt;'Récapitulatif des données RASH'!$B$2,'Données relatives aux bénéf.'!K2225="Oui",'Données relatives aux bénéf.'!L2225="Non"),"Dossier actif non-valorisable dans le cadre de la subvention - dont cloturé au cours de l'année de référence","")))))))</f>
        <v/>
      </c>
      <c r="P2225" s="16" t="str">
        <f>IF(ISBLANK(F2225),"",'Récapitulatif des données RASH'!$B$2-YEAR('Données relatives aux bénéf.'!F2225))</f>
        <v/>
      </c>
    </row>
    <row r="2226" spans="1:16">
      <c r="A2226" s="18" t="str">
        <f t="shared" si="35"/>
        <v/>
      </c>
      <c r="O2226" s="19" t="str">
        <f>IF(J2226="Non","Demande d'information",IF(AND(YEAR(I2226)='Récapitulatif des données RASH'!$B$2,'Données relatives aux bénéf.'!J2226="Oui",'Données relatives aux bénéf.'!K2226="Non"),"Dossier ouvert au cours de l'année de référence",IF(AND(YEAR(I2226)='Récapitulatif des données RASH'!$B$2,'Données relatives aux bénéf.'!J2226="Oui",'Données relatives aux bénéf.'!K2226="Oui"),"Dossier ouvert au cours de l'année de référence - dont clôturé au cours de l'année de référence",IF(AND(YEAR(I2226)&lt;'Récapitulatif des données RASH'!$B$2,'Données relatives aux bénéf.'!K2226="Non",'Données relatives aux bénéf.'!L2226="Oui"),"Dossier actif valorisable dans le cadre de la subvention",IF(AND(YEAR(I2226)&lt;'Récapitulatif des données RASH'!$B$2,'Données relatives aux bénéf.'!K2226="Oui",'Données relatives aux bénéf.'!L2226="Oui"),"Dossier actif valorisable dans le cadre de la subvention - dont cloturé au cours de l'année de référence",IF(AND(YEAR(I2226)&lt;'Récapitulatif des données RASH'!$B$2,'Données relatives aux bénéf.'!K2226="Non",'Données relatives aux bénéf.'!L2226="Non"),"Dossier actif non-valorisable dans le cadre de la subvention",IF(AND(YEAR(I2226)&lt;'Récapitulatif des données RASH'!$B$2,'Données relatives aux bénéf.'!K2226="Oui",'Données relatives aux bénéf.'!L2226="Non"),"Dossier actif non-valorisable dans le cadre de la subvention - dont cloturé au cours de l'année de référence","")))))))</f>
        <v/>
      </c>
      <c r="P2226" s="16" t="str">
        <f>IF(ISBLANK(F2226),"",'Récapitulatif des données RASH'!$B$2-YEAR('Données relatives aux bénéf.'!F2226))</f>
        <v/>
      </c>
    </row>
    <row r="2227" spans="1:16">
      <c r="A2227" s="18" t="str">
        <f t="shared" si="35"/>
        <v/>
      </c>
      <c r="O2227" s="19" t="str">
        <f>IF(J2227="Non","Demande d'information",IF(AND(YEAR(I2227)='Récapitulatif des données RASH'!$B$2,'Données relatives aux bénéf.'!J2227="Oui",'Données relatives aux bénéf.'!K2227="Non"),"Dossier ouvert au cours de l'année de référence",IF(AND(YEAR(I2227)='Récapitulatif des données RASH'!$B$2,'Données relatives aux bénéf.'!J2227="Oui",'Données relatives aux bénéf.'!K2227="Oui"),"Dossier ouvert au cours de l'année de référence - dont clôturé au cours de l'année de référence",IF(AND(YEAR(I2227)&lt;'Récapitulatif des données RASH'!$B$2,'Données relatives aux bénéf.'!K2227="Non",'Données relatives aux bénéf.'!L2227="Oui"),"Dossier actif valorisable dans le cadre de la subvention",IF(AND(YEAR(I2227)&lt;'Récapitulatif des données RASH'!$B$2,'Données relatives aux bénéf.'!K2227="Oui",'Données relatives aux bénéf.'!L2227="Oui"),"Dossier actif valorisable dans le cadre de la subvention - dont cloturé au cours de l'année de référence",IF(AND(YEAR(I2227)&lt;'Récapitulatif des données RASH'!$B$2,'Données relatives aux bénéf.'!K2227="Non",'Données relatives aux bénéf.'!L2227="Non"),"Dossier actif non-valorisable dans le cadre de la subvention",IF(AND(YEAR(I2227)&lt;'Récapitulatif des données RASH'!$B$2,'Données relatives aux bénéf.'!K2227="Oui",'Données relatives aux bénéf.'!L2227="Non"),"Dossier actif non-valorisable dans le cadre de la subvention - dont cloturé au cours de l'année de référence","")))))))</f>
        <v/>
      </c>
      <c r="P2227" s="16" t="str">
        <f>IF(ISBLANK(F2227),"",'Récapitulatif des données RASH'!$B$2-YEAR('Données relatives aux bénéf.'!F2227))</f>
        <v/>
      </c>
    </row>
    <row r="2228" spans="1:16">
      <c r="A2228" s="18" t="str">
        <f t="shared" si="35"/>
        <v/>
      </c>
      <c r="O2228" s="19" t="str">
        <f>IF(J2228="Non","Demande d'information",IF(AND(YEAR(I2228)='Récapitulatif des données RASH'!$B$2,'Données relatives aux bénéf.'!J2228="Oui",'Données relatives aux bénéf.'!K2228="Non"),"Dossier ouvert au cours de l'année de référence",IF(AND(YEAR(I2228)='Récapitulatif des données RASH'!$B$2,'Données relatives aux bénéf.'!J2228="Oui",'Données relatives aux bénéf.'!K2228="Oui"),"Dossier ouvert au cours de l'année de référence - dont clôturé au cours de l'année de référence",IF(AND(YEAR(I2228)&lt;'Récapitulatif des données RASH'!$B$2,'Données relatives aux bénéf.'!K2228="Non",'Données relatives aux bénéf.'!L2228="Oui"),"Dossier actif valorisable dans le cadre de la subvention",IF(AND(YEAR(I2228)&lt;'Récapitulatif des données RASH'!$B$2,'Données relatives aux bénéf.'!K2228="Oui",'Données relatives aux bénéf.'!L2228="Oui"),"Dossier actif valorisable dans le cadre de la subvention - dont cloturé au cours de l'année de référence",IF(AND(YEAR(I2228)&lt;'Récapitulatif des données RASH'!$B$2,'Données relatives aux bénéf.'!K2228="Non",'Données relatives aux bénéf.'!L2228="Non"),"Dossier actif non-valorisable dans le cadre de la subvention",IF(AND(YEAR(I2228)&lt;'Récapitulatif des données RASH'!$B$2,'Données relatives aux bénéf.'!K2228="Oui",'Données relatives aux bénéf.'!L2228="Non"),"Dossier actif non-valorisable dans le cadre de la subvention - dont cloturé au cours de l'année de référence","")))))))</f>
        <v/>
      </c>
      <c r="P2228" s="16" t="str">
        <f>IF(ISBLANK(F2228),"",'Récapitulatif des données RASH'!$B$2-YEAR('Données relatives aux bénéf.'!F2228))</f>
        <v/>
      </c>
    </row>
    <row r="2229" spans="1:16">
      <c r="A2229" s="18" t="str">
        <f t="shared" si="35"/>
        <v/>
      </c>
      <c r="O2229" s="19" t="str">
        <f>IF(J2229="Non","Demande d'information",IF(AND(YEAR(I2229)='Récapitulatif des données RASH'!$B$2,'Données relatives aux bénéf.'!J2229="Oui",'Données relatives aux bénéf.'!K2229="Non"),"Dossier ouvert au cours de l'année de référence",IF(AND(YEAR(I2229)='Récapitulatif des données RASH'!$B$2,'Données relatives aux bénéf.'!J2229="Oui",'Données relatives aux bénéf.'!K2229="Oui"),"Dossier ouvert au cours de l'année de référence - dont clôturé au cours de l'année de référence",IF(AND(YEAR(I2229)&lt;'Récapitulatif des données RASH'!$B$2,'Données relatives aux bénéf.'!K2229="Non",'Données relatives aux bénéf.'!L2229="Oui"),"Dossier actif valorisable dans le cadre de la subvention",IF(AND(YEAR(I2229)&lt;'Récapitulatif des données RASH'!$B$2,'Données relatives aux bénéf.'!K2229="Oui",'Données relatives aux bénéf.'!L2229="Oui"),"Dossier actif valorisable dans le cadre de la subvention - dont cloturé au cours de l'année de référence",IF(AND(YEAR(I2229)&lt;'Récapitulatif des données RASH'!$B$2,'Données relatives aux bénéf.'!K2229="Non",'Données relatives aux bénéf.'!L2229="Non"),"Dossier actif non-valorisable dans le cadre de la subvention",IF(AND(YEAR(I2229)&lt;'Récapitulatif des données RASH'!$B$2,'Données relatives aux bénéf.'!K2229="Oui",'Données relatives aux bénéf.'!L2229="Non"),"Dossier actif non-valorisable dans le cadre de la subvention - dont cloturé au cours de l'année de référence","")))))))</f>
        <v/>
      </c>
      <c r="P2229" s="16" t="str">
        <f>IF(ISBLANK(F2229),"",'Récapitulatif des données RASH'!$B$2-YEAR('Données relatives aux bénéf.'!F2229))</f>
        <v/>
      </c>
    </row>
    <row r="2230" spans="1:16">
      <c r="A2230" s="18" t="str">
        <f t="shared" si="35"/>
        <v/>
      </c>
      <c r="O2230" s="19" t="str">
        <f>IF(J2230="Non","Demande d'information",IF(AND(YEAR(I2230)='Récapitulatif des données RASH'!$B$2,'Données relatives aux bénéf.'!J2230="Oui",'Données relatives aux bénéf.'!K2230="Non"),"Dossier ouvert au cours de l'année de référence",IF(AND(YEAR(I2230)='Récapitulatif des données RASH'!$B$2,'Données relatives aux bénéf.'!J2230="Oui",'Données relatives aux bénéf.'!K2230="Oui"),"Dossier ouvert au cours de l'année de référence - dont clôturé au cours de l'année de référence",IF(AND(YEAR(I2230)&lt;'Récapitulatif des données RASH'!$B$2,'Données relatives aux bénéf.'!K2230="Non",'Données relatives aux bénéf.'!L2230="Oui"),"Dossier actif valorisable dans le cadre de la subvention",IF(AND(YEAR(I2230)&lt;'Récapitulatif des données RASH'!$B$2,'Données relatives aux bénéf.'!K2230="Oui",'Données relatives aux bénéf.'!L2230="Oui"),"Dossier actif valorisable dans le cadre de la subvention - dont cloturé au cours de l'année de référence",IF(AND(YEAR(I2230)&lt;'Récapitulatif des données RASH'!$B$2,'Données relatives aux bénéf.'!K2230="Non",'Données relatives aux bénéf.'!L2230="Non"),"Dossier actif non-valorisable dans le cadre de la subvention",IF(AND(YEAR(I2230)&lt;'Récapitulatif des données RASH'!$B$2,'Données relatives aux bénéf.'!K2230="Oui",'Données relatives aux bénéf.'!L2230="Non"),"Dossier actif non-valorisable dans le cadre de la subvention - dont cloturé au cours de l'année de référence","")))))))</f>
        <v/>
      </c>
      <c r="P2230" s="16" t="str">
        <f>IF(ISBLANK(F2230),"",'Récapitulatif des données RASH'!$B$2-YEAR('Données relatives aux bénéf.'!F2230))</f>
        <v/>
      </c>
    </row>
    <row r="2231" spans="1:16">
      <c r="A2231" s="18" t="str">
        <f t="shared" si="35"/>
        <v/>
      </c>
      <c r="O2231" s="19" t="str">
        <f>IF(J2231="Non","Demande d'information",IF(AND(YEAR(I2231)='Récapitulatif des données RASH'!$B$2,'Données relatives aux bénéf.'!J2231="Oui",'Données relatives aux bénéf.'!K2231="Non"),"Dossier ouvert au cours de l'année de référence",IF(AND(YEAR(I2231)='Récapitulatif des données RASH'!$B$2,'Données relatives aux bénéf.'!J2231="Oui",'Données relatives aux bénéf.'!K2231="Oui"),"Dossier ouvert au cours de l'année de référence - dont clôturé au cours de l'année de référence",IF(AND(YEAR(I2231)&lt;'Récapitulatif des données RASH'!$B$2,'Données relatives aux bénéf.'!K2231="Non",'Données relatives aux bénéf.'!L2231="Oui"),"Dossier actif valorisable dans le cadre de la subvention",IF(AND(YEAR(I2231)&lt;'Récapitulatif des données RASH'!$B$2,'Données relatives aux bénéf.'!K2231="Oui",'Données relatives aux bénéf.'!L2231="Oui"),"Dossier actif valorisable dans le cadre de la subvention - dont cloturé au cours de l'année de référence",IF(AND(YEAR(I2231)&lt;'Récapitulatif des données RASH'!$B$2,'Données relatives aux bénéf.'!K2231="Non",'Données relatives aux bénéf.'!L2231="Non"),"Dossier actif non-valorisable dans le cadre de la subvention",IF(AND(YEAR(I2231)&lt;'Récapitulatif des données RASH'!$B$2,'Données relatives aux bénéf.'!K2231="Oui",'Données relatives aux bénéf.'!L2231="Non"),"Dossier actif non-valorisable dans le cadre de la subvention - dont cloturé au cours de l'année de référence","")))))))</f>
        <v/>
      </c>
      <c r="P2231" s="16" t="str">
        <f>IF(ISBLANK(F2231),"",'Récapitulatif des données RASH'!$B$2-YEAR('Données relatives aux bénéf.'!F2231))</f>
        <v/>
      </c>
    </row>
    <row r="2232" spans="1:16">
      <c r="A2232" s="18" t="str">
        <f t="shared" si="35"/>
        <v/>
      </c>
      <c r="O2232" s="19" t="str">
        <f>IF(J2232="Non","Demande d'information",IF(AND(YEAR(I2232)='Récapitulatif des données RASH'!$B$2,'Données relatives aux bénéf.'!J2232="Oui",'Données relatives aux bénéf.'!K2232="Non"),"Dossier ouvert au cours de l'année de référence",IF(AND(YEAR(I2232)='Récapitulatif des données RASH'!$B$2,'Données relatives aux bénéf.'!J2232="Oui",'Données relatives aux bénéf.'!K2232="Oui"),"Dossier ouvert au cours de l'année de référence - dont clôturé au cours de l'année de référence",IF(AND(YEAR(I2232)&lt;'Récapitulatif des données RASH'!$B$2,'Données relatives aux bénéf.'!K2232="Non",'Données relatives aux bénéf.'!L2232="Oui"),"Dossier actif valorisable dans le cadre de la subvention",IF(AND(YEAR(I2232)&lt;'Récapitulatif des données RASH'!$B$2,'Données relatives aux bénéf.'!K2232="Oui",'Données relatives aux bénéf.'!L2232="Oui"),"Dossier actif valorisable dans le cadre de la subvention - dont cloturé au cours de l'année de référence",IF(AND(YEAR(I2232)&lt;'Récapitulatif des données RASH'!$B$2,'Données relatives aux bénéf.'!K2232="Non",'Données relatives aux bénéf.'!L2232="Non"),"Dossier actif non-valorisable dans le cadre de la subvention",IF(AND(YEAR(I2232)&lt;'Récapitulatif des données RASH'!$B$2,'Données relatives aux bénéf.'!K2232="Oui",'Données relatives aux bénéf.'!L2232="Non"),"Dossier actif non-valorisable dans le cadre de la subvention - dont cloturé au cours de l'année de référence","")))))))</f>
        <v/>
      </c>
      <c r="P2232" s="16" t="str">
        <f>IF(ISBLANK(F2232),"",'Récapitulatif des données RASH'!$B$2-YEAR('Données relatives aux bénéf.'!F2232))</f>
        <v/>
      </c>
    </row>
    <row r="2233" spans="1:16">
      <c r="A2233" s="18" t="str">
        <f t="shared" si="35"/>
        <v/>
      </c>
      <c r="O2233" s="19" t="str">
        <f>IF(J2233="Non","Demande d'information",IF(AND(YEAR(I2233)='Récapitulatif des données RASH'!$B$2,'Données relatives aux bénéf.'!J2233="Oui",'Données relatives aux bénéf.'!K2233="Non"),"Dossier ouvert au cours de l'année de référence",IF(AND(YEAR(I2233)='Récapitulatif des données RASH'!$B$2,'Données relatives aux bénéf.'!J2233="Oui",'Données relatives aux bénéf.'!K2233="Oui"),"Dossier ouvert au cours de l'année de référence - dont clôturé au cours de l'année de référence",IF(AND(YEAR(I2233)&lt;'Récapitulatif des données RASH'!$B$2,'Données relatives aux bénéf.'!K2233="Non",'Données relatives aux bénéf.'!L2233="Oui"),"Dossier actif valorisable dans le cadre de la subvention",IF(AND(YEAR(I2233)&lt;'Récapitulatif des données RASH'!$B$2,'Données relatives aux bénéf.'!K2233="Oui",'Données relatives aux bénéf.'!L2233="Oui"),"Dossier actif valorisable dans le cadre de la subvention - dont cloturé au cours de l'année de référence",IF(AND(YEAR(I2233)&lt;'Récapitulatif des données RASH'!$B$2,'Données relatives aux bénéf.'!K2233="Non",'Données relatives aux bénéf.'!L2233="Non"),"Dossier actif non-valorisable dans le cadre de la subvention",IF(AND(YEAR(I2233)&lt;'Récapitulatif des données RASH'!$B$2,'Données relatives aux bénéf.'!K2233="Oui",'Données relatives aux bénéf.'!L2233="Non"),"Dossier actif non-valorisable dans le cadre de la subvention - dont cloturé au cours de l'année de référence","")))))))</f>
        <v/>
      </c>
      <c r="P2233" s="16" t="str">
        <f>IF(ISBLANK(F2233),"",'Récapitulatif des données RASH'!$B$2-YEAR('Données relatives aux bénéf.'!F2233))</f>
        <v/>
      </c>
    </row>
    <row r="2234" spans="1:16">
      <c r="A2234" s="18" t="str">
        <f t="shared" si="35"/>
        <v/>
      </c>
      <c r="O2234" s="19" t="str">
        <f>IF(J2234="Non","Demande d'information",IF(AND(YEAR(I2234)='Récapitulatif des données RASH'!$B$2,'Données relatives aux bénéf.'!J2234="Oui",'Données relatives aux bénéf.'!K2234="Non"),"Dossier ouvert au cours de l'année de référence",IF(AND(YEAR(I2234)='Récapitulatif des données RASH'!$B$2,'Données relatives aux bénéf.'!J2234="Oui",'Données relatives aux bénéf.'!K2234="Oui"),"Dossier ouvert au cours de l'année de référence - dont clôturé au cours de l'année de référence",IF(AND(YEAR(I2234)&lt;'Récapitulatif des données RASH'!$B$2,'Données relatives aux bénéf.'!K2234="Non",'Données relatives aux bénéf.'!L2234="Oui"),"Dossier actif valorisable dans le cadre de la subvention",IF(AND(YEAR(I2234)&lt;'Récapitulatif des données RASH'!$B$2,'Données relatives aux bénéf.'!K2234="Oui",'Données relatives aux bénéf.'!L2234="Oui"),"Dossier actif valorisable dans le cadre de la subvention - dont cloturé au cours de l'année de référence",IF(AND(YEAR(I2234)&lt;'Récapitulatif des données RASH'!$B$2,'Données relatives aux bénéf.'!K2234="Non",'Données relatives aux bénéf.'!L2234="Non"),"Dossier actif non-valorisable dans le cadre de la subvention",IF(AND(YEAR(I2234)&lt;'Récapitulatif des données RASH'!$B$2,'Données relatives aux bénéf.'!K2234="Oui",'Données relatives aux bénéf.'!L2234="Non"),"Dossier actif non-valorisable dans le cadre de la subvention - dont cloturé au cours de l'année de référence","")))))))</f>
        <v/>
      </c>
      <c r="P2234" s="16" t="str">
        <f>IF(ISBLANK(F2234),"",'Récapitulatif des données RASH'!$B$2-YEAR('Données relatives aux bénéf.'!F2234))</f>
        <v/>
      </c>
    </row>
    <row r="2235" spans="1:16">
      <c r="A2235" s="18" t="str">
        <f t="shared" si="35"/>
        <v/>
      </c>
      <c r="O2235" s="19" t="str">
        <f>IF(J2235="Non","Demande d'information",IF(AND(YEAR(I2235)='Récapitulatif des données RASH'!$B$2,'Données relatives aux bénéf.'!J2235="Oui",'Données relatives aux bénéf.'!K2235="Non"),"Dossier ouvert au cours de l'année de référence",IF(AND(YEAR(I2235)='Récapitulatif des données RASH'!$B$2,'Données relatives aux bénéf.'!J2235="Oui",'Données relatives aux bénéf.'!K2235="Oui"),"Dossier ouvert au cours de l'année de référence - dont clôturé au cours de l'année de référence",IF(AND(YEAR(I2235)&lt;'Récapitulatif des données RASH'!$B$2,'Données relatives aux bénéf.'!K2235="Non",'Données relatives aux bénéf.'!L2235="Oui"),"Dossier actif valorisable dans le cadre de la subvention",IF(AND(YEAR(I2235)&lt;'Récapitulatif des données RASH'!$B$2,'Données relatives aux bénéf.'!K2235="Oui",'Données relatives aux bénéf.'!L2235="Oui"),"Dossier actif valorisable dans le cadre de la subvention - dont cloturé au cours de l'année de référence",IF(AND(YEAR(I2235)&lt;'Récapitulatif des données RASH'!$B$2,'Données relatives aux bénéf.'!K2235="Non",'Données relatives aux bénéf.'!L2235="Non"),"Dossier actif non-valorisable dans le cadre de la subvention",IF(AND(YEAR(I2235)&lt;'Récapitulatif des données RASH'!$B$2,'Données relatives aux bénéf.'!K2235="Oui",'Données relatives aux bénéf.'!L2235="Non"),"Dossier actif non-valorisable dans le cadre de la subvention - dont cloturé au cours de l'année de référence","")))))))</f>
        <v/>
      </c>
      <c r="P2235" s="16" t="str">
        <f>IF(ISBLANK(F2235),"",'Récapitulatif des données RASH'!$B$2-YEAR('Données relatives aux bénéf.'!F2235))</f>
        <v/>
      </c>
    </row>
    <row r="2236" spans="1:16">
      <c r="A2236" s="18" t="str">
        <f t="shared" si="35"/>
        <v/>
      </c>
      <c r="O2236" s="19" t="str">
        <f>IF(J2236="Non","Demande d'information",IF(AND(YEAR(I2236)='Récapitulatif des données RASH'!$B$2,'Données relatives aux bénéf.'!J2236="Oui",'Données relatives aux bénéf.'!K2236="Non"),"Dossier ouvert au cours de l'année de référence",IF(AND(YEAR(I2236)='Récapitulatif des données RASH'!$B$2,'Données relatives aux bénéf.'!J2236="Oui",'Données relatives aux bénéf.'!K2236="Oui"),"Dossier ouvert au cours de l'année de référence - dont clôturé au cours de l'année de référence",IF(AND(YEAR(I2236)&lt;'Récapitulatif des données RASH'!$B$2,'Données relatives aux bénéf.'!K2236="Non",'Données relatives aux bénéf.'!L2236="Oui"),"Dossier actif valorisable dans le cadre de la subvention",IF(AND(YEAR(I2236)&lt;'Récapitulatif des données RASH'!$B$2,'Données relatives aux bénéf.'!K2236="Oui",'Données relatives aux bénéf.'!L2236="Oui"),"Dossier actif valorisable dans le cadre de la subvention - dont cloturé au cours de l'année de référence",IF(AND(YEAR(I2236)&lt;'Récapitulatif des données RASH'!$B$2,'Données relatives aux bénéf.'!K2236="Non",'Données relatives aux bénéf.'!L2236="Non"),"Dossier actif non-valorisable dans le cadre de la subvention",IF(AND(YEAR(I2236)&lt;'Récapitulatif des données RASH'!$B$2,'Données relatives aux bénéf.'!K2236="Oui",'Données relatives aux bénéf.'!L2236="Non"),"Dossier actif non-valorisable dans le cadre de la subvention - dont cloturé au cours de l'année de référence","")))))))</f>
        <v/>
      </c>
      <c r="P2236" s="16" t="str">
        <f>IF(ISBLANK(F2236),"",'Récapitulatif des données RASH'!$B$2-YEAR('Données relatives aux bénéf.'!F2236))</f>
        <v/>
      </c>
    </row>
    <row r="2237" spans="1:16">
      <c r="A2237" s="18" t="str">
        <f t="shared" si="35"/>
        <v/>
      </c>
      <c r="O2237" s="19" t="str">
        <f>IF(J2237="Non","Demande d'information",IF(AND(YEAR(I2237)='Récapitulatif des données RASH'!$B$2,'Données relatives aux bénéf.'!J2237="Oui",'Données relatives aux bénéf.'!K2237="Non"),"Dossier ouvert au cours de l'année de référence",IF(AND(YEAR(I2237)='Récapitulatif des données RASH'!$B$2,'Données relatives aux bénéf.'!J2237="Oui",'Données relatives aux bénéf.'!K2237="Oui"),"Dossier ouvert au cours de l'année de référence - dont clôturé au cours de l'année de référence",IF(AND(YEAR(I2237)&lt;'Récapitulatif des données RASH'!$B$2,'Données relatives aux bénéf.'!K2237="Non",'Données relatives aux bénéf.'!L2237="Oui"),"Dossier actif valorisable dans le cadre de la subvention",IF(AND(YEAR(I2237)&lt;'Récapitulatif des données RASH'!$B$2,'Données relatives aux bénéf.'!K2237="Oui",'Données relatives aux bénéf.'!L2237="Oui"),"Dossier actif valorisable dans le cadre de la subvention - dont cloturé au cours de l'année de référence",IF(AND(YEAR(I2237)&lt;'Récapitulatif des données RASH'!$B$2,'Données relatives aux bénéf.'!K2237="Non",'Données relatives aux bénéf.'!L2237="Non"),"Dossier actif non-valorisable dans le cadre de la subvention",IF(AND(YEAR(I2237)&lt;'Récapitulatif des données RASH'!$B$2,'Données relatives aux bénéf.'!K2237="Oui",'Données relatives aux bénéf.'!L2237="Non"),"Dossier actif non-valorisable dans le cadre de la subvention - dont cloturé au cours de l'année de référence","")))))))</f>
        <v/>
      </c>
      <c r="P2237" s="16" t="str">
        <f>IF(ISBLANK(F2237),"",'Récapitulatif des données RASH'!$B$2-YEAR('Données relatives aux bénéf.'!F2237))</f>
        <v/>
      </c>
    </row>
    <row r="2238" spans="1:16">
      <c r="A2238" s="18" t="str">
        <f t="shared" si="35"/>
        <v/>
      </c>
      <c r="O2238" s="19" t="str">
        <f>IF(J2238="Non","Demande d'information",IF(AND(YEAR(I2238)='Récapitulatif des données RASH'!$B$2,'Données relatives aux bénéf.'!J2238="Oui",'Données relatives aux bénéf.'!K2238="Non"),"Dossier ouvert au cours de l'année de référence",IF(AND(YEAR(I2238)='Récapitulatif des données RASH'!$B$2,'Données relatives aux bénéf.'!J2238="Oui",'Données relatives aux bénéf.'!K2238="Oui"),"Dossier ouvert au cours de l'année de référence - dont clôturé au cours de l'année de référence",IF(AND(YEAR(I2238)&lt;'Récapitulatif des données RASH'!$B$2,'Données relatives aux bénéf.'!K2238="Non",'Données relatives aux bénéf.'!L2238="Oui"),"Dossier actif valorisable dans le cadre de la subvention",IF(AND(YEAR(I2238)&lt;'Récapitulatif des données RASH'!$B$2,'Données relatives aux bénéf.'!K2238="Oui",'Données relatives aux bénéf.'!L2238="Oui"),"Dossier actif valorisable dans le cadre de la subvention - dont cloturé au cours de l'année de référence",IF(AND(YEAR(I2238)&lt;'Récapitulatif des données RASH'!$B$2,'Données relatives aux bénéf.'!K2238="Non",'Données relatives aux bénéf.'!L2238="Non"),"Dossier actif non-valorisable dans le cadre de la subvention",IF(AND(YEAR(I2238)&lt;'Récapitulatif des données RASH'!$B$2,'Données relatives aux bénéf.'!K2238="Oui",'Données relatives aux bénéf.'!L2238="Non"),"Dossier actif non-valorisable dans le cadre de la subvention - dont cloturé au cours de l'année de référence","")))))))</f>
        <v/>
      </c>
      <c r="P2238" s="16" t="str">
        <f>IF(ISBLANK(F2238),"",'Récapitulatif des données RASH'!$B$2-YEAR('Données relatives aux bénéf.'!F2238))</f>
        <v/>
      </c>
    </row>
    <row r="2239" spans="1:16">
      <c r="A2239" s="18" t="str">
        <f t="shared" si="35"/>
        <v/>
      </c>
      <c r="O2239" s="19" t="str">
        <f>IF(J2239="Non","Demande d'information",IF(AND(YEAR(I2239)='Récapitulatif des données RASH'!$B$2,'Données relatives aux bénéf.'!J2239="Oui",'Données relatives aux bénéf.'!K2239="Non"),"Dossier ouvert au cours de l'année de référence",IF(AND(YEAR(I2239)='Récapitulatif des données RASH'!$B$2,'Données relatives aux bénéf.'!J2239="Oui",'Données relatives aux bénéf.'!K2239="Oui"),"Dossier ouvert au cours de l'année de référence - dont clôturé au cours de l'année de référence",IF(AND(YEAR(I2239)&lt;'Récapitulatif des données RASH'!$B$2,'Données relatives aux bénéf.'!K2239="Non",'Données relatives aux bénéf.'!L2239="Oui"),"Dossier actif valorisable dans le cadre de la subvention",IF(AND(YEAR(I2239)&lt;'Récapitulatif des données RASH'!$B$2,'Données relatives aux bénéf.'!K2239="Oui",'Données relatives aux bénéf.'!L2239="Oui"),"Dossier actif valorisable dans le cadre de la subvention - dont cloturé au cours de l'année de référence",IF(AND(YEAR(I2239)&lt;'Récapitulatif des données RASH'!$B$2,'Données relatives aux bénéf.'!K2239="Non",'Données relatives aux bénéf.'!L2239="Non"),"Dossier actif non-valorisable dans le cadre de la subvention",IF(AND(YEAR(I2239)&lt;'Récapitulatif des données RASH'!$B$2,'Données relatives aux bénéf.'!K2239="Oui",'Données relatives aux bénéf.'!L2239="Non"),"Dossier actif non-valorisable dans le cadre de la subvention - dont cloturé au cours de l'année de référence","")))))))</f>
        <v/>
      </c>
      <c r="P2239" s="16" t="str">
        <f>IF(ISBLANK(F2239),"",'Récapitulatif des données RASH'!$B$2-YEAR('Données relatives aux bénéf.'!F2239))</f>
        <v/>
      </c>
    </row>
    <row r="2240" spans="1:16">
      <c r="A2240" s="18" t="str">
        <f t="shared" si="35"/>
        <v/>
      </c>
      <c r="O2240" s="19" t="str">
        <f>IF(J2240="Non","Demande d'information",IF(AND(YEAR(I2240)='Récapitulatif des données RASH'!$B$2,'Données relatives aux bénéf.'!J2240="Oui",'Données relatives aux bénéf.'!K2240="Non"),"Dossier ouvert au cours de l'année de référence",IF(AND(YEAR(I2240)='Récapitulatif des données RASH'!$B$2,'Données relatives aux bénéf.'!J2240="Oui",'Données relatives aux bénéf.'!K2240="Oui"),"Dossier ouvert au cours de l'année de référence - dont clôturé au cours de l'année de référence",IF(AND(YEAR(I2240)&lt;'Récapitulatif des données RASH'!$B$2,'Données relatives aux bénéf.'!K2240="Non",'Données relatives aux bénéf.'!L2240="Oui"),"Dossier actif valorisable dans le cadre de la subvention",IF(AND(YEAR(I2240)&lt;'Récapitulatif des données RASH'!$B$2,'Données relatives aux bénéf.'!K2240="Oui",'Données relatives aux bénéf.'!L2240="Oui"),"Dossier actif valorisable dans le cadre de la subvention - dont cloturé au cours de l'année de référence",IF(AND(YEAR(I2240)&lt;'Récapitulatif des données RASH'!$B$2,'Données relatives aux bénéf.'!K2240="Non",'Données relatives aux bénéf.'!L2240="Non"),"Dossier actif non-valorisable dans le cadre de la subvention",IF(AND(YEAR(I2240)&lt;'Récapitulatif des données RASH'!$B$2,'Données relatives aux bénéf.'!K2240="Oui",'Données relatives aux bénéf.'!L2240="Non"),"Dossier actif non-valorisable dans le cadre de la subvention - dont cloturé au cours de l'année de référence","")))))))</f>
        <v/>
      </c>
      <c r="P2240" s="16" t="str">
        <f>IF(ISBLANK(F2240),"",'Récapitulatif des données RASH'!$B$2-YEAR('Données relatives aux bénéf.'!F2240))</f>
        <v/>
      </c>
    </row>
    <row r="2241" spans="1:16">
      <c r="A2241" s="18" t="str">
        <f t="shared" si="35"/>
        <v/>
      </c>
      <c r="O2241" s="19" t="str">
        <f>IF(J2241="Non","Demande d'information",IF(AND(YEAR(I2241)='Récapitulatif des données RASH'!$B$2,'Données relatives aux bénéf.'!J2241="Oui",'Données relatives aux bénéf.'!K2241="Non"),"Dossier ouvert au cours de l'année de référence",IF(AND(YEAR(I2241)='Récapitulatif des données RASH'!$B$2,'Données relatives aux bénéf.'!J2241="Oui",'Données relatives aux bénéf.'!K2241="Oui"),"Dossier ouvert au cours de l'année de référence - dont clôturé au cours de l'année de référence",IF(AND(YEAR(I2241)&lt;'Récapitulatif des données RASH'!$B$2,'Données relatives aux bénéf.'!K2241="Non",'Données relatives aux bénéf.'!L2241="Oui"),"Dossier actif valorisable dans le cadre de la subvention",IF(AND(YEAR(I2241)&lt;'Récapitulatif des données RASH'!$B$2,'Données relatives aux bénéf.'!K2241="Oui",'Données relatives aux bénéf.'!L2241="Oui"),"Dossier actif valorisable dans le cadre de la subvention - dont cloturé au cours de l'année de référence",IF(AND(YEAR(I2241)&lt;'Récapitulatif des données RASH'!$B$2,'Données relatives aux bénéf.'!K2241="Non",'Données relatives aux bénéf.'!L2241="Non"),"Dossier actif non-valorisable dans le cadre de la subvention",IF(AND(YEAR(I2241)&lt;'Récapitulatif des données RASH'!$B$2,'Données relatives aux bénéf.'!K2241="Oui",'Données relatives aux bénéf.'!L2241="Non"),"Dossier actif non-valorisable dans le cadre de la subvention - dont cloturé au cours de l'année de référence","")))))))</f>
        <v/>
      </c>
      <c r="P2241" s="16" t="str">
        <f>IF(ISBLANK(F2241),"",'Récapitulatif des données RASH'!$B$2-YEAR('Données relatives aux bénéf.'!F2241))</f>
        <v/>
      </c>
    </row>
    <row r="2242" spans="1:16">
      <c r="A2242" s="18" t="str">
        <f t="shared" si="35"/>
        <v/>
      </c>
      <c r="O2242" s="19" t="str">
        <f>IF(J2242="Non","Demande d'information",IF(AND(YEAR(I2242)='Récapitulatif des données RASH'!$B$2,'Données relatives aux bénéf.'!J2242="Oui",'Données relatives aux bénéf.'!K2242="Non"),"Dossier ouvert au cours de l'année de référence",IF(AND(YEAR(I2242)='Récapitulatif des données RASH'!$B$2,'Données relatives aux bénéf.'!J2242="Oui",'Données relatives aux bénéf.'!K2242="Oui"),"Dossier ouvert au cours de l'année de référence - dont clôturé au cours de l'année de référence",IF(AND(YEAR(I2242)&lt;'Récapitulatif des données RASH'!$B$2,'Données relatives aux bénéf.'!K2242="Non",'Données relatives aux bénéf.'!L2242="Oui"),"Dossier actif valorisable dans le cadre de la subvention",IF(AND(YEAR(I2242)&lt;'Récapitulatif des données RASH'!$B$2,'Données relatives aux bénéf.'!K2242="Oui",'Données relatives aux bénéf.'!L2242="Oui"),"Dossier actif valorisable dans le cadre de la subvention - dont cloturé au cours de l'année de référence",IF(AND(YEAR(I2242)&lt;'Récapitulatif des données RASH'!$B$2,'Données relatives aux bénéf.'!K2242="Non",'Données relatives aux bénéf.'!L2242="Non"),"Dossier actif non-valorisable dans le cadre de la subvention",IF(AND(YEAR(I2242)&lt;'Récapitulatif des données RASH'!$B$2,'Données relatives aux bénéf.'!K2242="Oui",'Données relatives aux bénéf.'!L2242="Non"),"Dossier actif non-valorisable dans le cadre de la subvention - dont cloturé au cours de l'année de référence","")))))))</f>
        <v/>
      </c>
      <c r="P2242" s="16" t="str">
        <f>IF(ISBLANK(F2242),"",'Récapitulatif des données RASH'!$B$2-YEAR('Données relatives aux bénéf.'!F2242))</f>
        <v/>
      </c>
    </row>
    <row r="2243" spans="1:16">
      <c r="A2243" s="18" t="str">
        <f t="shared" si="35"/>
        <v/>
      </c>
      <c r="O2243" s="19" t="str">
        <f>IF(J2243="Non","Demande d'information",IF(AND(YEAR(I2243)='Récapitulatif des données RASH'!$B$2,'Données relatives aux bénéf.'!J2243="Oui",'Données relatives aux bénéf.'!K2243="Non"),"Dossier ouvert au cours de l'année de référence",IF(AND(YEAR(I2243)='Récapitulatif des données RASH'!$B$2,'Données relatives aux bénéf.'!J2243="Oui",'Données relatives aux bénéf.'!K2243="Oui"),"Dossier ouvert au cours de l'année de référence - dont clôturé au cours de l'année de référence",IF(AND(YEAR(I2243)&lt;'Récapitulatif des données RASH'!$B$2,'Données relatives aux bénéf.'!K2243="Non",'Données relatives aux bénéf.'!L2243="Oui"),"Dossier actif valorisable dans le cadre de la subvention",IF(AND(YEAR(I2243)&lt;'Récapitulatif des données RASH'!$B$2,'Données relatives aux bénéf.'!K2243="Oui",'Données relatives aux bénéf.'!L2243="Oui"),"Dossier actif valorisable dans le cadre de la subvention - dont cloturé au cours de l'année de référence",IF(AND(YEAR(I2243)&lt;'Récapitulatif des données RASH'!$B$2,'Données relatives aux bénéf.'!K2243="Non",'Données relatives aux bénéf.'!L2243="Non"),"Dossier actif non-valorisable dans le cadre de la subvention",IF(AND(YEAR(I2243)&lt;'Récapitulatif des données RASH'!$B$2,'Données relatives aux bénéf.'!K2243="Oui",'Données relatives aux bénéf.'!L2243="Non"),"Dossier actif non-valorisable dans le cadre de la subvention - dont cloturé au cours de l'année de référence","")))))))</f>
        <v/>
      </c>
      <c r="P2243" s="16" t="str">
        <f>IF(ISBLANK(F2243),"",'Récapitulatif des données RASH'!$B$2-YEAR('Données relatives aux bénéf.'!F2243))</f>
        <v/>
      </c>
    </row>
    <row r="2244" spans="1:16">
      <c r="A2244" s="18" t="str">
        <f t="shared" si="35"/>
        <v/>
      </c>
      <c r="O2244" s="19" t="str">
        <f>IF(J2244="Non","Demande d'information",IF(AND(YEAR(I2244)='Récapitulatif des données RASH'!$B$2,'Données relatives aux bénéf.'!J2244="Oui",'Données relatives aux bénéf.'!K2244="Non"),"Dossier ouvert au cours de l'année de référence",IF(AND(YEAR(I2244)='Récapitulatif des données RASH'!$B$2,'Données relatives aux bénéf.'!J2244="Oui",'Données relatives aux bénéf.'!K2244="Oui"),"Dossier ouvert au cours de l'année de référence - dont clôturé au cours de l'année de référence",IF(AND(YEAR(I2244)&lt;'Récapitulatif des données RASH'!$B$2,'Données relatives aux bénéf.'!K2244="Non",'Données relatives aux bénéf.'!L2244="Oui"),"Dossier actif valorisable dans le cadre de la subvention",IF(AND(YEAR(I2244)&lt;'Récapitulatif des données RASH'!$B$2,'Données relatives aux bénéf.'!K2244="Oui",'Données relatives aux bénéf.'!L2244="Oui"),"Dossier actif valorisable dans le cadre de la subvention - dont cloturé au cours de l'année de référence",IF(AND(YEAR(I2244)&lt;'Récapitulatif des données RASH'!$B$2,'Données relatives aux bénéf.'!K2244="Non",'Données relatives aux bénéf.'!L2244="Non"),"Dossier actif non-valorisable dans le cadre de la subvention",IF(AND(YEAR(I2244)&lt;'Récapitulatif des données RASH'!$B$2,'Données relatives aux bénéf.'!K2244="Oui",'Données relatives aux bénéf.'!L2244="Non"),"Dossier actif non-valorisable dans le cadre de la subvention - dont cloturé au cours de l'année de référence","")))))))</f>
        <v/>
      </c>
      <c r="P2244" s="16" t="str">
        <f>IF(ISBLANK(F2244),"",'Récapitulatif des données RASH'!$B$2-YEAR('Données relatives aux bénéf.'!F2244))</f>
        <v/>
      </c>
    </row>
    <row r="2245" spans="1:16">
      <c r="A2245" s="18" t="str">
        <f t="shared" si="35"/>
        <v/>
      </c>
      <c r="O2245" s="19" t="str">
        <f>IF(J2245="Non","Demande d'information",IF(AND(YEAR(I2245)='Récapitulatif des données RASH'!$B$2,'Données relatives aux bénéf.'!J2245="Oui",'Données relatives aux bénéf.'!K2245="Non"),"Dossier ouvert au cours de l'année de référence",IF(AND(YEAR(I2245)='Récapitulatif des données RASH'!$B$2,'Données relatives aux bénéf.'!J2245="Oui",'Données relatives aux bénéf.'!K2245="Oui"),"Dossier ouvert au cours de l'année de référence - dont clôturé au cours de l'année de référence",IF(AND(YEAR(I2245)&lt;'Récapitulatif des données RASH'!$B$2,'Données relatives aux bénéf.'!K2245="Non",'Données relatives aux bénéf.'!L2245="Oui"),"Dossier actif valorisable dans le cadre de la subvention",IF(AND(YEAR(I2245)&lt;'Récapitulatif des données RASH'!$B$2,'Données relatives aux bénéf.'!K2245="Oui",'Données relatives aux bénéf.'!L2245="Oui"),"Dossier actif valorisable dans le cadre de la subvention - dont cloturé au cours de l'année de référence",IF(AND(YEAR(I2245)&lt;'Récapitulatif des données RASH'!$B$2,'Données relatives aux bénéf.'!K2245="Non",'Données relatives aux bénéf.'!L2245="Non"),"Dossier actif non-valorisable dans le cadre de la subvention",IF(AND(YEAR(I2245)&lt;'Récapitulatif des données RASH'!$B$2,'Données relatives aux bénéf.'!K2245="Oui",'Données relatives aux bénéf.'!L2245="Non"),"Dossier actif non-valorisable dans le cadre de la subvention - dont cloturé au cours de l'année de référence","")))))))</f>
        <v/>
      </c>
      <c r="P2245" s="16" t="str">
        <f>IF(ISBLANK(F2245),"",'Récapitulatif des données RASH'!$B$2-YEAR('Données relatives aux bénéf.'!F2245))</f>
        <v/>
      </c>
    </row>
    <row r="2246" spans="1:16">
      <c r="A2246" s="18" t="str">
        <f t="shared" si="35"/>
        <v/>
      </c>
      <c r="O2246" s="19" t="str">
        <f>IF(J2246="Non","Demande d'information",IF(AND(YEAR(I2246)='Récapitulatif des données RASH'!$B$2,'Données relatives aux bénéf.'!J2246="Oui",'Données relatives aux bénéf.'!K2246="Non"),"Dossier ouvert au cours de l'année de référence",IF(AND(YEAR(I2246)='Récapitulatif des données RASH'!$B$2,'Données relatives aux bénéf.'!J2246="Oui",'Données relatives aux bénéf.'!K2246="Oui"),"Dossier ouvert au cours de l'année de référence - dont clôturé au cours de l'année de référence",IF(AND(YEAR(I2246)&lt;'Récapitulatif des données RASH'!$B$2,'Données relatives aux bénéf.'!K2246="Non",'Données relatives aux bénéf.'!L2246="Oui"),"Dossier actif valorisable dans le cadre de la subvention",IF(AND(YEAR(I2246)&lt;'Récapitulatif des données RASH'!$B$2,'Données relatives aux bénéf.'!K2246="Oui",'Données relatives aux bénéf.'!L2246="Oui"),"Dossier actif valorisable dans le cadre de la subvention - dont cloturé au cours de l'année de référence",IF(AND(YEAR(I2246)&lt;'Récapitulatif des données RASH'!$B$2,'Données relatives aux bénéf.'!K2246="Non",'Données relatives aux bénéf.'!L2246="Non"),"Dossier actif non-valorisable dans le cadre de la subvention",IF(AND(YEAR(I2246)&lt;'Récapitulatif des données RASH'!$B$2,'Données relatives aux bénéf.'!K2246="Oui",'Données relatives aux bénéf.'!L2246="Non"),"Dossier actif non-valorisable dans le cadre de la subvention - dont cloturé au cours de l'année de référence","")))))))</f>
        <v/>
      </c>
      <c r="P2246" s="16" t="str">
        <f>IF(ISBLANK(F2246),"",'Récapitulatif des données RASH'!$B$2-YEAR('Données relatives aux bénéf.'!F2246))</f>
        <v/>
      </c>
    </row>
    <row r="2247" spans="1:16">
      <c r="A2247" s="18" t="str">
        <f t="shared" si="35"/>
        <v/>
      </c>
      <c r="O2247" s="19" t="str">
        <f>IF(J2247="Non","Demande d'information",IF(AND(YEAR(I2247)='Récapitulatif des données RASH'!$B$2,'Données relatives aux bénéf.'!J2247="Oui",'Données relatives aux bénéf.'!K2247="Non"),"Dossier ouvert au cours de l'année de référence",IF(AND(YEAR(I2247)='Récapitulatif des données RASH'!$B$2,'Données relatives aux bénéf.'!J2247="Oui",'Données relatives aux bénéf.'!K2247="Oui"),"Dossier ouvert au cours de l'année de référence - dont clôturé au cours de l'année de référence",IF(AND(YEAR(I2247)&lt;'Récapitulatif des données RASH'!$B$2,'Données relatives aux bénéf.'!K2247="Non",'Données relatives aux bénéf.'!L2247="Oui"),"Dossier actif valorisable dans le cadre de la subvention",IF(AND(YEAR(I2247)&lt;'Récapitulatif des données RASH'!$B$2,'Données relatives aux bénéf.'!K2247="Oui",'Données relatives aux bénéf.'!L2247="Oui"),"Dossier actif valorisable dans le cadre de la subvention - dont cloturé au cours de l'année de référence",IF(AND(YEAR(I2247)&lt;'Récapitulatif des données RASH'!$B$2,'Données relatives aux bénéf.'!K2247="Non",'Données relatives aux bénéf.'!L2247="Non"),"Dossier actif non-valorisable dans le cadre de la subvention",IF(AND(YEAR(I2247)&lt;'Récapitulatif des données RASH'!$B$2,'Données relatives aux bénéf.'!K2247="Oui",'Données relatives aux bénéf.'!L2247="Non"),"Dossier actif non-valorisable dans le cadre de la subvention - dont cloturé au cours de l'année de référence","")))))))</f>
        <v/>
      </c>
      <c r="P2247" s="16" t="str">
        <f>IF(ISBLANK(F2247),"",'Récapitulatif des données RASH'!$B$2-YEAR('Données relatives aux bénéf.'!F2247))</f>
        <v/>
      </c>
    </row>
    <row r="2248" spans="1:16">
      <c r="A2248" s="18" t="str">
        <f t="shared" si="35"/>
        <v/>
      </c>
      <c r="O2248" s="19" t="str">
        <f>IF(J2248="Non","Demande d'information",IF(AND(YEAR(I2248)='Récapitulatif des données RASH'!$B$2,'Données relatives aux bénéf.'!J2248="Oui",'Données relatives aux bénéf.'!K2248="Non"),"Dossier ouvert au cours de l'année de référence",IF(AND(YEAR(I2248)='Récapitulatif des données RASH'!$B$2,'Données relatives aux bénéf.'!J2248="Oui",'Données relatives aux bénéf.'!K2248="Oui"),"Dossier ouvert au cours de l'année de référence - dont clôturé au cours de l'année de référence",IF(AND(YEAR(I2248)&lt;'Récapitulatif des données RASH'!$B$2,'Données relatives aux bénéf.'!K2248="Non",'Données relatives aux bénéf.'!L2248="Oui"),"Dossier actif valorisable dans le cadre de la subvention",IF(AND(YEAR(I2248)&lt;'Récapitulatif des données RASH'!$B$2,'Données relatives aux bénéf.'!K2248="Oui",'Données relatives aux bénéf.'!L2248="Oui"),"Dossier actif valorisable dans le cadre de la subvention - dont cloturé au cours de l'année de référence",IF(AND(YEAR(I2248)&lt;'Récapitulatif des données RASH'!$B$2,'Données relatives aux bénéf.'!K2248="Non",'Données relatives aux bénéf.'!L2248="Non"),"Dossier actif non-valorisable dans le cadre de la subvention",IF(AND(YEAR(I2248)&lt;'Récapitulatif des données RASH'!$B$2,'Données relatives aux bénéf.'!K2248="Oui",'Données relatives aux bénéf.'!L2248="Non"),"Dossier actif non-valorisable dans le cadre de la subvention - dont cloturé au cours de l'année de référence","")))))))</f>
        <v/>
      </c>
      <c r="P2248" s="16" t="str">
        <f>IF(ISBLANK(F2248),"",'Récapitulatif des données RASH'!$B$2-YEAR('Données relatives aux bénéf.'!F2248))</f>
        <v/>
      </c>
    </row>
    <row r="2249" spans="1:16">
      <c r="A2249" s="18" t="str">
        <f t="shared" si="35"/>
        <v/>
      </c>
      <c r="O2249" s="19" t="str">
        <f>IF(J2249="Non","Demande d'information",IF(AND(YEAR(I2249)='Récapitulatif des données RASH'!$B$2,'Données relatives aux bénéf.'!J2249="Oui",'Données relatives aux bénéf.'!K2249="Non"),"Dossier ouvert au cours de l'année de référence",IF(AND(YEAR(I2249)='Récapitulatif des données RASH'!$B$2,'Données relatives aux bénéf.'!J2249="Oui",'Données relatives aux bénéf.'!K2249="Oui"),"Dossier ouvert au cours de l'année de référence - dont clôturé au cours de l'année de référence",IF(AND(YEAR(I2249)&lt;'Récapitulatif des données RASH'!$B$2,'Données relatives aux bénéf.'!K2249="Non",'Données relatives aux bénéf.'!L2249="Oui"),"Dossier actif valorisable dans le cadre de la subvention",IF(AND(YEAR(I2249)&lt;'Récapitulatif des données RASH'!$B$2,'Données relatives aux bénéf.'!K2249="Oui",'Données relatives aux bénéf.'!L2249="Oui"),"Dossier actif valorisable dans le cadre de la subvention - dont cloturé au cours de l'année de référence",IF(AND(YEAR(I2249)&lt;'Récapitulatif des données RASH'!$B$2,'Données relatives aux bénéf.'!K2249="Non",'Données relatives aux bénéf.'!L2249="Non"),"Dossier actif non-valorisable dans le cadre de la subvention",IF(AND(YEAR(I2249)&lt;'Récapitulatif des données RASH'!$B$2,'Données relatives aux bénéf.'!K2249="Oui",'Données relatives aux bénéf.'!L2249="Non"),"Dossier actif non-valorisable dans le cadre de la subvention - dont cloturé au cours de l'année de référence","")))))))</f>
        <v/>
      </c>
      <c r="P2249" s="16" t="str">
        <f>IF(ISBLANK(F2249),"",'Récapitulatif des données RASH'!$B$2-YEAR('Données relatives aux bénéf.'!F2249))</f>
        <v/>
      </c>
    </row>
    <row r="2250" spans="1:16">
      <c r="A2250" s="18" t="str">
        <f t="shared" si="35"/>
        <v/>
      </c>
      <c r="O2250" s="19" t="str">
        <f>IF(J2250="Non","Demande d'information",IF(AND(YEAR(I2250)='Récapitulatif des données RASH'!$B$2,'Données relatives aux bénéf.'!J2250="Oui",'Données relatives aux bénéf.'!K2250="Non"),"Dossier ouvert au cours de l'année de référence",IF(AND(YEAR(I2250)='Récapitulatif des données RASH'!$B$2,'Données relatives aux bénéf.'!J2250="Oui",'Données relatives aux bénéf.'!K2250="Oui"),"Dossier ouvert au cours de l'année de référence - dont clôturé au cours de l'année de référence",IF(AND(YEAR(I2250)&lt;'Récapitulatif des données RASH'!$B$2,'Données relatives aux bénéf.'!K2250="Non",'Données relatives aux bénéf.'!L2250="Oui"),"Dossier actif valorisable dans le cadre de la subvention",IF(AND(YEAR(I2250)&lt;'Récapitulatif des données RASH'!$B$2,'Données relatives aux bénéf.'!K2250="Oui",'Données relatives aux bénéf.'!L2250="Oui"),"Dossier actif valorisable dans le cadre de la subvention - dont cloturé au cours de l'année de référence",IF(AND(YEAR(I2250)&lt;'Récapitulatif des données RASH'!$B$2,'Données relatives aux bénéf.'!K2250="Non",'Données relatives aux bénéf.'!L2250="Non"),"Dossier actif non-valorisable dans le cadre de la subvention",IF(AND(YEAR(I2250)&lt;'Récapitulatif des données RASH'!$B$2,'Données relatives aux bénéf.'!K2250="Oui",'Données relatives aux bénéf.'!L2250="Non"),"Dossier actif non-valorisable dans le cadre de la subvention - dont cloturé au cours de l'année de référence","")))))))</f>
        <v/>
      </c>
      <c r="P2250" s="16" t="str">
        <f>IF(ISBLANK(F2250),"",'Récapitulatif des données RASH'!$B$2-YEAR('Données relatives aux bénéf.'!F2250))</f>
        <v/>
      </c>
    </row>
    <row r="2251" spans="1:16">
      <c r="A2251" s="18" t="str">
        <f t="shared" si="35"/>
        <v/>
      </c>
      <c r="O2251" s="19" t="str">
        <f>IF(J2251="Non","Demande d'information",IF(AND(YEAR(I2251)='Récapitulatif des données RASH'!$B$2,'Données relatives aux bénéf.'!J2251="Oui",'Données relatives aux bénéf.'!K2251="Non"),"Dossier ouvert au cours de l'année de référence",IF(AND(YEAR(I2251)='Récapitulatif des données RASH'!$B$2,'Données relatives aux bénéf.'!J2251="Oui",'Données relatives aux bénéf.'!K2251="Oui"),"Dossier ouvert au cours de l'année de référence - dont clôturé au cours de l'année de référence",IF(AND(YEAR(I2251)&lt;'Récapitulatif des données RASH'!$B$2,'Données relatives aux bénéf.'!K2251="Non",'Données relatives aux bénéf.'!L2251="Oui"),"Dossier actif valorisable dans le cadre de la subvention",IF(AND(YEAR(I2251)&lt;'Récapitulatif des données RASH'!$B$2,'Données relatives aux bénéf.'!K2251="Oui",'Données relatives aux bénéf.'!L2251="Oui"),"Dossier actif valorisable dans le cadre de la subvention - dont cloturé au cours de l'année de référence",IF(AND(YEAR(I2251)&lt;'Récapitulatif des données RASH'!$B$2,'Données relatives aux bénéf.'!K2251="Non",'Données relatives aux bénéf.'!L2251="Non"),"Dossier actif non-valorisable dans le cadre de la subvention",IF(AND(YEAR(I2251)&lt;'Récapitulatif des données RASH'!$B$2,'Données relatives aux bénéf.'!K2251="Oui",'Données relatives aux bénéf.'!L2251="Non"),"Dossier actif non-valorisable dans le cadre de la subvention - dont cloturé au cours de l'année de référence","")))))))</f>
        <v/>
      </c>
      <c r="P2251" s="16" t="str">
        <f>IF(ISBLANK(F2251),"",'Récapitulatif des données RASH'!$B$2-YEAR('Données relatives aux bénéf.'!F2251))</f>
        <v/>
      </c>
    </row>
    <row r="2252" spans="1:16">
      <c r="A2252" s="18" t="str">
        <f t="shared" si="35"/>
        <v/>
      </c>
      <c r="O2252" s="19" t="str">
        <f>IF(J2252="Non","Demande d'information",IF(AND(YEAR(I2252)='Récapitulatif des données RASH'!$B$2,'Données relatives aux bénéf.'!J2252="Oui",'Données relatives aux bénéf.'!K2252="Non"),"Dossier ouvert au cours de l'année de référence",IF(AND(YEAR(I2252)='Récapitulatif des données RASH'!$B$2,'Données relatives aux bénéf.'!J2252="Oui",'Données relatives aux bénéf.'!K2252="Oui"),"Dossier ouvert au cours de l'année de référence - dont clôturé au cours de l'année de référence",IF(AND(YEAR(I2252)&lt;'Récapitulatif des données RASH'!$B$2,'Données relatives aux bénéf.'!K2252="Non",'Données relatives aux bénéf.'!L2252="Oui"),"Dossier actif valorisable dans le cadre de la subvention",IF(AND(YEAR(I2252)&lt;'Récapitulatif des données RASH'!$B$2,'Données relatives aux bénéf.'!K2252="Oui",'Données relatives aux bénéf.'!L2252="Oui"),"Dossier actif valorisable dans le cadre de la subvention - dont cloturé au cours de l'année de référence",IF(AND(YEAR(I2252)&lt;'Récapitulatif des données RASH'!$B$2,'Données relatives aux bénéf.'!K2252="Non",'Données relatives aux bénéf.'!L2252="Non"),"Dossier actif non-valorisable dans le cadre de la subvention",IF(AND(YEAR(I2252)&lt;'Récapitulatif des données RASH'!$B$2,'Données relatives aux bénéf.'!K2252="Oui",'Données relatives aux bénéf.'!L2252="Non"),"Dossier actif non-valorisable dans le cadre de la subvention - dont cloturé au cours de l'année de référence","")))))))</f>
        <v/>
      </c>
      <c r="P2252" s="16" t="str">
        <f>IF(ISBLANK(F2252),"",'Récapitulatif des données RASH'!$B$2-YEAR('Données relatives aux bénéf.'!F2252))</f>
        <v/>
      </c>
    </row>
    <row r="2253" spans="1:16">
      <c r="A2253" s="18" t="str">
        <f t="shared" si="35"/>
        <v/>
      </c>
      <c r="O2253" s="19" t="str">
        <f>IF(J2253="Non","Demande d'information",IF(AND(YEAR(I2253)='Récapitulatif des données RASH'!$B$2,'Données relatives aux bénéf.'!J2253="Oui",'Données relatives aux bénéf.'!K2253="Non"),"Dossier ouvert au cours de l'année de référence",IF(AND(YEAR(I2253)='Récapitulatif des données RASH'!$B$2,'Données relatives aux bénéf.'!J2253="Oui",'Données relatives aux bénéf.'!K2253="Oui"),"Dossier ouvert au cours de l'année de référence - dont clôturé au cours de l'année de référence",IF(AND(YEAR(I2253)&lt;'Récapitulatif des données RASH'!$B$2,'Données relatives aux bénéf.'!K2253="Non",'Données relatives aux bénéf.'!L2253="Oui"),"Dossier actif valorisable dans le cadre de la subvention",IF(AND(YEAR(I2253)&lt;'Récapitulatif des données RASH'!$B$2,'Données relatives aux bénéf.'!K2253="Oui",'Données relatives aux bénéf.'!L2253="Oui"),"Dossier actif valorisable dans le cadre de la subvention - dont cloturé au cours de l'année de référence",IF(AND(YEAR(I2253)&lt;'Récapitulatif des données RASH'!$B$2,'Données relatives aux bénéf.'!K2253="Non",'Données relatives aux bénéf.'!L2253="Non"),"Dossier actif non-valorisable dans le cadre de la subvention",IF(AND(YEAR(I2253)&lt;'Récapitulatif des données RASH'!$B$2,'Données relatives aux bénéf.'!K2253="Oui",'Données relatives aux bénéf.'!L2253="Non"),"Dossier actif non-valorisable dans le cadre de la subvention - dont cloturé au cours de l'année de référence","")))))))</f>
        <v/>
      </c>
      <c r="P2253" s="16" t="str">
        <f>IF(ISBLANK(F2253),"",'Récapitulatif des données RASH'!$B$2-YEAR('Données relatives aux bénéf.'!F2253))</f>
        <v/>
      </c>
    </row>
    <row r="2254" spans="1:16">
      <c r="A2254" s="18" t="str">
        <f t="shared" si="35"/>
        <v/>
      </c>
      <c r="O2254" s="19" t="str">
        <f>IF(J2254="Non","Demande d'information",IF(AND(YEAR(I2254)='Récapitulatif des données RASH'!$B$2,'Données relatives aux bénéf.'!J2254="Oui",'Données relatives aux bénéf.'!K2254="Non"),"Dossier ouvert au cours de l'année de référence",IF(AND(YEAR(I2254)='Récapitulatif des données RASH'!$B$2,'Données relatives aux bénéf.'!J2254="Oui",'Données relatives aux bénéf.'!K2254="Oui"),"Dossier ouvert au cours de l'année de référence - dont clôturé au cours de l'année de référence",IF(AND(YEAR(I2254)&lt;'Récapitulatif des données RASH'!$B$2,'Données relatives aux bénéf.'!K2254="Non",'Données relatives aux bénéf.'!L2254="Oui"),"Dossier actif valorisable dans le cadre de la subvention",IF(AND(YEAR(I2254)&lt;'Récapitulatif des données RASH'!$B$2,'Données relatives aux bénéf.'!K2254="Oui",'Données relatives aux bénéf.'!L2254="Oui"),"Dossier actif valorisable dans le cadre de la subvention - dont cloturé au cours de l'année de référence",IF(AND(YEAR(I2254)&lt;'Récapitulatif des données RASH'!$B$2,'Données relatives aux bénéf.'!K2254="Non",'Données relatives aux bénéf.'!L2254="Non"),"Dossier actif non-valorisable dans le cadre de la subvention",IF(AND(YEAR(I2254)&lt;'Récapitulatif des données RASH'!$B$2,'Données relatives aux bénéf.'!K2254="Oui",'Données relatives aux bénéf.'!L2254="Non"),"Dossier actif non-valorisable dans le cadre de la subvention - dont cloturé au cours de l'année de référence","")))))))</f>
        <v/>
      </c>
      <c r="P2254" s="16" t="str">
        <f>IF(ISBLANK(F2254),"",'Récapitulatif des données RASH'!$B$2-YEAR('Données relatives aux bénéf.'!F2254))</f>
        <v/>
      </c>
    </row>
    <row r="2255" spans="1:16">
      <c r="A2255" s="18" t="str">
        <f t="shared" si="35"/>
        <v/>
      </c>
      <c r="O2255" s="19" t="str">
        <f>IF(J2255="Non","Demande d'information",IF(AND(YEAR(I2255)='Récapitulatif des données RASH'!$B$2,'Données relatives aux bénéf.'!J2255="Oui",'Données relatives aux bénéf.'!K2255="Non"),"Dossier ouvert au cours de l'année de référence",IF(AND(YEAR(I2255)='Récapitulatif des données RASH'!$B$2,'Données relatives aux bénéf.'!J2255="Oui",'Données relatives aux bénéf.'!K2255="Oui"),"Dossier ouvert au cours de l'année de référence - dont clôturé au cours de l'année de référence",IF(AND(YEAR(I2255)&lt;'Récapitulatif des données RASH'!$B$2,'Données relatives aux bénéf.'!K2255="Non",'Données relatives aux bénéf.'!L2255="Oui"),"Dossier actif valorisable dans le cadre de la subvention",IF(AND(YEAR(I2255)&lt;'Récapitulatif des données RASH'!$B$2,'Données relatives aux bénéf.'!K2255="Oui",'Données relatives aux bénéf.'!L2255="Oui"),"Dossier actif valorisable dans le cadre de la subvention - dont cloturé au cours de l'année de référence",IF(AND(YEAR(I2255)&lt;'Récapitulatif des données RASH'!$B$2,'Données relatives aux bénéf.'!K2255="Non",'Données relatives aux bénéf.'!L2255="Non"),"Dossier actif non-valorisable dans le cadre de la subvention",IF(AND(YEAR(I2255)&lt;'Récapitulatif des données RASH'!$B$2,'Données relatives aux bénéf.'!K2255="Oui",'Données relatives aux bénéf.'!L2255="Non"),"Dossier actif non-valorisable dans le cadre de la subvention - dont cloturé au cours de l'année de référence","")))))))</f>
        <v/>
      </c>
      <c r="P2255" s="16" t="str">
        <f>IF(ISBLANK(F2255),"",'Récapitulatif des données RASH'!$B$2-YEAR('Données relatives aux bénéf.'!F2255))</f>
        <v/>
      </c>
    </row>
    <row r="2256" spans="1:16">
      <c r="A2256" s="18" t="str">
        <f t="shared" si="35"/>
        <v/>
      </c>
      <c r="O2256" s="19" t="str">
        <f>IF(J2256="Non","Demande d'information",IF(AND(YEAR(I2256)='Récapitulatif des données RASH'!$B$2,'Données relatives aux bénéf.'!J2256="Oui",'Données relatives aux bénéf.'!K2256="Non"),"Dossier ouvert au cours de l'année de référence",IF(AND(YEAR(I2256)='Récapitulatif des données RASH'!$B$2,'Données relatives aux bénéf.'!J2256="Oui",'Données relatives aux bénéf.'!K2256="Oui"),"Dossier ouvert au cours de l'année de référence - dont clôturé au cours de l'année de référence",IF(AND(YEAR(I2256)&lt;'Récapitulatif des données RASH'!$B$2,'Données relatives aux bénéf.'!K2256="Non",'Données relatives aux bénéf.'!L2256="Oui"),"Dossier actif valorisable dans le cadre de la subvention",IF(AND(YEAR(I2256)&lt;'Récapitulatif des données RASH'!$B$2,'Données relatives aux bénéf.'!K2256="Oui",'Données relatives aux bénéf.'!L2256="Oui"),"Dossier actif valorisable dans le cadre de la subvention - dont cloturé au cours de l'année de référence",IF(AND(YEAR(I2256)&lt;'Récapitulatif des données RASH'!$B$2,'Données relatives aux bénéf.'!K2256="Non",'Données relatives aux bénéf.'!L2256="Non"),"Dossier actif non-valorisable dans le cadre de la subvention",IF(AND(YEAR(I2256)&lt;'Récapitulatif des données RASH'!$B$2,'Données relatives aux bénéf.'!K2256="Oui",'Données relatives aux bénéf.'!L2256="Non"),"Dossier actif non-valorisable dans le cadre de la subvention - dont cloturé au cours de l'année de référence","")))))))</f>
        <v/>
      </c>
      <c r="P2256" s="16" t="str">
        <f>IF(ISBLANK(F2256),"",'Récapitulatif des données RASH'!$B$2-YEAR('Données relatives aux bénéf.'!F2256))</f>
        <v/>
      </c>
    </row>
    <row r="2257" spans="1:16">
      <c r="A2257" s="18" t="str">
        <f t="shared" si="35"/>
        <v/>
      </c>
      <c r="O2257" s="19" t="str">
        <f>IF(J2257="Non","Demande d'information",IF(AND(YEAR(I2257)='Récapitulatif des données RASH'!$B$2,'Données relatives aux bénéf.'!J2257="Oui",'Données relatives aux bénéf.'!K2257="Non"),"Dossier ouvert au cours de l'année de référence",IF(AND(YEAR(I2257)='Récapitulatif des données RASH'!$B$2,'Données relatives aux bénéf.'!J2257="Oui",'Données relatives aux bénéf.'!K2257="Oui"),"Dossier ouvert au cours de l'année de référence - dont clôturé au cours de l'année de référence",IF(AND(YEAR(I2257)&lt;'Récapitulatif des données RASH'!$B$2,'Données relatives aux bénéf.'!K2257="Non",'Données relatives aux bénéf.'!L2257="Oui"),"Dossier actif valorisable dans le cadre de la subvention",IF(AND(YEAR(I2257)&lt;'Récapitulatif des données RASH'!$B$2,'Données relatives aux bénéf.'!K2257="Oui",'Données relatives aux bénéf.'!L2257="Oui"),"Dossier actif valorisable dans le cadre de la subvention - dont cloturé au cours de l'année de référence",IF(AND(YEAR(I2257)&lt;'Récapitulatif des données RASH'!$B$2,'Données relatives aux bénéf.'!K2257="Non",'Données relatives aux bénéf.'!L2257="Non"),"Dossier actif non-valorisable dans le cadre de la subvention",IF(AND(YEAR(I2257)&lt;'Récapitulatif des données RASH'!$B$2,'Données relatives aux bénéf.'!K2257="Oui",'Données relatives aux bénéf.'!L2257="Non"),"Dossier actif non-valorisable dans le cadre de la subvention - dont cloturé au cours de l'année de référence","")))))))</f>
        <v/>
      </c>
      <c r="P2257" s="16" t="str">
        <f>IF(ISBLANK(F2257),"",'Récapitulatif des données RASH'!$B$2-YEAR('Données relatives aux bénéf.'!F2257))</f>
        <v/>
      </c>
    </row>
    <row r="2258" spans="1:16">
      <c r="A2258" s="18" t="str">
        <f t="shared" si="35"/>
        <v/>
      </c>
      <c r="O2258" s="19" t="str">
        <f>IF(J2258="Non","Demande d'information",IF(AND(YEAR(I2258)='Récapitulatif des données RASH'!$B$2,'Données relatives aux bénéf.'!J2258="Oui",'Données relatives aux bénéf.'!K2258="Non"),"Dossier ouvert au cours de l'année de référence",IF(AND(YEAR(I2258)='Récapitulatif des données RASH'!$B$2,'Données relatives aux bénéf.'!J2258="Oui",'Données relatives aux bénéf.'!K2258="Oui"),"Dossier ouvert au cours de l'année de référence - dont clôturé au cours de l'année de référence",IF(AND(YEAR(I2258)&lt;'Récapitulatif des données RASH'!$B$2,'Données relatives aux bénéf.'!K2258="Non",'Données relatives aux bénéf.'!L2258="Oui"),"Dossier actif valorisable dans le cadre de la subvention",IF(AND(YEAR(I2258)&lt;'Récapitulatif des données RASH'!$B$2,'Données relatives aux bénéf.'!K2258="Oui",'Données relatives aux bénéf.'!L2258="Oui"),"Dossier actif valorisable dans le cadre de la subvention - dont cloturé au cours de l'année de référence",IF(AND(YEAR(I2258)&lt;'Récapitulatif des données RASH'!$B$2,'Données relatives aux bénéf.'!K2258="Non",'Données relatives aux bénéf.'!L2258="Non"),"Dossier actif non-valorisable dans le cadre de la subvention",IF(AND(YEAR(I2258)&lt;'Récapitulatif des données RASH'!$B$2,'Données relatives aux bénéf.'!K2258="Oui",'Données relatives aux bénéf.'!L2258="Non"),"Dossier actif non-valorisable dans le cadre de la subvention - dont cloturé au cours de l'année de référence","")))))))</f>
        <v/>
      </c>
      <c r="P2258" s="16" t="str">
        <f>IF(ISBLANK(F2258),"",'Récapitulatif des données RASH'!$B$2-YEAR('Données relatives aux bénéf.'!F2258))</f>
        <v/>
      </c>
    </row>
    <row r="2259" spans="1:16">
      <c r="A2259" s="18" t="str">
        <f t="shared" si="35"/>
        <v/>
      </c>
      <c r="O2259" s="19" t="str">
        <f>IF(J2259="Non","Demande d'information",IF(AND(YEAR(I2259)='Récapitulatif des données RASH'!$B$2,'Données relatives aux bénéf.'!J2259="Oui",'Données relatives aux bénéf.'!K2259="Non"),"Dossier ouvert au cours de l'année de référence",IF(AND(YEAR(I2259)='Récapitulatif des données RASH'!$B$2,'Données relatives aux bénéf.'!J2259="Oui",'Données relatives aux bénéf.'!K2259="Oui"),"Dossier ouvert au cours de l'année de référence - dont clôturé au cours de l'année de référence",IF(AND(YEAR(I2259)&lt;'Récapitulatif des données RASH'!$B$2,'Données relatives aux bénéf.'!K2259="Non",'Données relatives aux bénéf.'!L2259="Oui"),"Dossier actif valorisable dans le cadre de la subvention",IF(AND(YEAR(I2259)&lt;'Récapitulatif des données RASH'!$B$2,'Données relatives aux bénéf.'!K2259="Oui",'Données relatives aux bénéf.'!L2259="Oui"),"Dossier actif valorisable dans le cadre de la subvention - dont cloturé au cours de l'année de référence",IF(AND(YEAR(I2259)&lt;'Récapitulatif des données RASH'!$B$2,'Données relatives aux bénéf.'!K2259="Non",'Données relatives aux bénéf.'!L2259="Non"),"Dossier actif non-valorisable dans le cadre de la subvention",IF(AND(YEAR(I2259)&lt;'Récapitulatif des données RASH'!$B$2,'Données relatives aux bénéf.'!K2259="Oui",'Données relatives aux bénéf.'!L2259="Non"),"Dossier actif non-valorisable dans le cadre de la subvention - dont cloturé au cours de l'année de référence","")))))))</f>
        <v/>
      </c>
      <c r="P2259" s="16" t="str">
        <f>IF(ISBLANK(F2259),"",'Récapitulatif des données RASH'!$B$2-YEAR('Données relatives aux bénéf.'!F2259))</f>
        <v/>
      </c>
    </row>
    <row r="2260" spans="1:16">
      <c r="A2260" s="18" t="str">
        <f t="shared" si="35"/>
        <v/>
      </c>
      <c r="O2260" s="19" t="str">
        <f>IF(J2260="Non","Demande d'information",IF(AND(YEAR(I2260)='Récapitulatif des données RASH'!$B$2,'Données relatives aux bénéf.'!J2260="Oui",'Données relatives aux bénéf.'!K2260="Non"),"Dossier ouvert au cours de l'année de référence",IF(AND(YEAR(I2260)='Récapitulatif des données RASH'!$B$2,'Données relatives aux bénéf.'!J2260="Oui",'Données relatives aux bénéf.'!K2260="Oui"),"Dossier ouvert au cours de l'année de référence - dont clôturé au cours de l'année de référence",IF(AND(YEAR(I2260)&lt;'Récapitulatif des données RASH'!$B$2,'Données relatives aux bénéf.'!K2260="Non",'Données relatives aux bénéf.'!L2260="Oui"),"Dossier actif valorisable dans le cadre de la subvention",IF(AND(YEAR(I2260)&lt;'Récapitulatif des données RASH'!$B$2,'Données relatives aux bénéf.'!K2260="Oui",'Données relatives aux bénéf.'!L2260="Oui"),"Dossier actif valorisable dans le cadre de la subvention - dont cloturé au cours de l'année de référence",IF(AND(YEAR(I2260)&lt;'Récapitulatif des données RASH'!$B$2,'Données relatives aux bénéf.'!K2260="Non",'Données relatives aux bénéf.'!L2260="Non"),"Dossier actif non-valorisable dans le cadre de la subvention",IF(AND(YEAR(I2260)&lt;'Récapitulatif des données RASH'!$B$2,'Données relatives aux bénéf.'!K2260="Oui",'Données relatives aux bénéf.'!L2260="Non"),"Dossier actif non-valorisable dans le cadre de la subvention - dont cloturé au cours de l'année de référence","")))))))</f>
        <v/>
      </c>
      <c r="P2260" s="16" t="str">
        <f>IF(ISBLANK(F2260),"",'Récapitulatif des données RASH'!$B$2-YEAR('Données relatives aux bénéf.'!F2260))</f>
        <v/>
      </c>
    </row>
    <row r="2261" spans="1:16">
      <c r="A2261" s="18" t="str">
        <f t="shared" si="35"/>
        <v/>
      </c>
      <c r="O2261" s="19" t="str">
        <f>IF(J2261="Non","Demande d'information",IF(AND(YEAR(I2261)='Récapitulatif des données RASH'!$B$2,'Données relatives aux bénéf.'!J2261="Oui",'Données relatives aux bénéf.'!K2261="Non"),"Dossier ouvert au cours de l'année de référence",IF(AND(YEAR(I2261)='Récapitulatif des données RASH'!$B$2,'Données relatives aux bénéf.'!J2261="Oui",'Données relatives aux bénéf.'!K2261="Oui"),"Dossier ouvert au cours de l'année de référence - dont clôturé au cours de l'année de référence",IF(AND(YEAR(I2261)&lt;'Récapitulatif des données RASH'!$B$2,'Données relatives aux bénéf.'!K2261="Non",'Données relatives aux bénéf.'!L2261="Oui"),"Dossier actif valorisable dans le cadre de la subvention",IF(AND(YEAR(I2261)&lt;'Récapitulatif des données RASH'!$B$2,'Données relatives aux bénéf.'!K2261="Oui",'Données relatives aux bénéf.'!L2261="Oui"),"Dossier actif valorisable dans le cadre de la subvention - dont cloturé au cours de l'année de référence",IF(AND(YEAR(I2261)&lt;'Récapitulatif des données RASH'!$B$2,'Données relatives aux bénéf.'!K2261="Non",'Données relatives aux bénéf.'!L2261="Non"),"Dossier actif non-valorisable dans le cadre de la subvention",IF(AND(YEAR(I2261)&lt;'Récapitulatif des données RASH'!$B$2,'Données relatives aux bénéf.'!K2261="Oui",'Données relatives aux bénéf.'!L2261="Non"),"Dossier actif non-valorisable dans le cadre de la subvention - dont cloturé au cours de l'année de référence","")))))))</f>
        <v/>
      </c>
      <c r="P2261" s="16" t="str">
        <f>IF(ISBLANK(F2261),"",'Récapitulatif des données RASH'!$B$2-YEAR('Données relatives aux bénéf.'!F2261))</f>
        <v/>
      </c>
    </row>
    <row r="2262" spans="1:16">
      <c r="A2262" s="18" t="str">
        <f t="shared" si="35"/>
        <v/>
      </c>
      <c r="O2262" s="19" t="str">
        <f>IF(J2262="Non","Demande d'information",IF(AND(YEAR(I2262)='Récapitulatif des données RASH'!$B$2,'Données relatives aux bénéf.'!J2262="Oui",'Données relatives aux bénéf.'!K2262="Non"),"Dossier ouvert au cours de l'année de référence",IF(AND(YEAR(I2262)='Récapitulatif des données RASH'!$B$2,'Données relatives aux bénéf.'!J2262="Oui",'Données relatives aux bénéf.'!K2262="Oui"),"Dossier ouvert au cours de l'année de référence - dont clôturé au cours de l'année de référence",IF(AND(YEAR(I2262)&lt;'Récapitulatif des données RASH'!$B$2,'Données relatives aux bénéf.'!K2262="Non",'Données relatives aux bénéf.'!L2262="Oui"),"Dossier actif valorisable dans le cadre de la subvention",IF(AND(YEAR(I2262)&lt;'Récapitulatif des données RASH'!$B$2,'Données relatives aux bénéf.'!K2262="Oui",'Données relatives aux bénéf.'!L2262="Oui"),"Dossier actif valorisable dans le cadre de la subvention - dont cloturé au cours de l'année de référence",IF(AND(YEAR(I2262)&lt;'Récapitulatif des données RASH'!$B$2,'Données relatives aux bénéf.'!K2262="Non",'Données relatives aux bénéf.'!L2262="Non"),"Dossier actif non-valorisable dans le cadre de la subvention",IF(AND(YEAR(I2262)&lt;'Récapitulatif des données RASH'!$B$2,'Données relatives aux bénéf.'!K2262="Oui",'Données relatives aux bénéf.'!L2262="Non"),"Dossier actif non-valorisable dans le cadre de la subvention - dont cloturé au cours de l'année de référence","")))))))</f>
        <v/>
      </c>
      <c r="P2262" s="16" t="str">
        <f>IF(ISBLANK(F2262),"",'Récapitulatif des données RASH'!$B$2-YEAR('Données relatives aux bénéf.'!F2262))</f>
        <v/>
      </c>
    </row>
    <row r="2263" spans="1:16">
      <c r="A2263" s="18" t="str">
        <f t="shared" si="35"/>
        <v/>
      </c>
      <c r="O2263" s="19" t="str">
        <f>IF(J2263="Non","Demande d'information",IF(AND(YEAR(I2263)='Récapitulatif des données RASH'!$B$2,'Données relatives aux bénéf.'!J2263="Oui",'Données relatives aux bénéf.'!K2263="Non"),"Dossier ouvert au cours de l'année de référence",IF(AND(YEAR(I2263)='Récapitulatif des données RASH'!$B$2,'Données relatives aux bénéf.'!J2263="Oui",'Données relatives aux bénéf.'!K2263="Oui"),"Dossier ouvert au cours de l'année de référence - dont clôturé au cours de l'année de référence",IF(AND(YEAR(I2263)&lt;'Récapitulatif des données RASH'!$B$2,'Données relatives aux bénéf.'!K2263="Non",'Données relatives aux bénéf.'!L2263="Oui"),"Dossier actif valorisable dans le cadre de la subvention",IF(AND(YEAR(I2263)&lt;'Récapitulatif des données RASH'!$B$2,'Données relatives aux bénéf.'!K2263="Oui",'Données relatives aux bénéf.'!L2263="Oui"),"Dossier actif valorisable dans le cadre de la subvention - dont cloturé au cours de l'année de référence",IF(AND(YEAR(I2263)&lt;'Récapitulatif des données RASH'!$B$2,'Données relatives aux bénéf.'!K2263="Non",'Données relatives aux bénéf.'!L2263="Non"),"Dossier actif non-valorisable dans le cadre de la subvention",IF(AND(YEAR(I2263)&lt;'Récapitulatif des données RASH'!$B$2,'Données relatives aux bénéf.'!K2263="Oui",'Données relatives aux bénéf.'!L2263="Non"),"Dossier actif non-valorisable dans le cadre de la subvention - dont cloturé au cours de l'année de référence","")))))))</f>
        <v/>
      </c>
      <c r="P2263" s="16" t="str">
        <f>IF(ISBLANK(F2263),"",'Récapitulatif des données RASH'!$B$2-YEAR('Données relatives aux bénéf.'!F2263))</f>
        <v/>
      </c>
    </row>
    <row r="2264" spans="1:16">
      <c r="A2264" s="18" t="str">
        <f t="shared" si="35"/>
        <v/>
      </c>
      <c r="O2264" s="19" t="str">
        <f>IF(J2264="Non","Demande d'information",IF(AND(YEAR(I2264)='Récapitulatif des données RASH'!$B$2,'Données relatives aux bénéf.'!J2264="Oui",'Données relatives aux bénéf.'!K2264="Non"),"Dossier ouvert au cours de l'année de référence",IF(AND(YEAR(I2264)='Récapitulatif des données RASH'!$B$2,'Données relatives aux bénéf.'!J2264="Oui",'Données relatives aux bénéf.'!K2264="Oui"),"Dossier ouvert au cours de l'année de référence - dont clôturé au cours de l'année de référence",IF(AND(YEAR(I2264)&lt;'Récapitulatif des données RASH'!$B$2,'Données relatives aux bénéf.'!K2264="Non",'Données relatives aux bénéf.'!L2264="Oui"),"Dossier actif valorisable dans le cadre de la subvention",IF(AND(YEAR(I2264)&lt;'Récapitulatif des données RASH'!$B$2,'Données relatives aux bénéf.'!K2264="Oui",'Données relatives aux bénéf.'!L2264="Oui"),"Dossier actif valorisable dans le cadre de la subvention - dont cloturé au cours de l'année de référence",IF(AND(YEAR(I2264)&lt;'Récapitulatif des données RASH'!$B$2,'Données relatives aux bénéf.'!K2264="Non",'Données relatives aux bénéf.'!L2264="Non"),"Dossier actif non-valorisable dans le cadre de la subvention",IF(AND(YEAR(I2264)&lt;'Récapitulatif des données RASH'!$B$2,'Données relatives aux bénéf.'!K2264="Oui",'Données relatives aux bénéf.'!L2264="Non"),"Dossier actif non-valorisable dans le cadre de la subvention - dont cloturé au cours de l'année de référence","")))))))</f>
        <v/>
      </c>
      <c r="P2264" s="16" t="str">
        <f>IF(ISBLANK(F2264),"",'Récapitulatif des données RASH'!$B$2-YEAR('Données relatives aux bénéf.'!F2264))</f>
        <v/>
      </c>
    </row>
    <row r="2265" spans="1:16">
      <c r="A2265" s="18" t="str">
        <f t="shared" si="35"/>
        <v/>
      </c>
      <c r="O2265" s="19" t="str">
        <f>IF(J2265="Non","Demande d'information",IF(AND(YEAR(I2265)='Récapitulatif des données RASH'!$B$2,'Données relatives aux bénéf.'!J2265="Oui",'Données relatives aux bénéf.'!K2265="Non"),"Dossier ouvert au cours de l'année de référence",IF(AND(YEAR(I2265)='Récapitulatif des données RASH'!$B$2,'Données relatives aux bénéf.'!J2265="Oui",'Données relatives aux bénéf.'!K2265="Oui"),"Dossier ouvert au cours de l'année de référence - dont clôturé au cours de l'année de référence",IF(AND(YEAR(I2265)&lt;'Récapitulatif des données RASH'!$B$2,'Données relatives aux bénéf.'!K2265="Non",'Données relatives aux bénéf.'!L2265="Oui"),"Dossier actif valorisable dans le cadre de la subvention",IF(AND(YEAR(I2265)&lt;'Récapitulatif des données RASH'!$B$2,'Données relatives aux bénéf.'!K2265="Oui",'Données relatives aux bénéf.'!L2265="Oui"),"Dossier actif valorisable dans le cadre de la subvention - dont cloturé au cours de l'année de référence",IF(AND(YEAR(I2265)&lt;'Récapitulatif des données RASH'!$B$2,'Données relatives aux bénéf.'!K2265="Non",'Données relatives aux bénéf.'!L2265="Non"),"Dossier actif non-valorisable dans le cadre de la subvention",IF(AND(YEAR(I2265)&lt;'Récapitulatif des données RASH'!$B$2,'Données relatives aux bénéf.'!K2265="Oui",'Données relatives aux bénéf.'!L2265="Non"),"Dossier actif non-valorisable dans le cadre de la subvention - dont cloturé au cours de l'année de référence","")))))))</f>
        <v/>
      </c>
      <c r="P2265" s="16" t="str">
        <f>IF(ISBLANK(F2265),"",'Récapitulatif des données RASH'!$B$2-YEAR('Données relatives aux bénéf.'!F2265))</f>
        <v/>
      </c>
    </row>
    <row r="2266" spans="1:16">
      <c r="A2266" s="18" t="str">
        <f t="shared" si="35"/>
        <v/>
      </c>
      <c r="O2266" s="19" t="str">
        <f>IF(J2266="Non","Demande d'information",IF(AND(YEAR(I2266)='Récapitulatif des données RASH'!$B$2,'Données relatives aux bénéf.'!J2266="Oui",'Données relatives aux bénéf.'!K2266="Non"),"Dossier ouvert au cours de l'année de référence",IF(AND(YEAR(I2266)='Récapitulatif des données RASH'!$B$2,'Données relatives aux bénéf.'!J2266="Oui",'Données relatives aux bénéf.'!K2266="Oui"),"Dossier ouvert au cours de l'année de référence - dont clôturé au cours de l'année de référence",IF(AND(YEAR(I2266)&lt;'Récapitulatif des données RASH'!$B$2,'Données relatives aux bénéf.'!K2266="Non",'Données relatives aux bénéf.'!L2266="Oui"),"Dossier actif valorisable dans le cadre de la subvention",IF(AND(YEAR(I2266)&lt;'Récapitulatif des données RASH'!$B$2,'Données relatives aux bénéf.'!K2266="Oui",'Données relatives aux bénéf.'!L2266="Oui"),"Dossier actif valorisable dans le cadre de la subvention - dont cloturé au cours de l'année de référence",IF(AND(YEAR(I2266)&lt;'Récapitulatif des données RASH'!$B$2,'Données relatives aux bénéf.'!K2266="Non",'Données relatives aux bénéf.'!L2266="Non"),"Dossier actif non-valorisable dans le cadre de la subvention",IF(AND(YEAR(I2266)&lt;'Récapitulatif des données RASH'!$B$2,'Données relatives aux bénéf.'!K2266="Oui",'Données relatives aux bénéf.'!L2266="Non"),"Dossier actif non-valorisable dans le cadre de la subvention - dont cloturé au cours de l'année de référence","")))))))</f>
        <v/>
      </c>
      <c r="P2266" s="16" t="str">
        <f>IF(ISBLANK(F2266),"",'Récapitulatif des données RASH'!$B$2-YEAR('Données relatives aux bénéf.'!F2266))</f>
        <v/>
      </c>
    </row>
    <row r="2267" spans="1:16">
      <c r="A2267" s="18" t="str">
        <f t="shared" si="35"/>
        <v/>
      </c>
      <c r="O2267" s="19" t="str">
        <f>IF(J2267="Non","Demande d'information",IF(AND(YEAR(I2267)='Récapitulatif des données RASH'!$B$2,'Données relatives aux bénéf.'!J2267="Oui",'Données relatives aux bénéf.'!K2267="Non"),"Dossier ouvert au cours de l'année de référence",IF(AND(YEAR(I2267)='Récapitulatif des données RASH'!$B$2,'Données relatives aux bénéf.'!J2267="Oui",'Données relatives aux bénéf.'!K2267="Oui"),"Dossier ouvert au cours de l'année de référence - dont clôturé au cours de l'année de référence",IF(AND(YEAR(I2267)&lt;'Récapitulatif des données RASH'!$B$2,'Données relatives aux bénéf.'!K2267="Non",'Données relatives aux bénéf.'!L2267="Oui"),"Dossier actif valorisable dans le cadre de la subvention",IF(AND(YEAR(I2267)&lt;'Récapitulatif des données RASH'!$B$2,'Données relatives aux bénéf.'!K2267="Oui",'Données relatives aux bénéf.'!L2267="Oui"),"Dossier actif valorisable dans le cadre de la subvention - dont cloturé au cours de l'année de référence",IF(AND(YEAR(I2267)&lt;'Récapitulatif des données RASH'!$B$2,'Données relatives aux bénéf.'!K2267="Non",'Données relatives aux bénéf.'!L2267="Non"),"Dossier actif non-valorisable dans le cadre de la subvention",IF(AND(YEAR(I2267)&lt;'Récapitulatif des données RASH'!$B$2,'Données relatives aux bénéf.'!K2267="Oui",'Données relatives aux bénéf.'!L2267="Non"),"Dossier actif non-valorisable dans le cadre de la subvention - dont cloturé au cours de l'année de référence","")))))))</f>
        <v/>
      </c>
      <c r="P2267" s="16" t="str">
        <f>IF(ISBLANK(F2267),"",'Récapitulatif des données RASH'!$B$2-YEAR('Données relatives aux bénéf.'!F2267))</f>
        <v/>
      </c>
    </row>
    <row r="2268" spans="1:16">
      <c r="A2268" s="18" t="str">
        <f t="shared" si="35"/>
        <v/>
      </c>
      <c r="O2268" s="19" t="str">
        <f>IF(J2268="Non","Demande d'information",IF(AND(YEAR(I2268)='Récapitulatif des données RASH'!$B$2,'Données relatives aux bénéf.'!J2268="Oui",'Données relatives aux bénéf.'!K2268="Non"),"Dossier ouvert au cours de l'année de référence",IF(AND(YEAR(I2268)='Récapitulatif des données RASH'!$B$2,'Données relatives aux bénéf.'!J2268="Oui",'Données relatives aux bénéf.'!K2268="Oui"),"Dossier ouvert au cours de l'année de référence - dont clôturé au cours de l'année de référence",IF(AND(YEAR(I2268)&lt;'Récapitulatif des données RASH'!$B$2,'Données relatives aux bénéf.'!K2268="Non",'Données relatives aux bénéf.'!L2268="Oui"),"Dossier actif valorisable dans le cadre de la subvention",IF(AND(YEAR(I2268)&lt;'Récapitulatif des données RASH'!$B$2,'Données relatives aux bénéf.'!K2268="Oui",'Données relatives aux bénéf.'!L2268="Oui"),"Dossier actif valorisable dans le cadre de la subvention - dont cloturé au cours de l'année de référence",IF(AND(YEAR(I2268)&lt;'Récapitulatif des données RASH'!$B$2,'Données relatives aux bénéf.'!K2268="Non",'Données relatives aux bénéf.'!L2268="Non"),"Dossier actif non-valorisable dans le cadre de la subvention",IF(AND(YEAR(I2268)&lt;'Récapitulatif des données RASH'!$B$2,'Données relatives aux bénéf.'!K2268="Oui",'Données relatives aux bénéf.'!L2268="Non"),"Dossier actif non-valorisable dans le cadre de la subvention - dont cloturé au cours de l'année de référence","")))))))</f>
        <v/>
      </c>
      <c r="P2268" s="16" t="str">
        <f>IF(ISBLANK(F2268),"",'Récapitulatif des données RASH'!$B$2-YEAR('Données relatives aux bénéf.'!F2268))</f>
        <v/>
      </c>
    </row>
    <row r="2269" spans="1:16">
      <c r="A2269" s="18" t="str">
        <f t="shared" si="35"/>
        <v/>
      </c>
      <c r="O2269" s="19" t="str">
        <f>IF(J2269="Non","Demande d'information",IF(AND(YEAR(I2269)='Récapitulatif des données RASH'!$B$2,'Données relatives aux bénéf.'!J2269="Oui",'Données relatives aux bénéf.'!K2269="Non"),"Dossier ouvert au cours de l'année de référence",IF(AND(YEAR(I2269)='Récapitulatif des données RASH'!$B$2,'Données relatives aux bénéf.'!J2269="Oui",'Données relatives aux bénéf.'!K2269="Oui"),"Dossier ouvert au cours de l'année de référence - dont clôturé au cours de l'année de référence",IF(AND(YEAR(I2269)&lt;'Récapitulatif des données RASH'!$B$2,'Données relatives aux bénéf.'!K2269="Non",'Données relatives aux bénéf.'!L2269="Oui"),"Dossier actif valorisable dans le cadre de la subvention",IF(AND(YEAR(I2269)&lt;'Récapitulatif des données RASH'!$B$2,'Données relatives aux bénéf.'!K2269="Oui",'Données relatives aux bénéf.'!L2269="Oui"),"Dossier actif valorisable dans le cadre de la subvention - dont cloturé au cours de l'année de référence",IF(AND(YEAR(I2269)&lt;'Récapitulatif des données RASH'!$B$2,'Données relatives aux bénéf.'!K2269="Non",'Données relatives aux bénéf.'!L2269="Non"),"Dossier actif non-valorisable dans le cadre de la subvention",IF(AND(YEAR(I2269)&lt;'Récapitulatif des données RASH'!$B$2,'Données relatives aux bénéf.'!K2269="Oui",'Données relatives aux bénéf.'!L2269="Non"),"Dossier actif non-valorisable dans le cadre de la subvention - dont cloturé au cours de l'année de référence","")))))))</f>
        <v/>
      </c>
      <c r="P2269" s="16" t="str">
        <f>IF(ISBLANK(F2269),"",'Récapitulatif des données RASH'!$B$2-YEAR('Données relatives aux bénéf.'!F2269))</f>
        <v/>
      </c>
    </row>
    <row r="2270" spans="1:16">
      <c r="A2270" s="18" t="str">
        <f t="shared" si="35"/>
        <v/>
      </c>
      <c r="O2270" s="19" t="str">
        <f>IF(J2270="Non","Demande d'information",IF(AND(YEAR(I2270)='Récapitulatif des données RASH'!$B$2,'Données relatives aux bénéf.'!J2270="Oui",'Données relatives aux bénéf.'!K2270="Non"),"Dossier ouvert au cours de l'année de référence",IF(AND(YEAR(I2270)='Récapitulatif des données RASH'!$B$2,'Données relatives aux bénéf.'!J2270="Oui",'Données relatives aux bénéf.'!K2270="Oui"),"Dossier ouvert au cours de l'année de référence - dont clôturé au cours de l'année de référence",IF(AND(YEAR(I2270)&lt;'Récapitulatif des données RASH'!$B$2,'Données relatives aux bénéf.'!K2270="Non",'Données relatives aux bénéf.'!L2270="Oui"),"Dossier actif valorisable dans le cadre de la subvention",IF(AND(YEAR(I2270)&lt;'Récapitulatif des données RASH'!$B$2,'Données relatives aux bénéf.'!K2270="Oui",'Données relatives aux bénéf.'!L2270="Oui"),"Dossier actif valorisable dans le cadre de la subvention - dont cloturé au cours de l'année de référence",IF(AND(YEAR(I2270)&lt;'Récapitulatif des données RASH'!$B$2,'Données relatives aux bénéf.'!K2270="Non",'Données relatives aux bénéf.'!L2270="Non"),"Dossier actif non-valorisable dans le cadre de la subvention",IF(AND(YEAR(I2270)&lt;'Récapitulatif des données RASH'!$B$2,'Données relatives aux bénéf.'!K2270="Oui",'Données relatives aux bénéf.'!L2270="Non"),"Dossier actif non-valorisable dans le cadre de la subvention - dont cloturé au cours de l'année de référence","")))))))</f>
        <v/>
      </c>
      <c r="P2270" s="16" t="str">
        <f>IF(ISBLANK(F2270),"",'Récapitulatif des données RASH'!$B$2-YEAR('Données relatives aux bénéf.'!F2270))</f>
        <v/>
      </c>
    </row>
    <row r="2271" spans="1:16">
      <c r="A2271" s="18" t="str">
        <f t="shared" si="35"/>
        <v/>
      </c>
      <c r="O2271" s="19" t="str">
        <f>IF(J2271="Non","Demande d'information",IF(AND(YEAR(I2271)='Récapitulatif des données RASH'!$B$2,'Données relatives aux bénéf.'!J2271="Oui",'Données relatives aux bénéf.'!K2271="Non"),"Dossier ouvert au cours de l'année de référence",IF(AND(YEAR(I2271)='Récapitulatif des données RASH'!$B$2,'Données relatives aux bénéf.'!J2271="Oui",'Données relatives aux bénéf.'!K2271="Oui"),"Dossier ouvert au cours de l'année de référence - dont clôturé au cours de l'année de référence",IF(AND(YEAR(I2271)&lt;'Récapitulatif des données RASH'!$B$2,'Données relatives aux bénéf.'!K2271="Non",'Données relatives aux bénéf.'!L2271="Oui"),"Dossier actif valorisable dans le cadre de la subvention",IF(AND(YEAR(I2271)&lt;'Récapitulatif des données RASH'!$B$2,'Données relatives aux bénéf.'!K2271="Oui",'Données relatives aux bénéf.'!L2271="Oui"),"Dossier actif valorisable dans le cadre de la subvention - dont cloturé au cours de l'année de référence",IF(AND(YEAR(I2271)&lt;'Récapitulatif des données RASH'!$B$2,'Données relatives aux bénéf.'!K2271="Non",'Données relatives aux bénéf.'!L2271="Non"),"Dossier actif non-valorisable dans le cadre de la subvention",IF(AND(YEAR(I2271)&lt;'Récapitulatif des données RASH'!$B$2,'Données relatives aux bénéf.'!K2271="Oui",'Données relatives aux bénéf.'!L2271="Non"),"Dossier actif non-valorisable dans le cadre de la subvention - dont cloturé au cours de l'année de référence","")))))))</f>
        <v/>
      </c>
      <c r="P2271" s="16" t="str">
        <f>IF(ISBLANK(F2271),"",'Récapitulatif des données RASH'!$B$2-YEAR('Données relatives aux bénéf.'!F2271))</f>
        <v/>
      </c>
    </row>
    <row r="2272" spans="1:16">
      <c r="A2272" s="18" t="str">
        <f t="shared" si="35"/>
        <v/>
      </c>
      <c r="O2272" s="19" t="str">
        <f>IF(J2272="Non","Demande d'information",IF(AND(YEAR(I2272)='Récapitulatif des données RASH'!$B$2,'Données relatives aux bénéf.'!J2272="Oui",'Données relatives aux bénéf.'!K2272="Non"),"Dossier ouvert au cours de l'année de référence",IF(AND(YEAR(I2272)='Récapitulatif des données RASH'!$B$2,'Données relatives aux bénéf.'!J2272="Oui",'Données relatives aux bénéf.'!K2272="Oui"),"Dossier ouvert au cours de l'année de référence - dont clôturé au cours de l'année de référence",IF(AND(YEAR(I2272)&lt;'Récapitulatif des données RASH'!$B$2,'Données relatives aux bénéf.'!K2272="Non",'Données relatives aux bénéf.'!L2272="Oui"),"Dossier actif valorisable dans le cadre de la subvention",IF(AND(YEAR(I2272)&lt;'Récapitulatif des données RASH'!$B$2,'Données relatives aux bénéf.'!K2272="Oui",'Données relatives aux bénéf.'!L2272="Oui"),"Dossier actif valorisable dans le cadre de la subvention - dont cloturé au cours de l'année de référence",IF(AND(YEAR(I2272)&lt;'Récapitulatif des données RASH'!$B$2,'Données relatives aux bénéf.'!K2272="Non",'Données relatives aux bénéf.'!L2272="Non"),"Dossier actif non-valorisable dans le cadre de la subvention",IF(AND(YEAR(I2272)&lt;'Récapitulatif des données RASH'!$B$2,'Données relatives aux bénéf.'!K2272="Oui",'Données relatives aux bénéf.'!L2272="Non"),"Dossier actif non-valorisable dans le cadre de la subvention - dont cloturé au cours de l'année de référence","")))))))</f>
        <v/>
      </c>
      <c r="P2272" s="16" t="str">
        <f>IF(ISBLANK(F2272),"",'Récapitulatif des données RASH'!$B$2-YEAR('Données relatives aux bénéf.'!F2272))</f>
        <v/>
      </c>
    </row>
    <row r="2273" spans="1:16">
      <c r="A2273" s="18" t="str">
        <f t="shared" si="35"/>
        <v/>
      </c>
      <c r="O2273" s="19" t="str">
        <f>IF(J2273="Non","Demande d'information",IF(AND(YEAR(I2273)='Récapitulatif des données RASH'!$B$2,'Données relatives aux bénéf.'!J2273="Oui",'Données relatives aux bénéf.'!K2273="Non"),"Dossier ouvert au cours de l'année de référence",IF(AND(YEAR(I2273)='Récapitulatif des données RASH'!$B$2,'Données relatives aux bénéf.'!J2273="Oui",'Données relatives aux bénéf.'!K2273="Oui"),"Dossier ouvert au cours de l'année de référence - dont clôturé au cours de l'année de référence",IF(AND(YEAR(I2273)&lt;'Récapitulatif des données RASH'!$B$2,'Données relatives aux bénéf.'!K2273="Non",'Données relatives aux bénéf.'!L2273="Oui"),"Dossier actif valorisable dans le cadre de la subvention",IF(AND(YEAR(I2273)&lt;'Récapitulatif des données RASH'!$B$2,'Données relatives aux bénéf.'!K2273="Oui",'Données relatives aux bénéf.'!L2273="Oui"),"Dossier actif valorisable dans le cadre de la subvention - dont cloturé au cours de l'année de référence",IF(AND(YEAR(I2273)&lt;'Récapitulatif des données RASH'!$B$2,'Données relatives aux bénéf.'!K2273="Non",'Données relatives aux bénéf.'!L2273="Non"),"Dossier actif non-valorisable dans le cadre de la subvention",IF(AND(YEAR(I2273)&lt;'Récapitulatif des données RASH'!$B$2,'Données relatives aux bénéf.'!K2273="Oui",'Données relatives aux bénéf.'!L2273="Non"),"Dossier actif non-valorisable dans le cadre de la subvention - dont cloturé au cours de l'année de référence","")))))))</f>
        <v/>
      </c>
      <c r="P2273" s="16" t="str">
        <f>IF(ISBLANK(F2273),"",'Récapitulatif des données RASH'!$B$2-YEAR('Données relatives aux bénéf.'!F2273))</f>
        <v/>
      </c>
    </row>
    <row r="2274" spans="1:16">
      <c r="A2274" s="18" t="str">
        <f t="shared" si="35"/>
        <v/>
      </c>
      <c r="O2274" s="19" t="str">
        <f>IF(J2274="Non","Demande d'information",IF(AND(YEAR(I2274)='Récapitulatif des données RASH'!$B$2,'Données relatives aux bénéf.'!J2274="Oui",'Données relatives aux bénéf.'!K2274="Non"),"Dossier ouvert au cours de l'année de référence",IF(AND(YEAR(I2274)='Récapitulatif des données RASH'!$B$2,'Données relatives aux bénéf.'!J2274="Oui",'Données relatives aux bénéf.'!K2274="Oui"),"Dossier ouvert au cours de l'année de référence - dont clôturé au cours de l'année de référence",IF(AND(YEAR(I2274)&lt;'Récapitulatif des données RASH'!$B$2,'Données relatives aux bénéf.'!K2274="Non",'Données relatives aux bénéf.'!L2274="Oui"),"Dossier actif valorisable dans le cadre de la subvention",IF(AND(YEAR(I2274)&lt;'Récapitulatif des données RASH'!$B$2,'Données relatives aux bénéf.'!K2274="Oui",'Données relatives aux bénéf.'!L2274="Oui"),"Dossier actif valorisable dans le cadre de la subvention - dont cloturé au cours de l'année de référence",IF(AND(YEAR(I2274)&lt;'Récapitulatif des données RASH'!$B$2,'Données relatives aux bénéf.'!K2274="Non",'Données relatives aux bénéf.'!L2274="Non"),"Dossier actif non-valorisable dans le cadre de la subvention",IF(AND(YEAR(I2274)&lt;'Récapitulatif des données RASH'!$B$2,'Données relatives aux bénéf.'!K2274="Oui",'Données relatives aux bénéf.'!L2274="Non"),"Dossier actif non-valorisable dans le cadre de la subvention - dont cloturé au cours de l'année de référence","")))))))</f>
        <v/>
      </c>
      <c r="P2274" s="16" t="str">
        <f>IF(ISBLANK(F2274),"",'Récapitulatif des données RASH'!$B$2-YEAR('Données relatives aux bénéf.'!F2274))</f>
        <v/>
      </c>
    </row>
    <row r="2275" spans="1:16">
      <c r="A2275" s="18" t="str">
        <f t="shared" si="35"/>
        <v/>
      </c>
      <c r="O2275" s="19" t="str">
        <f>IF(J2275="Non","Demande d'information",IF(AND(YEAR(I2275)='Récapitulatif des données RASH'!$B$2,'Données relatives aux bénéf.'!J2275="Oui",'Données relatives aux bénéf.'!K2275="Non"),"Dossier ouvert au cours de l'année de référence",IF(AND(YEAR(I2275)='Récapitulatif des données RASH'!$B$2,'Données relatives aux bénéf.'!J2275="Oui",'Données relatives aux bénéf.'!K2275="Oui"),"Dossier ouvert au cours de l'année de référence - dont clôturé au cours de l'année de référence",IF(AND(YEAR(I2275)&lt;'Récapitulatif des données RASH'!$B$2,'Données relatives aux bénéf.'!K2275="Non",'Données relatives aux bénéf.'!L2275="Oui"),"Dossier actif valorisable dans le cadre de la subvention",IF(AND(YEAR(I2275)&lt;'Récapitulatif des données RASH'!$B$2,'Données relatives aux bénéf.'!K2275="Oui",'Données relatives aux bénéf.'!L2275="Oui"),"Dossier actif valorisable dans le cadre de la subvention - dont cloturé au cours de l'année de référence",IF(AND(YEAR(I2275)&lt;'Récapitulatif des données RASH'!$B$2,'Données relatives aux bénéf.'!K2275="Non",'Données relatives aux bénéf.'!L2275="Non"),"Dossier actif non-valorisable dans le cadre de la subvention",IF(AND(YEAR(I2275)&lt;'Récapitulatif des données RASH'!$B$2,'Données relatives aux bénéf.'!K2275="Oui",'Données relatives aux bénéf.'!L2275="Non"),"Dossier actif non-valorisable dans le cadre de la subvention - dont cloturé au cours de l'année de référence","")))))))</f>
        <v/>
      </c>
      <c r="P2275" s="16" t="str">
        <f>IF(ISBLANK(F2275),"",'Récapitulatif des données RASH'!$B$2-YEAR('Données relatives aux bénéf.'!F2275))</f>
        <v/>
      </c>
    </row>
    <row r="2276" spans="1:16">
      <c r="A2276" s="18" t="str">
        <f t="shared" si="35"/>
        <v/>
      </c>
      <c r="O2276" s="19" t="str">
        <f>IF(J2276="Non","Demande d'information",IF(AND(YEAR(I2276)='Récapitulatif des données RASH'!$B$2,'Données relatives aux bénéf.'!J2276="Oui",'Données relatives aux bénéf.'!K2276="Non"),"Dossier ouvert au cours de l'année de référence",IF(AND(YEAR(I2276)='Récapitulatif des données RASH'!$B$2,'Données relatives aux bénéf.'!J2276="Oui",'Données relatives aux bénéf.'!K2276="Oui"),"Dossier ouvert au cours de l'année de référence - dont clôturé au cours de l'année de référence",IF(AND(YEAR(I2276)&lt;'Récapitulatif des données RASH'!$B$2,'Données relatives aux bénéf.'!K2276="Non",'Données relatives aux bénéf.'!L2276="Oui"),"Dossier actif valorisable dans le cadre de la subvention",IF(AND(YEAR(I2276)&lt;'Récapitulatif des données RASH'!$B$2,'Données relatives aux bénéf.'!K2276="Oui",'Données relatives aux bénéf.'!L2276="Oui"),"Dossier actif valorisable dans le cadre de la subvention - dont cloturé au cours de l'année de référence",IF(AND(YEAR(I2276)&lt;'Récapitulatif des données RASH'!$B$2,'Données relatives aux bénéf.'!K2276="Non",'Données relatives aux bénéf.'!L2276="Non"),"Dossier actif non-valorisable dans le cadre de la subvention",IF(AND(YEAR(I2276)&lt;'Récapitulatif des données RASH'!$B$2,'Données relatives aux bénéf.'!K2276="Oui",'Données relatives aux bénéf.'!L2276="Non"),"Dossier actif non-valorisable dans le cadre de la subvention - dont cloturé au cours de l'année de référence","")))))))</f>
        <v/>
      </c>
      <c r="P2276" s="16" t="str">
        <f>IF(ISBLANK(F2276),"",'Récapitulatif des données RASH'!$B$2-YEAR('Données relatives aux bénéf.'!F2276))</f>
        <v/>
      </c>
    </row>
    <row r="2277" spans="1:16">
      <c r="A2277" s="18" t="str">
        <f t="shared" si="35"/>
        <v/>
      </c>
      <c r="O2277" s="19" t="str">
        <f>IF(J2277="Non","Demande d'information",IF(AND(YEAR(I2277)='Récapitulatif des données RASH'!$B$2,'Données relatives aux bénéf.'!J2277="Oui",'Données relatives aux bénéf.'!K2277="Non"),"Dossier ouvert au cours de l'année de référence",IF(AND(YEAR(I2277)='Récapitulatif des données RASH'!$B$2,'Données relatives aux bénéf.'!J2277="Oui",'Données relatives aux bénéf.'!K2277="Oui"),"Dossier ouvert au cours de l'année de référence - dont clôturé au cours de l'année de référence",IF(AND(YEAR(I2277)&lt;'Récapitulatif des données RASH'!$B$2,'Données relatives aux bénéf.'!K2277="Non",'Données relatives aux bénéf.'!L2277="Oui"),"Dossier actif valorisable dans le cadre de la subvention",IF(AND(YEAR(I2277)&lt;'Récapitulatif des données RASH'!$B$2,'Données relatives aux bénéf.'!K2277="Oui",'Données relatives aux bénéf.'!L2277="Oui"),"Dossier actif valorisable dans le cadre de la subvention - dont cloturé au cours de l'année de référence",IF(AND(YEAR(I2277)&lt;'Récapitulatif des données RASH'!$B$2,'Données relatives aux bénéf.'!K2277="Non",'Données relatives aux bénéf.'!L2277="Non"),"Dossier actif non-valorisable dans le cadre de la subvention",IF(AND(YEAR(I2277)&lt;'Récapitulatif des données RASH'!$B$2,'Données relatives aux bénéf.'!K2277="Oui",'Données relatives aux bénéf.'!L2277="Non"),"Dossier actif non-valorisable dans le cadre de la subvention - dont cloturé au cours de l'année de référence","")))))))</f>
        <v/>
      </c>
      <c r="P2277" s="16" t="str">
        <f>IF(ISBLANK(F2277),"",'Récapitulatif des données RASH'!$B$2-YEAR('Données relatives aux bénéf.'!F2277))</f>
        <v/>
      </c>
    </row>
    <row r="2278" spans="1:16">
      <c r="A2278" s="18" t="str">
        <f t="shared" si="35"/>
        <v/>
      </c>
      <c r="O2278" s="19" t="str">
        <f>IF(J2278="Non","Demande d'information",IF(AND(YEAR(I2278)='Récapitulatif des données RASH'!$B$2,'Données relatives aux bénéf.'!J2278="Oui",'Données relatives aux bénéf.'!K2278="Non"),"Dossier ouvert au cours de l'année de référence",IF(AND(YEAR(I2278)='Récapitulatif des données RASH'!$B$2,'Données relatives aux bénéf.'!J2278="Oui",'Données relatives aux bénéf.'!K2278="Oui"),"Dossier ouvert au cours de l'année de référence - dont clôturé au cours de l'année de référence",IF(AND(YEAR(I2278)&lt;'Récapitulatif des données RASH'!$B$2,'Données relatives aux bénéf.'!K2278="Non",'Données relatives aux bénéf.'!L2278="Oui"),"Dossier actif valorisable dans le cadre de la subvention",IF(AND(YEAR(I2278)&lt;'Récapitulatif des données RASH'!$B$2,'Données relatives aux bénéf.'!K2278="Oui",'Données relatives aux bénéf.'!L2278="Oui"),"Dossier actif valorisable dans le cadre de la subvention - dont cloturé au cours de l'année de référence",IF(AND(YEAR(I2278)&lt;'Récapitulatif des données RASH'!$B$2,'Données relatives aux bénéf.'!K2278="Non",'Données relatives aux bénéf.'!L2278="Non"),"Dossier actif non-valorisable dans le cadre de la subvention",IF(AND(YEAR(I2278)&lt;'Récapitulatif des données RASH'!$B$2,'Données relatives aux bénéf.'!K2278="Oui",'Données relatives aux bénéf.'!L2278="Non"),"Dossier actif non-valorisable dans le cadre de la subvention - dont cloturé au cours de l'année de référence","")))))))</f>
        <v/>
      </c>
      <c r="P2278" s="16" t="str">
        <f>IF(ISBLANK(F2278),"",'Récapitulatif des données RASH'!$B$2-YEAR('Données relatives aux bénéf.'!F2278))</f>
        <v/>
      </c>
    </row>
    <row r="2279" spans="1:16">
      <c r="A2279" s="18" t="str">
        <f t="shared" si="35"/>
        <v/>
      </c>
      <c r="O2279" s="19" t="str">
        <f>IF(J2279="Non","Demande d'information",IF(AND(YEAR(I2279)='Récapitulatif des données RASH'!$B$2,'Données relatives aux bénéf.'!J2279="Oui",'Données relatives aux bénéf.'!K2279="Non"),"Dossier ouvert au cours de l'année de référence",IF(AND(YEAR(I2279)='Récapitulatif des données RASH'!$B$2,'Données relatives aux bénéf.'!J2279="Oui",'Données relatives aux bénéf.'!K2279="Oui"),"Dossier ouvert au cours de l'année de référence - dont clôturé au cours de l'année de référence",IF(AND(YEAR(I2279)&lt;'Récapitulatif des données RASH'!$B$2,'Données relatives aux bénéf.'!K2279="Non",'Données relatives aux bénéf.'!L2279="Oui"),"Dossier actif valorisable dans le cadre de la subvention",IF(AND(YEAR(I2279)&lt;'Récapitulatif des données RASH'!$B$2,'Données relatives aux bénéf.'!K2279="Oui",'Données relatives aux bénéf.'!L2279="Oui"),"Dossier actif valorisable dans le cadre de la subvention - dont cloturé au cours de l'année de référence",IF(AND(YEAR(I2279)&lt;'Récapitulatif des données RASH'!$B$2,'Données relatives aux bénéf.'!K2279="Non",'Données relatives aux bénéf.'!L2279="Non"),"Dossier actif non-valorisable dans le cadre de la subvention",IF(AND(YEAR(I2279)&lt;'Récapitulatif des données RASH'!$B$2,'Données relatives aux bénéf.'!K2279="Oui",'Données relatives aux bénéf.'!L2279="Non"),"Dossier actif non-valorisable dans le cadre de la subvention - dont cloturé au cours de l'année de référence","")))))))</f>
        <v/>
      </c>
      <c r="P2279" s="16" t="str">
        <f>IF(ISBLANK(F2279),"",'Récapitulatif des données RASH'!$B$2-YEAR('Données relatives aux bénéf.'!F2279))</f>
        <v/>
      </c>
    </row>
    <row r="2280" spans="1:16">
      <c r="A2280" s="18" t="str">
        <f t="shared" si="35"/>
        <v/>
      </c>
      <c r="O2280" s="19" t="str">
        <f>IF(J2280="Non","Demande d'information",IF(AND(YEAR(I2280)='Récapitulatif des données RASH'!$B$2,'Données relatives aux bénéf.'!J2280="Oui",'Données relatives aux bénéf.'!K2280="Non"),"Dossier ouvert au cours de l'année de référence",IF(AND(YEAR(I2280)='Récapitulatif des données RASH'!$B$2,'Données relatives aux bénéf.'!J2280="Oui",'Données relatives aux bénéf.'!K2280="Oui"),"Dossier ouvert au cours de l'année de référence - dont clôturé au cours de l'année de référence",IF(AND(YEAR(I2280)&lt;'Récapitulatif des données RASH'!$B$2,'Données relatives aux bénéf.'!K2280="Non",'Données relatives aux bénéf.'!L2280="Oui"),"Dossier actif valorisable dans le cadre de la subvention",IF(AND(YEAR(I2280)&lt;'Récapitulatif des données RASH'!$B$2,'Données relatives aux bénéf.'!K2280="Oui",'Données relatives aux bénéf.'!L2280="Oui"),"Dossier actif valorisable dans le cadre de la subvention - dont cloturé au cours de l'année de référence",IF(AND(YEAR(I2280)&lt;'Récapitulatif des données RASH'!$B$2,'Données relatives aux bénéf.'!K2280="Non",'Données relatives aux bénéf.'!L2280="Non"),"Dossier actif non-valorisable dans le cadre de la subvention",IF(AND(YEAR(I2280)&lt;'Récapitulatif des données RASH'!$B$2,'Données relatives aux bénéf.'!K2280="Oui",'Données relatives aux bénéf.'!L2280="Non"),"Dossier actif non-valorisable dans le cadre de la subvention - dont cloturé au cours de l'année de référence","")))))))</f>
        <v/>
      </c>
      <c r="P2280" s="16" t="str">
        <f>IF(ISBLANK(F2280),"",'Récapitulatif des données RASH'!$B$2-YEAR('Données relatives aux bénéf.'!F2280))</f>
        <v/>
      </c>
    </row>
    <row r="2281" spans="1:16">
      <c r="A2281" s="18" t="str">
        <f t="shared" ref="A2281:A2344" si="36">IF(ISBLANK(C2281),"",A2280+1)</f>
        <v/>
      </c>
      <c r="O2281" s="19" t="str">
        <f>IF(J2281="Non","Demande d'information",IF(AND(YEAR(I2281)='Récapitulatif des données RASH'!$B$2,'Données relatives aux bénéf.'!J2281="Oui",'Données relatives aux bénéf.'!K2281="Non"),"Dossier ouvert au cours de l'année de référence",IF(AND(YEAR(I2281)='Récapitulatif des données RASH'!$B$2,'Données relatives aux bénéf.'!J2281="Oui",'Données relatives aux bénéf.'!K2281="Oui"),"Dossier ouvert au cours de l'année de référence - dont clôturé au cours de l'année de référence",IF(AND(YEAR(I2281)&lt;'Récapitulatif des données RASH'!$B$2,'Données relatives aux bénéf.'!K2281="Non",'Données relatives aux bénéf.'!L2281="Oui"),"Dossier actif valorisable dans le cadre de la subvention",IF(AND(YEAR(I2281)&lt;'Récapitulatif des données RASH'!$B$2,'Données relatives aux bénéf.'!K2281="Oui",'Données relatives aux bénéf.'!L2281="Oui"),"Dossier actif valorisable dans le cadre de la subvention - dont cloturé au cours de l'année de référence",IF(AND(YEAR(I2281)&lt;'Récapitulatif des données RASH'!$B$2,'Données relatives aux bénéf.'!K2281="Non",'Données relatives aux bénéf.'!L2281="Non"),"Dossier actif non-valorisable dans le cadre de la subvention",IF(AND(YEAR(I2281)&lt;'Récapitulatif des données RASH'!$B$2,'Données relatives aux bénéf.'!K2281="Oui",'Données relatives aux bénéf.'!L2281="Non"),"Dossier actif non-valorisable dans le cadre de la subvention - dont cloturé au cours de l'année de référence","")))))))</f>
        <v/>
      </c>
      <c r="P2281" s="16" t="str">
        <f>IF(ISBLANK(F2281),"",'Récapitulatif des données RASH'!$B$2-YEAR('Données relatives aux bénéf.'!F2281))</f>
        <v/>
      </c>
    </row>
    <row r="2282" spans="1:16">
      <c r="A2282" s="18" t="str">
        <f t="shared" si="36"/>
        <v/>
      </c>
      <c r="O2282" s="19" t="str">
        <f>IF(J2282="Non","Demande d'information",IF(AND(YEAR(I2282)='Récapitulatif des données RASH'!$B$2,'Données relatives aux bénéf.'!J2282="Oui",'Données relatives aux bénéf.'!K2282="Non"),"Dossier ouvert au cours de l'année de référence",IF(AND(YEAR(I2282)='Récapitulatif des données RASH'!$B$2,'Données relatives aux bénéf.'!J2282="Oui",'Données relatives aux bénéf.'!K2282="Oui"),"Dossier ouvert au cours de l'année de référence - dont clôturé au cours de l'année de référence",IF(AND(YEAR(I2282)&lt;'Récapitulatif des données RASH'!$B$2,'Données relatives aux bénéf.'!K2282="Non",'Données relatives aux bénéf.'!L2282="Oui"),"Dossier actif valorisable dans le cadre de la subvention",IF(AND(YEAR(I2282)&lt;'Récapitulatif des données RASH'!$B$2,'Données relatives aux bénéf.'!K2282="Oui",'Données relatives aux bénéf.'!L2282="Oui"),"Dossier actif valorisable dans le cadre de la subvention - dont cloturé au cours de l'année de référence",IF(AND(YEAR(I2282)&lt;'Récapitulatif des données RASH'!$B$2,'Données relatives aux bénéf.'!K2282="Non",'Données relatives aux bénéf.'!L2282="Non"),"Dossier actif non-valorisable dans le cadre de la subvention",IF(AND(YEAR(I2282)&lt;'Récapitulatif des données RASH'!$B$2,'Données relatives aux bénéf.'!K2282="Oui",'Données relatives aux bénéf.'!L2282="Non"),"Dossier actif non-valorisable dans le cadre de la subvention - dont cloturé au cours de l'année de référence","")))))))</f>
        <v/>
      </c>
      <c r="P2282" s="16" t="str">
        <f>IF(ISBLANK(F2282),"",'Récapitulatif des données RASH'!$B$2-YEAR('Données relatives aux bénéf.'!F2282))</f>
        <v/>
      </c>
    </row>
    <row r="2283" spans="1:16">
      <c r="A2283" s="18" t="str">
        <f t="shared" si="36"/>
        <v/>
      </c>
      <c r="O2283" s="19" t="str">
        <f>IF(J2283="Non","Demande d'information",IF(AND(YEAR(I2283)='Récapitulatif des données RASH'!$B$2,'Données relatives aux bénéf.'!J2283="Oui",'Données relatives aux bénéf.'!K2283="Non"),"Dossier ouvert au cours de l'année de référence",IF(AND(YEAR(I2283)='Récapitulatif des données RASH'!$B$2,'Données relatives aux bénéf.'!J2283="Oui",'Données relatives aux bénéf.'!K2283="Oui"),"Dossier ouvert au cours de l'année de référence - dont clôturé au cours de l'année de référence",IF(AND(YEAR(I2283)&lt;'Récapitulatif des données RASH'!$B$2,'Données relatives aux bénéf.'!K2283="Non",'Données relatives aux bénéf.'!L2283="Oui"),"Dossier actif valorisable dans le cadre de la subvention",IF(AND(YEAR(I2283)&lt;'Récapitulatif des données RASH'!$B$2,'Données relatives aux bénéf.'!K2283="Oui",'Données relatives aux bénéf.'!L2283="Oui"),"Dossier actif valorisable dans le cadre de la subvention - dont cloturé au cours de l'année de référence",IF(AND(YEAR(I2283)&lt;'Récapitulatif des données RASH'!$B$2,'Données relatives aux bénéf.'!K2283="Non",'Données relatives aux bénéf.'!L2283="Non"),"Dossier actif non-valorisable dans le cadre de la subvention",IF(AND(YEAR(I2283)&lt;'Récapitulatif des données RASH'!$B$2,'Données relatives aux bénéf.'!K2283="Oui",'Données relatives aux bénéf.'!L2283="Non"),"Dossier actif non-valorisable dans le cadre de la subvention - dont cloturé au cours de l'année de référence","")))))))</f>
        <v/>
      </c>
      <c r="P2283" s="16" t="str">
        <f>IF(ISBLANK(F2283),"",'Récapitulatif des données RASH'!$B$2-YEAR('Données relatives aux bénéf.'!F2283))</f>
        <v/>
      </c>
    </row>
    <row r="2284" spans="1:16">
      <c r="A2284" s="18" t="str">
        <f t="shared" si="36"/>
        <v/>
      </c>
      <c r="O2284" s="19" t="str">
        <f>IF(J2284="Non","Demande d'information",IF(AND(YEAR(I2284)='Récapitulatif des données RASH'!$B$2,'Données relatives aux bénéf.'!J2284="Oui",'Données relatives aux bénéf.'!K2284="Non"),"Dossier ouvert au cours de l'année de référence",IF(AND(YEAR(I2284)='Récapitulatif des données RASH'!$B$2,'Données relatives aux bénéf.'!J2284="Oui",'Données relatives aux bénéf.'!K2284="Oui"),"Dossier ouvert au cours de l'année de référence - dont clôturé au cours de l'année de référence",IF(AND(YEAR(I2284)&lt;'Récapitulatif des données RASH'!$B$2,'Données relatives aux bénéf.'!K2284="Non",'Données relatives aux bénéf.'!L2284="Oui"),"Dossier actif valorisable dans le cadre de la subvention",IF(AND(YEAR(I2284)&lt;'Récapitulatif des données RASH'!$B$2,'Données relatives aux bénéf.'!K2284="Oui",'Données relatives aux bénéf.'!L2284="Oui"),"Dossier actif valorisable dans le cadre de la subvention - dont cloturé au cours de l'année de référence",IF(AND(YEAR(I2284)&lt;'Récapitulatif des données RASH'!$B$2,'Données relatives aux bénéf.'!K2284="Non",'Données relatives aux bénéf.'!L2284="Non"),"Dossier actif non-valorisable dans le cadre de la subvention",IF(AND(YEAR(I2284)&lt;'Récapitulatif des données RASH'!$B$2,'Données relatives aux bénéf.'!K2284="Oui",'Données relatives aux bénéf.'!L2284="Non"),"Dossier actif non-valorisable dans le cadre de la subvention - dont cloturé au cours de l'année de référence","")))))))</f>
        <v/>
      </c>
      <c r="P2284" s="16" t="str">
        <f>IF(ISBLANK(F2284),"",'Récapitulatif des données RASH'!$B$2-YEAR('Données relatives aux bénéf.'!F2284))</f>
        <v/>
      </c>
    </row>
    <row r="2285" spans="1:16">
      <c r="A2285" s="18" t="str">
        <f t="shared" si="36"/>
        <v/>
      </c>
      <c r="O2285" s="19" t="str">
        <f>IF(J2285="Non","Demande d'information",IF(AND(YEAR(I2285)='Récapitulatif des données RASH'!$B$2,'Données relatives aux bénéf.'!J2285="Oui",'Données relatives aux bénéf.'!K2285="Non"),"Dossier ouvert au cours de l'année de référence",IF(AND(YEAR(I2285)='Récapitulatif des données RASH'!$B$2,'Données relatives aux bénéf.'!J2285="Oui",'Données relatives aux bénéf.'!K2285="Oui"),"Dossier ouvert au cours de l'année de référence - dont clôturé au cours de l'année de référence",IF(AND(YEAR(I2285)&lt;'Récapitulatif des données RASH'!$B$2,'Données relatives aux bénéf.'!K2285="Non",'Données relatives aux bénéf.'!L2285="Oui"),"Dossier actif valorisable dans le cadre de la subvention",IF(AND(YEAR(I2285)&lt;'Récapitulatif des données RASH'!$B$2,'Données relatives aux bénéf.'!K2285="Oui",'Données relatives aux bénéf.'!L2285="Oui"),"Dossier actif valorisable dans le cadre de la subvention - dont cloturé au cours de l'année de référence",IF(AND(YEAR(I2285)&lt;'Récapitulatif des données RASH'!$B$2,'Données relatives aux bénéf.'!K2285="Non",'Données relatives aux bénéf.'!L2285="Non"),"Dossier actif non-valorisable dans le cadre de la subvention",IF(AND(YEAR(I2285)&lt;'Récapitulatif des données RASH'!$B$2,'Données relatives aux bénéf.'!K2285="Oui",'Données relatives aux bénéf.'!L2285="Non"),"Dossier actif non-valorisable dans le cadre de la subvention - dont cloturé au cours de l'année de référence","")))))))</f>
        <v/>
      </c>
      <c r="P2285" s="16" t="str">
        <f>IF(ISBLANK(F2285),"",'Récapitulatif des données RASH'!$B$2-YEAR('Données relatives aux bénéf.'!F2285))</f>
        <v/>
      </c>
    </row>
    <row r="2286" spans="1:16">
      <c r="A2286" s="18" t="str">
        <f t="shared" si="36"/>
        <v/>
      </c>
      <c r="O2286" s="19" t="str">
        <f>IF(J2286="Non","Demande d'information",IF(AND(YEAR(I2286)='Récapitulatif des données RASH'!$B$2,'Données relatives aux bénéf.'!J2286="Oui",'Données relatives aux bénéf.'!K2286="Non"),"Dossier ouvert au cours de l'année de référence",IF(AND(YEAR(I2286)='Récapitulatif des données RASH'!$B$2,'Données relatives aux bénéf.'!J2286="Oui",'Données relatives aux bénéf.'!K2286="Oui"),"Dossier ouvert au cours de l'année de référence - dont clôturé au cours de l'année de référence",IF(AND(YEAR(I2286)&lt;'Récapitulatif des données RASH'!$B$2,'Données relatives aux bénéf.'!K2286="Non",'Données relatives aux bénéf.'!L2286="Oui"),"Dossier actif valorisable dans le cadre de la subvention",IF(AND(YEAR(I2286)&lt;'Récapitulatif des données RASH'!$B$2,'Données relatives aux bénéf.'!K2286="Oui",'Données relatives aux bénéf.'!L2286="Oui"),"Dossier actif valorisable dans le cadre de la subvention - dont cloturé au cours de l'année de référence",IF(AND(YEAR(I2286)&lt;'Récapitulatif des données RASH'!$B$2,'Données relatives aux bénéf.'!K2286="Non",'Données relatives aux bénéf.'!L2286="Non"),"Dossier actif non-valorisable dans le cadre de la subvention",IF(AND(YEAR(I2286)&lt;'Récapitulatif des données RASH'!$B$2,'Données relatives aux bénéf.'!K2286="Oui",'Données relatives aux bénéf.'!L2286="Non"),"Dossier actif non-valorisable dans le cadre de la subvention - dont cloturé au cours de l'année de référence","")))))))</f>
        <v/>
      </c>
      <c r="P2286" s="16" t="str">
        <f>IF(ISBLANK(F2286),"",'Récapitulatif des données RASH'!$B$2-YEAR('Données relatives aux bénéf.'!F2286))</f>
        <v/>
      </c>
    </row>
    <row r="2287" spans="1:16">
      <c r="A2287" s="18" t="str">
        <f t="shared" si="36"/>
        <v/>
      </c>
      <c r="O2287" s="19" t="str">
        <f>IF(J2287="Non","Demande d'information",IF(AND(YEAR(I2287)='Récapitulatif des données RASH'!$B$2,'Données relatives aux bénéf.'!J2287="Oui",'Données relatives aux bénéf.'!K2287="Non"),"Dossier ouvert au cours de l'année de référence",IF(AND(YEAR(I2287)='Récapitulatif des données RASH'!$B$2,'Données relatives aux bénéf.'!J2287="Oui",'Données relatives aux bénéf.'!K2287="Oui"),"Dossier ouvert au cours de l'année de référence - dont clôturé au cours de l'année de référence",IF(AND(YEAR(I2287)&lt;'Récapitulatif des données RASH'!$B$2,'Données relatives aux bénéf.'!K2287="Non",'Données relatives aux bénéf.'!L2287="Oui"),"Dossier actif valorisable dans le cadre de la subvention",IF(AND(YEAR(I2287)&lt;'Récapitulatif des données RASH'!$B$2,'Données relatives aux bénéf.'!K2287="Oui",'Données relatives aux bénéf.'!L2287="Oui"),"Dossier actif valorisable dans le cadre de la subvention - dont cloturé au cours de l'année de référence",IF(AND(YEAR(I2287)&lt;'Récapitulatif des données RASH'!$B$2,'Données relatives aux bénéf.'!K2287="Non",'Données relatives aux bénéf.'!L2287="Non"),"Dossier actif non-valorisable dans le cadre de la subvention",IF(AND(YEAR(I2287)&lt;'Récapitulatif des données RASH'!$B$2,'Données relatives aux bénéf.'!K2287="Oui",'Données relatives aux bénéf.'!L2287="Non"),"Dossier actif non-valorisable dans le cadre de la subvention - dont cloturé au cours de l'année de référence","")))))))</f>
        <v/>
      </c>
      <c r="P2287" s="16" t="str">
        <f>IF(ISBLANK(F2287),"",'Récapitulatif des données RASH'!$B$2-YEAR('Données relatives aux bénéf.'!F2287))</f>
        <v/>
      </c>
    </row>
    <row r="2288" spans="1:16">
      <c r="A2288" s="18" t="str">
        <f t="shared" si="36"/>
        <v/>
      </c>
      <c r="O2288" s="19" t="str">
        <f>IF(J2288="Non","Demande d'information",IF(AND(YEAR(I2288)='Récapitulatif des données RASH'!$B$2,'Données relatives aux bénéf.'!J2288="Oui",'Données relatives aux bénéf.'!K2288="Non"),"Dossier ouvert au cours de l'année de référence",IF(AND(YEAR(I2288)='Récapitulatif des données RASH'!$B$2,'Données relatives aux bénéf.'!J2288="Oui",'Données relatives aux bénéf.'!K2288="Oui"),"Dossier ouvert au cours de l'année de référence - dont clôturé au cours de l'année de référence",IF(AND(YEAR(I2288)&lt;'Récapitulatif des données RASH'!$B$2,'Données relatives aux bénéf.'!K2288="Non",'Données relatives aux bénéf.'!L2288="Oui"),"Dossier actif valorisable dans le cadre de la subvention",IF(AND(YEAR(I2288)&lt;'Récapitulatif des données RASH'!$B$2,'Données relatives aux bénéf.'!K2288="Oui",'Données relatives aux bénéf.'!L2288="Oui"),"Dossier actif valorisable dans le cadre de la subvention - dont cloturé au cours de l'année de référence",IF(AND(YEAR(I2288)&lt;'Récapitulatif des données RASH'!$B$2,'Données relatives aux bénéf.'!K2288="Non",'Données relatives aux bénéf.'!L2288="Non"),"Dossier actif non-valorisable dans le cadre de la subvention",IF(AND(YEAR(I2288)&lt;'Récapitulatif des données RASH'!$B$2,'Données relatives aux bénéf.'!K2288="Oui",'Données relatives aux bénéf.'!L2288="Non"),"Dossier actif non-valorisable dans le cadre de la subvention - dont cloturé au cours de l'année de référence","")))))))</f>
        <v/>
      </c>
      <c r="P2288" s="16" t="str">
        <f>IF(ISBLANK(F2288),"",'Récapitulatif des données RASH'!$B$2-YEAR('Données relatives aux bénéf.'!F2288))</f>
        <v/>
      </c>
    </row>
    <row r="2289" spans="1:16">
      <c r="A2289" s="18" t="str">
        <f t="shared" si="36"/>
        <v/>
      </c>
      <c r="O2289" s="19" t="str">
        <f>IF(J2289="Non","Demande d'information",IF(AND(YEAR(I2289)='Récapitulatif des données RASH'!$B$2,'Données relatives aux bénéf.'!J2289="Oui",'Données relatives aux bénéf.'!K2289="Non"),"Dossier ouvert au cours de l'année de référence",IF(AND(YEAR(I2289)='Récapitulatif des données RASH'!$B$2,'Données relatives aux bénéf.'!J2289="Oui",'Données relatives aux bénéf.'!K2289="Oui"),"Dossier ouvert au cours de l'année de référence - dont clôturé au cours de l'année de référence",IF(AND(YEAR(I2289)&lt;'Récapitulatif des données RASH'!$B$2,'Données relatives aux bénéf.'!K2289="Non",'Données relatives aux bénéf.'!L2289="Oui"),"Dossier actif valorisable dans le cadre de la subvention",IF(AND(YEAR(I2289)&lt;'Récapitulatif des données RASH'!$B$2,'Données relatives aux bénéf.'!K2289="Oui",'Données relatives aux bénéf.'!L2289="Oui"),"Dossier actif valorisable dans le cadre de la subvention - dont cloturé au cours de l'année de référence",IF(AND(YEAR(I2289)&lt;'Récapitulatif des données RASH'!$B$2,'Données relatives aux bénéf.'!K2289="Non",'Données relatives aux bénéf.'!L2289="Non"),"Dossier actif non-valorisable dans le cadre de la subvention",IF(AND(YEAR(I2289)&lt;'Récapitulatif des données RASH'!$B$2,'Données relatives aux bénéf.'!K2289="Oui",'Données relatives aux bénéf.'!L2289="Non"),"Dossier actif non-valorisable dans le cadre de la subvention - dont cloturé au cours de l'année de référence","")))))))</f>
        <v/>
      </c>
      <c r="P2289" s="16" t="str">
        <f>IF(ISBLANK(F2289),"",'Récapitulatif des données RASH'!$B$2-YEAR('Données relatives aux bénéf.'!F2289))</f>
        <v/>
      </c>
    </row>
    <row r="2290" spans="1:16">
      <c r="A2290" s="18" t="str">
        <f t="shared" si="36"/>
        <v/>
      </c>
      <c r="O2290" s="19" t="str">
        <f>IF(J2290="Non","Demande d'information",IF(AND(YEAR(I2290)='Récapitulatif des données RASH'!$B$2,'Données relatives aux bénéf.'!J2290="Oui",'Données relatives aux bénéf.'!K2290="Non"),"Dossier ouvert au cours de l'année de référence",IF(AND(YEAR(I2290)='Récapitulatif des données RASH'!$B$2,'Données relatives aux bénéf.'!J2290="Oui",'Données relatives aux bénéf.'!K2290="Oui"),"Dossier ouvert au cours de l'année de référence - dont clôturé au cours de l'année de référence",IF(AND(YEAR(I2290)&lt;'Récapitulatif des données RASH'!$B$2,'Données relatives aux bénéf.'!K2290="Non",'Données relatives aux bénéf.'!L2290="Oui"),"Dossier actif valorisable dans le cadre de la subvention",IF(AND(YEAR(I2290)&lt;'Récapitulatif des données RASH'!$B$2,'Données relatives aux bénéf.'!K2290="Oui",'Données relatives aux bénéf.'!L2290="Oui"),"Dossier actif valorisable dans le cadre de la subvention - dont cloturé au cours de l'année de référence",IF(AND(YEAR(I2290)&lt;'Récapitulatif des données RASH'!$B$2,'Données relatives aux bénéf.'!K2290="Non",'Données relatives aux bénéf.'!L2290="Non"),"Dossier actif non-valorisable dans le cadre de la subvention",IF(AND(YEAR(I2290)&lt;'Récapitulatif des données RASH'!$B$2,'Données relatives aux bénéf.'!K2290="Oui",'Données relatives aux bénéf.'!L2290="Non"),"Dossier actif non-valorisable dans le cadre de la subvention - dont cloturé au cours de l'année de référence","")))))))</f>
        <v/>
      </c>
      <c r="P2290" s="16" t="str">
        <f>IF(ISBLANK(F2290),"",'Récapitulatif des données RASH'!$B$2-YEAR('Données relatives aux bénéf.'!F2290))</f>
        <v/>
      </c>
    </row>
    <row r="2291" spans="1:16">
      <c r="A2291" s="18" t="str">
        <f t="shared" si="36"/>
        <v/>
      </c>
      <c r="O2291" s="19" t="str">
        <f>IF(J2291="Non","Demande d'information",IF(AND(YEAR(I2291)='Récapitulatif des données RASH'!$B$2,'Données relatives aux bénéf.'!J2291="Oui",'Données relatives aux bénéf.'!K2291="Non"),"Dossier ouvert au cours de l'année de référence",IF(AND(YEAR(I2291)='Récapitulatif des données RASH'!$B$2,'Données relatives aux bénéf.'!J2291="Oui",'Données relatives aux bénéf.'!K2291="Oui"),"Dossier ouvert au cours de l'année de référence - dont clôturé au cours de l'année de référence",IF(AND(YEAR(I2291)&lt;'Récapitulatif des données RASH'!$B$2,'Données relatives aux bénéf.'!K2291="Non",'Données relatives aux bénéf.'!L2291="Oui"),"Dossier actif valorisable dans le cadre de la subvention",IF(AND(YEAR(I2291)&lt;'Récapitulatif des données RASH'!$B$2,'Données relatives aux bénéf.'!K2291="Oui",'Données relatives aux bénéf.'!L2291="Oui"),"Dossier actif valorisable dans le cadre de la subvention - dont cloturé au cours de l'année de référence",IF(AND(YEAR(I2291)&lt;'Récapitulatif des données RASH'!$B$2,'Données relatives aux bénéf.'!K2291="Non",'Données relatives aux bénéf.'!L2291="Non"),"Dossier actif non-valorisable dans le cadre de la subvention",IF(AND(YEAR(I2291)&lt;'Récapitulatif des données RASH'!$B$2,'Données relatives aux bénéf.'!K2291="Oui",'Données relatives aux bénéf.'!L2291="Non"),"Dossier actif non-valorisable dans le cadre de la subvention - dont cloturé au cours de l'année de référence","")))))))</f>
        <v/>
      </c>
      <c r="P2291" s="16" t="str">
        <f>IF(ISBLANK(F2291),"",'Récapitulatif des données RASH'!$B$2-YEAR('Données relatives aux bénéf.'!F2291))</f>
        <v/>
      </c>
    </row>
    <row r="2292" spans="1:16">
      <c r="A2292" s="18" t="str">
        <f t="shared" si="36"/>
        <v/>
      </c>
      <c r="O2292" s="19" t="str">
        <f>IF(J2292="Non","Demande d'information",IF(AND(YEAR(I2292)='Récapitulatif des données RASH'!$B$2,'Données relatives aux bénéf.'!J2292="Oui",'Données relatives aux bénéf.'!K2292="Non"),"Dossier ouvert au cours de l'année de référence",IF(AND(YEAR(I2292)='Récapitulatif des données RASH'!$B$2,'Données relatives aux bénéf.'!J2292="Oui",'Données relatives aux bénéf.'!K2292="Oui"),"Dossier ouvert au cours de l'année de référence - dont clôturé au cours de l'année de référence",IF(AND(YEAR(I2292)&lt;'Récapitulatif des données RASH'!$B$2,'Données relatives aux bénéf.'!K2292="Non",'Données relatives aux bénéf.'!L2292="Oui"),"Dossier actif valorisable dans le cadre de la subvention",IF(AND(YEAR(I2292)&lt;'Récapitulatif des données RASH'!$B$2,'Données relatives aux bénéf.'!K2292="Oui",'Données relatives aux bénéf.'!L2292="Oui"),"Dossier actif valorisable dans le cadre de la subvention - dont cloturé au cours de l'année de référence",IF(AND(YEAR(I2292)&lt;'Récapitulatif des données RASH'!$B$2,'Données relatives aux bénéf.'!K2292="Non",'Données relatives aux bénéf.'!L2292="Non"),"Dossier actif non-valorisable dans le cadre de la subvention",IF(AND(YEAR(I2292)&lt;'Récapitulatif des données RASH'!$B$2,'Données relatives aux bénéf.'!K2292="Oui",'Données relatives aux bénéf.'!L2292="Non"),"Dossier actif non-valorisable dans le cadre de la subvention - dont cloturé au cours de l'année de référence","")))))))</f>
        <v/>
      </c>
      <c r="P2292" s="16" t="str">
        <f>IF(ISBLANK(F2292),"",'Récapitulatif des données RASH'!$B$2-YEAR('Données relatives aux bénéf.'!F2292))</f>
        <v/>
      </c>
    </row>
    <row r="2293" spans="1:16">
      <c r="A2293" s="18" t="str">
        <f t="shared" si="36"/>
        <v/>
      </c>
      <c r="O2293" s="19" t="str">
        <f>IF(J2293="Non","Demande d'information",IF(AND(YEAR(I2293)='Récapitulatif des données RASH'!$B$2,'Données relatives aux bénéf.'!J2293="Oui",'Données relatives aux bénéf.'!K2293="Non"),"Dossier ouvert au cours de l'année de référence",IF(AND(YEAR(I2293)='Récapitulatif des données RASH'!$B$2,'Données relatives aux bénéf.'!J2293="Oui",'Données relatives aux bénéf.'!K2293="Oui"),"Dossier ouvert au cours de l'année de référence - dont clôturé au cours de l'année de référence",IF(AND(YEAR(I2293)&lt;'Récapitulatif des données RASH'!$B$2,'Données relatives aux bénéf.'!K2293="Non",'Données relatives aux bénéf.'!L2293="Oui"),"Dossier actif valorisable dans le cadre de la subvention",IF(AND(YEAR(I2293)&lt;'Récapitulatif des données RASH'!$B$2,'Données relatives aux bénéf.'!K2293="Oui",'Données relatives aux bénéf.'!L2293="Oui"),"Dossier actif valorisable dans le cadre de la subvention - dont cloturé au cours de l'année de référence",IF(AND(YEAR(I2293)&lt;'Récapitulatif des données RASH'!$B$2,'Données relatives aux bénéf.'!K2293="Non",'Données relatives aux bénéf.'!L2293="Non"),"Dossier actif non-valorisable dans le cadre de la subvention",IF(AND(YEAR(I2293)&lt;'Récapitulatif des données RASH'!$B$2,'Données relatives aux bénéf.'!K2293="Oui",'Données relatives aux bénéf.'!L2293="Non"),"Dossier actif non-valorisable dans le cadre de la subvention - dont cloturé au cours de l'année de référence","")))))))</f>
        <v/>
      </c>
      <c r="P2293" s="16" t="str">
        <f>IF(ISBLANK(F2293),"",'Récapitulatif des données RASH'!$B$2-YEAR('Données relatives aux bénéf.'!F2293))</f>
        <v/>
      </c>
    </row>
    <row r="2294" spans="1:16">
      <c r="A2294" s="18" t="str">
        <f t="shared" si="36"/>
        <v/>
      </c>
      <c r="O2294" s="19" t="str">
        <f>IF(J2294="Non","Demande d'information",IF(AND(YEAR(I2294)='Récapitulatif des données RASH'!$B$2,'Données relatives aux bénéf.'!J2294="Oui",'Données relatives aux bénéf.'!K2294="Non"),"Dossier ouvert au cours de l'année de référence",IF(AND(YEAR(I2294)='Récapitulatif des données RASH'!$B$2,'Données relatives aux bénéf.'!J2294="Oui",'Données relatives aux bénéf.'!K2294="Oui"),"Dossier ouvert au cours de l'année de référence - dont clôturé au cours de l'année de référence",IF(AND(YEAR(I2294)&lt;'Récapitulatif des données RASH'!$B$2,'Données relatives aux bénéf.'!K2294="Non",'Données relatives aux bénéf.'!L2294="Oui"),"Dossier actif valorisable dans le cadre de la subvention",IF(AND(YEAR(I2294)&lt;'Récapitulatif des données RASH'!$B$2,'Données relatives aux bénéf.'!K2294="Oui",'Données relatives aux bénéf.'!L2294="Oui"),"Dossier actif valorisable dans le cadre de la subvention - dont cloturé au cours de l'année de référence",IF(AND(YEAR(I2294)&lt;'Récapitulatif des données RASH'!$B$2,'Données relatives aux bénéf.'!K2294="Non",'Données relatives aux bénéf.'!L2294="Non"),"Dossier actif non-valorisable dans le cadre de la subvention",IF(AND(YEAR(I2294)&lt;'Récapitulatif des données RASH'!$B$2,'Données relatives aux bénéf.'!K2294="Oui",'Données relatives aux bénéf.'!L2294="Non"),"Dossier actif non-valorisable dans le cadre de la subvention - dont cloturé au cours de l'année de référence","")))))))</f>
        <v/>
      </c>
      <c r="P2294" s="16" t="str">
        <f>IF(ISBLANK(F2294),"",'Récapitulatif des données RASH'!$B$2-YEAR('Données relatives aux bénéf.'!F2294))</f>
        <v/>
      </c>
    </row>
    <row r="2295" spans="1:16">
      <c r="A2295" s="18" t="str">
        <f t="shared" si="36"/>
        <v/>
      </c>
      <c r="O2295" s="19" t="str">
        <f>IF(J2295="Non","Demande d'information",IF(AND(YEAR(I2295)='Récapitulatif des données RASH'!$B$2,'Données relatives aux bénéf.'!J2295="Oui",'Données relatives aux bénéf.'!K2295="Non"),"Dossier ouvert au cours de l'année de référence",IF(AND(YEAR(I2295)='Récapitulatif des données RASH'!$B$2,'Données relatives aux bénéf.'!J2295="Oui",'Données relatives aux bénéf.'!K2295="Oui"),"Dossier ouvert au cours de l'année de référence - dont clôturé au cours de l'année de référence",IF(AND(YEAR(I2295)&lt;'Récapitulatif des données RASH'!$B$2,'Données relatives aux bénéf.'!K2295="Non",'Données relatives aux bénéf.'!L2295="Oui"),"Dossier actif valorisable dans le cadre de la subvention",IF(AND(YEAR(I2295)&lt;'Récapitulatif des données RASH'!$B$2,'Données relatives aux bénéf.'!K2295="Oui",'Données relatives aux bénéf.'!L2295="Oui"),"Dossier actif valorisable dans le cadre de la subvention - dont cloturé au cours de l'année de référence",IF(AND(YEAR(I2295)&lt;'Récapitulatif des données RASH'!$B$2,'Données relatives aux bénéf.'!K2295="Non",'Données relatives aux bénéf.'!L2295="Non"),"Dossier actif non-valorisable dans le cadre de la subvention",IF(AND(YEAR(I2295)&lt;'Récapitulatif des données RASH'!$B$2,'Données relatives aux bénéf.'!K2295="Oui",'Données relatives aux bénéf.'!L2295="Non"),"Dossier actif non-valorisable dans le cadre de la subvention - dont cloturé au cours de l'année de référence","")))))))</f>
        <v/>
      </c>
      <c r="P2295" s="16" t="str">
        <f>IF(ISBLANK(F2295),"",'Récapitulatif des données RASH'!$B$2-YEAR('Données relatives aux bénéf.'!F2295))</f>
        <v/>
      </c>
    </row>
    <row r="2296" spans="1:16">
      <c r="A2296" s="18" t="str">
        <f t="shared" si="36"/>
        <v/>
      </c>
      <c r="O2296" s="19" t="str">
        <f>IF(J2296="Non","Demande d'information",IF(AND(YEAR(I2296)='Récapitulatif des données RASH'!$B$2,'Données relatives aux bénéf.'!J2296="Oui",'Données relatives aux bénéf.'!K2296="Non"),"Dossier ouvert au cours de l'année de référence",IF(AND(YEAR(I2296)='Récapitulatif des données RASH'!$B$2,'Données relatives aux bénéf.'!J2296="Oui",'Données relatives aux bénéf.'!K2296="Oui"),"Dossier ouvert au cours de l'année de référence - dont clôturé au cours de l'année de référence",IF(AND(YEAR(I2296)&lt;'Récapitulatif des données RASH'!$B$2,'Données relatives aux bénéf.'!K2296="Non",'Données relatives aux bénéf.'!L2296="Oui"),"Dossier actif valorisable dans le cadre de la subvention",IF(AND(YEAR(I2296)&lt;'Récapitulatif des données RASH'!$B$2,'Données relatives aux bénéf.'!K2296="Oui",'Données relatives aux bénéf.'!L2296="Oui"),"Dossier actif valorisable dans le cadre de la subvention - dont cloturé au cours de l'année de référence",IF(AND(YEAR(I2296)&lt;'Récapitulatif des données RASH'!$B$2,'Données relatives aux bénéf.'!K2296="Non",'Données relatives aux bénéf.'!L2296="Non"),"Dossier actif non-valorisable dans le cadre de la subvention",IF(AND(YEAR(I2296)&lt;'Récapitulatif des données RASH'!$B$2,'Données relatives aux bénéf.'!K2296="Oui",'Données relatives aux bénéf.'!L2296="Non"),"Dossier actif non-valorisable dans le cadre de la subvention - dont cloturé au cours de l'année de référence","")))))))</f>
        <v/>
      </c>
      <c r="P2296" s="16" t="str">
        <f>IF(ISBLANK(F2296),"",'Récapitulatif des données RASH'!$B$2-YEAR('Données relatives aux bénéf.'!F2296))</f>
        <v/>
      </c>
    </row>
    <row r="2297" spans="1:16">
      <c r="A2297" s="18" t="str">
        <f t="shared" si="36"/>
        <v/>
      </c>
      <c r="O2297" s="19" t="str">
        <f>IF(J2297="Non","Demande d'information",IF(AND(YEAR(I2297)='Récapitulatif des données RASH'!$B$2,'Données relatives aux bénéf.'!J2297="Oui",'Données relatives aux bénéf.'!K2297="Non"),"Dossier ouvert au cours de l'année de référence",IF(AND(YEAR(I2297)='Récapitulatif des données RASH'!$B$2,'Données relatives aux bénéf.'!J2297="Oui",'Données relatives aux bénéf.'!K2297="Oui"),"Dossier ouvert au cours de l'année de référence - dont clôturé au cours de l'année de référence",IF(AND(YEAR(I2297)&lt;'Récapitulatif des données RASH'!$B$2,'Données relatives aux bénéf.'!K2297="Non",'Données relatives aux bénéf.'!L2297="Oui"),"Dossier actif valorisable dans le cadre de la subvention",IF(AND(YEAR(I2297)&lt;'Récapitulatif des données RASH'!$B$2,'Données relatives aux bénéf.'!K2297="Oui",'Données relatives aux bénéf.'!L2297="Oui"),"Dossier actif valorisable dans le cadre de la subvention - dont cloturé au cours de l'année de référence",IF(AND(YEAR(I2297)&lt;'Récapitulatif des données RASH'!$B$2,'Données relatives aux bénéf.'!K2297="Non",'Données relatives aux bénéf.'!L2297="Non"),"Dossier actif non-valorisable dans le cadre de la subvention",IF(AND(YEAR(I2297)&lt;'Récapitulatif des données RASH'!$B$2,'Données relatives aux bénéf.'!K2297="Oui",'Données relatives aux bénéf.'!L2297="Non"),"Dossier actif non-valorisable dans le cadre de la subvention - dont cloturé au cours de l'année de référence","")))))))</f>
        <v/>
      </c>
      <c r="P2297" s="16" t="str">
        <f>IF(ISBLANK(F2297),"",'Récapitulatif des données RASH'!$B$2-YEAR('Données relatives aux bénéf.'!F2297))</f>
        <v/>
      </c>
    </row>
    <row r="2298" spans="1:16">
      <c r="A2298" s="18" t="str">
        <f t="shared" si="36"/>
        <v/>
      </c>
      <c r="O2298" s="19" t="str">
        <f>IF(J2298="Non","Demande d'information",IF(AND(YEAR(I2298)='Récapitulatif des données RASH'!$B$2,'Données relatives aux bénéf.'!J2298="Oui",'Données relatives aux bénéf.'!K2298="Non"),"Dossier ouvert au cours de l'année de référence",IF(AND(YEAR(I2298)='Récapitulatif des données RASH'!$B$2,'Données relatives aux bénéf.'!J2298="Oui",'Données relatives aux bénéf.'!K2298="Oui"),"Dossier ouvert au cours de l'année de référence - dont clôturé au cours de l'année de référence",IF(AND(YEAR(I2298)&lt;'Récapitulatif des données RASH'!$B$2,'Données relatives aux bénéf.'!K2298="Non",'Données relatives aux bénéf.'!L2298="Oui"),"Dossier actif valorisable dans le cadre de la subvention",IF(AND(YEAR(I2298)&lt;'Récapitulatif des données RASH'!$B$2,'Données relatives aux bénéf.'!K2298="Oui",'Données relatives aux bénéf.'!L2298="Oui"),"Dossier actif valorisable dans le cadre de la subvention - dont cloturé au cours de l'année de référence",IF(AND(YEAR(I2298)&lt;'Récapitulatif des données RASH'!$B$2,'Données relatives aux bénéf.'!K2298="Non",'Données relatives aux bénéf.'!L2298="Non"),"Dossier actif non-valorisable dans le cadre de la subvention",IF(AND(YEAR(I2298)&lt;'Récapitulatif des données RASH'!$B$2,'Données relatives aux bénéf.'!K2298="Oui",'Données relatives aux bénéf.'!L2298="Non"),"Dossier actif non-valorisable dans le cadre de la subvention - dont cloturé au cours de l'année de référence","")))))))</f>
        <v/>
      </c>
      <c r="P2298" s="16" t="str">
        <f>IF(ISBLANK(F2298),"",'Récapitulatif des données RASH'!$B$2-YEAR('Données relatives aux bénéf.'!F2298))</f>
        <v/>
      </c>
    </row>
    <row r="2299" spans="1:16">
      <c r="A2299" s="18" t="str">
        <f t="shared" si="36"/>
        <v/>
      </c>
      <c r="O2299" s="19" t="str">
        <f>IF(J2299="Non","Demande d'information",IF(AND(YEAR(I2299)='Récapitulatif des données RASH'!$B$2,'Données relatives aux bénéf.'!J2299="Oui",'Données relatives aux bénéf.'!K2299="Non"),"Dossier ouvert au cours de l'année de référence",IF(AND(YEAR(I2299)='Récapitulatif des données RASH'!$B$2,'Données relatives aux bénéf.'!J2299="Oui",'Données relatives aux bénéf.'!K2299="Oui"),"Dossier ouvert au cours de l'année de référence - dont clôturé au cours de l'année de référence",IF(AND(YEAR(I2299)&lt;'Récapitulatif des données RASH'!$B$2,'Données relatives aux bénéf.'!K2299="Non",'Données relatives aux bénéf.'!L2299="Oui"),"Dossier actif valorisable dans le cadre de la subvention",IF(AND(YEAR(I2299)&lt;'Récapitulatif des données RASH'!$B$2,'Données relatives aux bénéf.'!K2299="Oui",'Données relatives aux bénéf.'!L2299="Oui"),"Dossier actif valorisable dans le cadre de la subvention - dont cloturé au cours de l'année de référence",IF(AND(YEAR(I2299)&lt;'Récapitulatif des données RASH'!$B$2,'Données relatives aux bénéf.'!K2299="Non",'Données relatives aux bénéf.'!L2299="Non"),"Dossier actif non-valorisable dans le cadre de la subvention",IF(AND(YEAR(I2299)&lt;'Récapitulatif des données RASH'!$B$2,'Données relatives aux bénéf.'!K2299="Oui",'Données relatives aux bénéf.'!L2299="Non"),"Dossier actif non-valorisable dans le cadre de la subvention - dont cloturé au cours de l'année de référence","")))))))</f>
        <v/>
      </c>
      <c r="P2299" s="16" t="str">
        <f>IF(ISBLANK(F2299),"",'Récapitulatif des données RASH'!$B$2-YEAR('Données relatives aux bénéf.'!F2299))</f>
        <v/>
      </c>
    </row>
    <row r="2300" spans="1:16">
      <c r="A2300" s="18" t="str">
        <f t="shared" si="36"/>
        <v/>
      </c>
      <c r="O2300" s="19" t="str">
        <f>IF(J2300="Non","Demande d'information",IF(AND(YEAR(I2300)='Récapitulatif des données RASH'!$B$2,'Données relatives aux bénéf.'!J2300="Oui",'Données relatives aux bénéf.'!K2300="Non"),"Dossier ouvert au cours de l'année de référence",IF(AND(YEAR(I2300)='Récapitulatif des données RASH'!$B$2,'Données relatives aux bénéf.'!J2300="Oui",'Données relatives aux bénéf.'!K2300="Oui"),"Dossier ouvert au cours de l'année de référence - dont clôturé au cours de l'année de référence",IF(AND(YEAR(I2300)&lt;'Récapitulatif des données RASH'!$B$2,'Données relatives aux bénéf.'!K2300="Non",'Données relatives aux bénéf.'!L2300="Oui"),"Dossier actif valorisable dans le cadre de la subvention",IF(AND(YEAR(I2300)&lt;'Récapitulatif des données RASH'!$B$2,'Données relatives aux bénéf.'!K2300="Oui",'Données relatives aux bénéf.'!L2300="Oui"),"Dossier actif valorisable dans le cadre de la subvention - dont cloturé au cours de l'année de référence",IF(AND(YEAR(I2300)&lt;'Récapitulatif des données RASH'!$B$2,'Données relatives aux bénéf.'!K2300="Non",'Données relatives aux bénéf.'!L2300="Non"),"Dossier actif non-valorisable dans le cadre de la subvention",IF(AND(YEAR(I2300)&lt;'Récapitulatif des données RASH'!$B$2,'Données relatives aux bénéf.'!K2300="Oui",'Données relatives aux bénéf.'!L2300="Non"),"Dossier actif non-valorisable dans le cadre de la subvention - dont cloturé au cours de l'année de référence","")))))))</f>
        <v/>
      </c>
      <c r="P2300" s="16" t="str">
        <f>IF(ISBLANK(F2300),"",'Récapitulatif des données RASH'!$B$2-YEAR('Données relatives aux bénéf.'!F2300))</f>
        <v/>
      </c>
    </row>
    <row r="2301" spans="1:16">
      <c r="A2301" s="18" t="str">
        <f t="shared" si="36"/>
        <v/>
      </c>
      <c r="O2301" s="19" t="str">
        <f>IF(J2301="Non","Demande d'information",IF(AND(YEAR(I2301)='Récapitulatif des données RASH'!$B$2,'Données relatives aux bénéf.'!J2301="Oui",'Données relatives aux bénéf.'!K2301="Non"),"Dossier ouvert au cours de l'année de référence",IF(AND(YEAR(I2301)='Récapitulatif des données RASH'!$B$2,'Données relatives aux bénéf.'!J2301="Oui",'Données relatives aux bénéf.'!K2301="Oui"),"Dossier ouvert au cours de l'année de référence - dont clôturé au cours de l'année de référence",IF(AND(YEAR(I2301)&lt;'Récapitulatif des données RASH'!$B$2,'Données relatives aux bénéf.'!K2301="Non",'Données relatives aux bénéf.'!L2301="Oui"),"Dossier actif valorisable dans le cadre de la subvention",IF(AND(YEAR(I2301)&lt;'Récapitulatif des données RASH'!$B$2,'Données relatives aux bénéf.'!K2301="Oui",'Données relatives aux bénéf.'!L2301="Oui"),"Dossier actif valorisable dans le cadre de la subvention - dont cloturé au cours de l'année de référence",IF(AND(YEAR(I2301)&lt;'Récapitulatif des données RASH'!$B$2,'Données relatives aux bénéf.'!K2301="Non",'Données relatives aux bénéf.'!L2301="Non"),"Dossier actif non-valorisable dans le cadre de la subvention",IF(AND(YEAR(I2301)&lt;'Récapitulatif des données RASH'!$B$2,'Données relatives aux bénéf.'!K2301="Oui",'Données relatives aux bénéf.'!L2301="Non"),"Dossier actif non-valorisable dans le cadre de la subvention - dont cloturé au cours de l'année de référence","")))))))</f>
        <v/>
      </c>
      <c r="P2301" s="16" t="str">
        <f>IF(ISBLANK(F2301),"",'Récapitulatif des données RASH'!$B$2-YEAR('Données relatives aux bénéf.'!F2301))</f>
        <v/>
      </c>
    </row>
    <row r="2302" spans="1:16">
      <c r="A2302" s="18" t="str">
        <f t="shared" si="36"/>
        <v/>
      </c>
      <c r="O2302" s="19" t="str">
        <f>IF(J2302="Non","Demande d'information",IF(AND(YEAR(I2302)='Récapitulatif des données RASH'!$B$2,'Données relatives aux bénéf.'!J2302="Oui",'Données relatives aux bénéf.'!K2302="Non"),"Dossier ouvert au cours de l'année de référence",IF(AND(YEAR(I2302)='Récapitulatif des données RASH'!$B$2,'Données relatives aux bénéf.'!J2302="Oui",'Données relatives aux bénéf.'!K2302="Oui"),"Dossier ouvert au cours de l'année de référence - dont clôturé au cours de l'année de référence",IF(AND(YEAR(I2302)&lt;'Récapitulatif des données RASH'!$B$2,'Données relatives aux bénéf.'!K2302="Non",'Données relatives aux bénéf.'!L2302="Oui"),"Dossier actif valorisable dans le cadre de la subvention",IF(AND(YEAR(I2302)&lt;'Récapitulatif des données RASH'!$B$2,'Données relatives aux bénéf.'!K2302="Oui",'Données relatives aux bénéf.'!L2302="Oui"),"Dossier actif valorisable dans le cadre de la subvention - dont cloturé au cours de l'année de référence",IF(AND(YEAR(I2302)&lt;'Récapitulatif des données RASH'!$B$2,'Données relatives aux bénéf.'!K2302="Non",'Données relatives aux bénéf.'!L2302="Non"),"Dossier actif non-valorisable dans le cadre de la subvention",IF(AND(YEAR(I2302)&lt;'Récapitulatif des données RASH'!$B$2,'Données relatives aux bénéf.'!K2302="Oui",'Données relatives aux bénéf.'!L2302="Non"),"Dossier actif non-valorisable dans le cadre de la subvention - dont cloturé au cours de l'année de référence","")))))))</f>
        <v/>
      </c>
      <c r="P2302" s="16" t="str">
        <f>IF(ISBLANK(F2302),"",'Récapitulatif des données RASH'!$B$2-YEAR('Données relatives aux bénéf.'!F2302))</f>
        <v/>
      </c>
    </row>
    <row r="2303" spans="1:16">
      <c r="A2303" s="18" t="str">
        <f t="shared" si="36"/>
        <v/>
      </c>
      <c r="O2303" s="19" t="str">
        <f>IF(J2303="Non","Demande d'information",IF(AND(YEAR(I2303)='Récapitulatif des données RASH'!$B$2,'Données relatives aux bénéf.'!J2303="Oui",'Données relatives aux bénéf.'!K2303="Non"),"Dossier ouvert au cours de l'année de référence",IF(AND(YEAR(I2303)='Récapitulatif des données RASH'!$B$2,'Données relatives aux bénéf.'!J2303="Oui",'Données relatives aux bénéf.'!K2303="Oui"),"Dossier ouvert au cours de l'année de référence - dont clôturé au cours de l'année de référence",IF(AND(YEAR(I2303)&lt;'Récapitulatif des données RASH'!$B$2,'Données relatives aux bénéf.'!K2303="Non",'Données relatives aux bénéf.'!L2303="Oui"),"Dossier actif valorisable dans le cadre de la subvention",IF(AND(YEAR(I2303)&lt;'Récapitulatif des données RASH'!$B$2,'Données relatives aux bénéf.'!K2303="Oui",'Données relatives aux bénéf.'!L2303="Oui"),"Dossier actif valorisable dans le cadre de la subvention - dont cloturé au cours de l'année de référence",IF(AND(YEAR(I2303)&lt;'Récapitulatif des données RASH'!$B$2,'Données relatives aux bénéf.'!K2303="Non",'Données relatives aux bénéf.'!L2303="Non"),"Dossier actif non-valorisable dans le cadre de la subvention",IF(AND(YEAR(I2303)&lt;'Récapitulatif des données RASH'!$B$2,'Données relatives aux bénéf.'!K2303="Oui",'Données relatives aux bénéf.'!L2303="Non"),"Dossier actif non-valorisable dans le cadre de la subvention - dont cloturé au cours de l'année de référence","")))))))</f>
        <v/>
      </c>
      <c r="P2303" s="16" t="str">
        <f>IF(ISBLANK(F2303),"",'Récapitulatif des données RASH'!$B$2-YEAR('Données relatives aux bénéf.'!F2303))</f>
        <v/>
      </c>
    </row>
    <row r="2304" spans="1:16">
      <c r="A2304" s="18" t="str">
        <f t="shared" si="36"/>
        <v/>
      </c>
      <c r="O2304" s="19" t="str">
        <f>IF(J2304="Non","Demande d'information",IF(AND(YEAR(I2304)='Récapitulatif des données RASH'!$B$2,'Données relatives aux bénéf.'!J2304="Oui",'Données relatives aux bénéf.'!K2304="Non"),"Dossier ouvert au cours de l'année de référence",IF(AND(YEAR(I2304)='Récapitulatif des données RASH'!$B$2,'Données relatives aux bénéf.'!J2304="Oui",'Données relatives aux bénéf.'!K2304="Oui"),"Dossier ouvert au cours de l'année de référence - dont clôturé au cours de l'année de référence",IF(AND(YEAR(I2304)&lt;'Récapitulatif des données RASH'!$B$2,'Données relatives aux bénéf.'!K2304="Non",'Données relatives aux bénéf.'!L2304="Oui"),"Dossier actif valorisable dans le cadre de la subvention",IF(AND(YEAR(I2304)&lt;'Récapitulatif des données RASH'!$B$2,'Données relatives aux bénéf.'!K2304="Oui",'Données relatives aux bénéf.'!L2304="Oui"),"Dossier actif valorisable dans le cadre de la subvention - dont cloturé au cours de l'année de référence",IF(AND(YEAR(I2304)&lt;'Récapitulatif des données RASH'!$B$2,'Données relatives aux bénéf.'!K2304="Non",'Données relatives aux bénéf.'!L2304="Non"),"Dossier actif non-valorisable dans le cadre de la subvention",IF(AND(YEAR(I2304)&lt;'Récapitulatif des données RASH'!$B$2,'Données relatives aux bénéf.'!K2304="Oui",'Données relatives aux bénéf.'!L2304="Non"),"Dossier actif non-valorisable dans le cadre de la subvention - dont cloturé au cours de l'année de référence","")))))))</f>
        <v/>
      </c>
      <c r="P2304" s="16" t="str">
        <f>IF(ISBLANK(F2304),"",'Récapitulatif des données RASH'!$B$2-YEAR('Données relatives aux bénéf.'!F2304))</f>
        <v/>
      </c>
    </row>
    <row r="2305" spans="1:16">
      <c r="A2305" s="18" t="str">
        <f t="shared" si="36"/>
        <v/>
      </c>
      <c r="O2305" s="19" t="str">
        <f>IF(J2305="Non","Demande d'information",IF(AND(YEAR(I2305)='Récapitulatif des données RASH'!$B$2,'Données relatives aux bénéf.'!J2305="Oui",'Données relatives aux bénéf.'!K2305="Non"),"Dossier ouvert au cours de l'année de référence",IF(AND(YEAR(I2305)='Récapitulatif des données RASH'!$B$2,'Données relatives aux bénéf.'!J2305="Oui",'Données relatives aux bénéf.'!K2305="Oui"),"Dossier ouvert au cours de l'année de référence - dont clôturé au cours de l'année de référence",IF(AND(YEAR(I2305)&lt;'Récapitulatif des données RASH'!$B$2,'Données relatives aux bénéf.'!K2305="Non",'Données relatives aux bénéf.'!L2305="Oui"),"Dossier actif valorisable dans le cadre de la subvention",IF(AND(YEAR(I2305)&lt;'Récapitulatif des données RASH'!$B$2,'Données relatives aux bénéf.'!K2305="Oui",'Données relatives aux bénéf.'!L2305="Oui"),"Dossier actif valorisable dans le cadre de la subvention - dont cloturé au cours de l'année de référence",IF(AND(YEAR(I2305)&lt;'Récapitulatif des données RASH'!$B$2,'Données relatives aux bénéf.'!K2305="Non",'Données relatives aux bénéf.'!L2305="Non"),"Dossier actif non-valorisable dans le cadre de la subvention",IF(AND(YEAR(I2305)&lt;'Récapitulatif des données RASH'!$B$2,'Données relatives aux bénéf.'!K2305="Oui",'Données relatives aux bénéf.'!L2305="Non"),"Dossier actif non-valorisable dans le cadre de la subvention - dont cloturé au cours de l'année de référence","")))))))</f>
        <v/>
      </c>
      <c r="P2305" s="16" t="str">
        <f>IF(ISBLANK(F2305),"",'Récapitulatif des données RASH'!$B$2-YEAR('Données relatives aux bénéf.'!F2305))</f>
        <v/>
      </c>
    </row>
    <row r="2306" spans="1:16">
      <c r="A2306" s="18" t="str">
        <f t="shared" si="36"/>
        <v/>
      </c>
      <c r="O2306" s="19" t="str">
        <f>IF(J2306="Non","Demande d'information",IF(AND(YEAR(I2306)='Récapitulatif des données RASH'!$B$2,'Données relatives aux bénéf.'!J2306="Oui",'Données relatives aux bénéf.'!K2306="Non"),"Dossier ouvert au cours de l'année de référence",IF(AND(YEAR(I2306)='Récapitulatif des données RASH'!$B$2,'Données relatives aux bénéf.'!J2306="Oui",'Données relatives aux bénéf.'!K2306="Oui"),"Dossier ouvert au cours de l'année de référence - dont clôturé au cours de l'année de référence",IF(AND(YEAR(I2306)&lt;'Récapitulatif des données RASH'!$B$2,'Données relatives aux bénéf.'!K2306="Non",'Données relatives aux bénéf.'!L2306="Oui"),"Dossier actif valorisable dans le cadre de la subvention",IF(AND(YEAR(I2306)&lt;'Récapitulatif des données RASH'!$B$2,'Données relatives aux bénéf.'!K2306="Oui",'Données relatives aux bénéf.'!L2306="Oui"),"Dossier actif valorisable dans le cadre de la subvention - dont cloturé au cours de l'année de référence",IF(AND(YEAR(I2306)&lt;'Récapitulatif des données RASH'!$B$2,'Données relatives aux bénéf.'!K2306="Non",'Données relatives aux bénéf.'!L2306="Non"),"Dossier actif non-valorisable dans le cadre de la subvention",IF(AND(YEAR(I2306)&lt;'Récapitulatif des données RASH'!$B$2,'Données relatives aux bénéf.'!K2306="Oui",'Données relatives aux bénéf.'!L2306="Non"),"Dossier actif non-valorisable dans le cadre de la subvention - dont cloturé au cours de l'année de référence","")))))))</f>
        <v/>
      </c>
      <c r="P2306" s="16" t="str">
        <f>IF(ISBLANK(F2306),"",'Récapitulatif des données RASH'!$B$2-YEAR('Données relatives aux bénéf.'!F2306))</f>
        <v/>
      </c>
    </row>
    <row r="2307" spans="1:16">
      <c r="A2307" s="18" t="str">
        <f t="shared" si="36"/>
        <v/>
      </c>
      <c r="O2307" s="19" t="str">
        <f>IF(J2307="Non","Demande d'information",IF(AND(YEAR(I2307)='Récapitulatif des données RASH'!$B$2,'Données relatives aux bénéf.'!J2307="Oui",'Données relatives aux bénéf.'!K2307="Non"),"Dossier ouvert au cours de l'année de référence",IF(AND(YEAR(I2307)='Récapitulatif des données RASH'!$B$2,'Données relatives aux bénéf.'!J2307="Oui",'Données relatives aux bénéf.'!K2307="Oui"),"Dossier ouvert au cours de l'année de référence - dont clôturé au cours de l'année de référence",IF(AND(YEAR(I2307)&lt;'Récapitulatif des données RASH'!$B$2,'Données relatives aux bénéf.'!K2307="Non",'Données relatives aux bénéf.'!L2307="Oui"),"Dossier actif valorisable dans le cadre de la subvention",IF(AND(YEAR(I2307)&lt;'Récapitulatif des données RASH'!$B$2,'Données relatives aux bénéf.'!K2307="Oui",'Données relatives aux bénéf.'!L2307="Oui"),"Dossier actif valorisable dans le cadre de la subvention - dont cloturé au cours de l'année de référence",IF(AND(YEAR(I2307)&lt;'Récapitulatif des données RASH'!$B$2,'Données relatives aux bénéf.'!K2307="Non",'Données relatives aux bénéf.'!L2307="Non"),"Dossier actif non-valorisable dans le cadre de la subvention",IF(AND(YEAR(I2307)&lt;'Récapitulatif des données RASH'!$B$2,'Données relatives aux bénéf.'!K2307="Oui",'Données relatives aux bénéf.'!L2307="Non"),"Dossier actif non-valorisable dans le cadre de la subvention - dont cloturé au cours de l'année de référence","")))))))</f>
        <v/>
      </c>
      <c r="P2307" s="16" t="str">
        <f>IF(ISBLANK(F2307),"",'Récapitulatif des données RASH'!$B$2-YEAR('Données relatives aux bénéf.'!F2307))</f>
        <v/>
      </c>
    </row>
    <row r="2308" spans="1:16">
      <c r="A2308" s="18" t="str">
        <f t="shared" si="36"/>
        <v/>
      </c>
      <c r="O2308" s="19" t="str">
        <f>IF(J2308="Non","Demande d'information",IF(AND(YEAR(I2308)='Récapitulatif des données RASH'!$B$2,'Données relatives aux bénéf.'!J2308="Oui",'Données relatives aux bénéf.'!K2308="Non"),"Dossier ouvert au cours de l'année de référence",IF(AND(YEAR(I2308)='Récapitulatif des données RASH'!$B$2,'Données relatives aux bénéf.'!J2308="Oui",'Données relatives aux bénéf.'!K2308="Oui"),"Dossier ouvert au cours de l'année de référence - dont clôturé au cours de l'année de référence",IF(AND(YEAR(I2308)&lt;'Récapitulatif des données RASH'!$B$2,'Données relatives aux bénéf.'!K2308="Non",'Données relatives aux bénéf.'!L2308="Oui"),"Dossier actif valorisable dans le cadre de la subvention",IF(AND(YEAR(I2308)&lt;'Récapitulatif des données RASH'!$B$2,'Données relatives aux bénéf.'!K2308="Oui",'Données relatives aux bénéf.'!L2308="Oui"),"Dossier actif valorisable dans le cadre de la subvention - dont cloturé au cours de l'année de référence",IF(AND(YEAR(I2308)&lt;'Récapitulatif des données RASH'!$B$2,'Données relatives aux bénéf.'!K2308="Non",'Données relatives aux bénéf.'!L2308="Non"),"Dossier actif non-valorisable dans le cadre de la subvention",IF(AND(YEAR(I2308)&lt;'Récapitulatif des données RASH'!$B$2,'Données relatives aux bénéf.'!K2308="Oui",'Données relatives aux bénéf.'!L2308="Non"),"Dossier actif non-valorisable dans le cadre de la subvention - dont cloturé au cours de l'année de référence","")))))))</f>
        <v/>
      </c>
      <c r="P2308" s="16" t="str">
        <f>IF(ISBLANK(F2308),"",'Récapitulatif des données RASH'!$B$2-YEAR('Données relatives aux bénéf.'!F2308))</f>
        <v/>
      </c>
    </row>
    <row r="2309" spans="1:16">
      <c r="A2309" s="18" t="str">
        <f t="shared" si="36"/>
        <v/>
      </c>
      <c r="O2309" s="19" t="str">
        <f>IF(J2309="Non","Demande d'information",IF(AND(YEAR(I2309)='Récapitulatif des données RASH'!$B$2,'Données relatives aux bénéf.'!J2309="Oui",'Données relatives aux bénéf.'!K2309="Non"),"Dossier ouvert au cours de l'année de référence",IF(AND(YEAR(I2309)='Récapitulatif des données RASH'!$B$2,'Données relatives aux bénéf.'!J2309="Oui",'Données relatives aux bénéf.'!K2309="Oui"),"Dossier ouvert au cours de l'année de référence - dont clôturé au cours de l'année de référence",IF(AND(YEAR(I2309)&lt;'Récapitulatif des données RASH'!$B$2,'Données relatives aux bénéf.'!K2309="Non",'Données relatives aux bénéf.'!L2309="Oui"),"Dossier actif valorisable dans le cadre de la subvention",IF(AND(YEAR(I2309)&lt;'Récapitulatif des données RASH'!$B$2,'Données relatives aux bénéf.'!K2309="Oui",'Données relatives aux bénéf.'!L2309="Oui"),"Dossier actif valorisable dans le cadre de la subvention - dont cloturé au cours de l'année de référence",IF(AND(YEAR(I2309)&lt;'Récapitulatif des données RASH'!$B$2,'Données relatives aux bénéf.'!K2309="Non",'Données relatives aux bénéf.'!L2309="Non"),"Dossier actif non-valorisable dans le cadre de la subvention",IF(AND(YEAR(I2309)&lt;'Récapitulatif des données RASH'!$B$2,'Données relatives aux bénéf.'!K2309="Oui",'Données relatives aux bénéf.'!L2309="Non"),"Dossier actif non-valorisable dans le cadre de la subvention - dont cloturé au cours de l'année de référence","")))))))</f>
        <v/>
      </c>
      <c r="P2309" s="16" t="str">
        <f>IF(ISBLANK(F2309),"",'Récapitulatif des données RASH'!$B$2-YEAR('Données relatives aux bénéf.'!F2309))</f>
        <v/>
      </c>
    </row>
    <row r="2310" spans="1:16">
      <c r="A2310" s="18" t="str">
        <f t="shared" si="36"/>
        <v/>
      </c>
      <c r="O2310" s="19" t="str">
        <f>IF(J2310="Non","Demande d'information",IF(AND(YEAR(I2310)='Récapitulatif des données RASH'!$B$2,'Données relatives aux bénéf.'!J2310="Oui",'Données relatives aux bénéf.'!K2310="Non"),"Dossier ouvert au cours de l'année de référence",IF(AND(YEAR(I2310)='Récapitulatif des données RASH'!$B$2,'Données relatives aux bénéf.'!J2310="Oui",'Données relatives aux bénéf.'!K2310="Oui"),"Dossier ouvert au cours de l'année de référence - dont clôturé au cours de l'année de référence",IF(AND(YEAR(I2310)&lt;'Récapitulatif des données RASH'!$B$2,'Données relatives aux bénéf.'!K2310="Non",'Données relatives aux bénéf.'!L2310="Oui"),"Dossier actif valorisable dans le cadre de la subvention",IF(AND(YEAR(I2310)&lt;'Récapitulatif des données RASH'!$B$2,'Données relatives aux bénéf.'!K2310="Oui",'Données relatives aux bénéf.'!L2310="Oui"),"Dossier actif valorisable dans le cadre de la subvention - dont cloturé au cours de l'année de référence",IF(AND(YEAR(I2310)&lt;'Récapitulatif des données RASH'!$B$2,'Données relatives aux bénéf.'!K2310="Non",'Données relatives aux bénéf.'!L2310="Non"),"Dossier actif non-valorisable dans le cadre de la subvention",IF(AND(YEAR(I2310)&lt;'Récapitulatif des données RASH'!$B$2,'Données relatives aux bénéf.'!K2310="Oui",'Données relatives aux bénéf.'!L2310="Non"),"Dossier actif non-valorisable dans le cadre de la subvention - dont cloturé au cours de l'année de référence","")))))))</f>
        <v/>
      </c>
      <c r="P2310" s="16" t="str">
        <f>IF(ISBLANK(F2310),"",'Récapitulatif des données RASH'!$B$2-YEAR('Données relatives aux bénéf.'!F2310))</f>
        <v/>
      </c>
    </row>
    <row r="2311" spans="1:16">
      <c r="A2311" s="18" t="str">
        <f t="shared" si="36"/>
        <v/>
      </c>
      <c r="O2311" s="19" t="str">
        <f>IF(J2311="Non","Demande d'information",IF(AND(YEAR(I2311)='Récapitulatif des données RASH'!$B$2,'Données relatives aux bénéf.'!J2311="Oui",'Données relatives aux bénéf.'!K2311="Non"),"Dossier ouvert au cours de l'année de référence",IF(AND(YEAR(I2311)='Récapitulatif des données RASH'!$B$2,'Données relatives aux bénéf.'!J2311="Oui",'Données relatives aux bénéf.'!K2311="Oui"),"Dossier ouvert au cours de l'année de référence - dont clôturé au cours de l'année de référence",IF(AND(YEAR(I2311)&lt;'Récapitulatif des données RASH'!$B$2,'Données relatives aux bénéf.'!K2311="Non",'Données relatives aux bénéf.'!L2311="Oui"),"Dossier actif valorisable dans le cadre de la subvention",IF(AND(YEAR(I2311)&lt;'Récapitulatif des données RASH'!$B$2,'Données relatives aux bénéf.'!K2311="Oui",'Données relatives aux bénéf.'!L2311="Oui"),"Dossier actif valorisable dans le cadre de la subvention - dont cloturé au cours de l'année de référence",IF(AND(YEAR(I2311)&lt;'Récapitulatif des données RASH'!$B$2,'Données relatives aux bénéf.'!K2311="Non",'Données relatives aux bénéf.'!L2311="Non"),"Dossier actif non-valorisable dans le cadre de la subvention",IF(AND(YEAR(I2311)&lt;'Récapitulatif des données RASH'!$B$2,'Données relatives aux bénéf.'!K2311="Oui",'Données relatives aux bénéf.'!L2311="Non"),"Dossier actif non-valorisable dans le cadre de la subvention - dont cloturé au cours de l'année de référence","")))))))</f>
        <v/>
      </c>
      <c r="P2311" s="16" t="str">
        <f>IF(ISBLANK(F2311),"",'Récapitulatif des données RASH'!$B$2-YEAR('Données relatives aux bénéf.'!F2311))</f>
        <v/>
      </c>
    </row>
    <row r="2312" spans="1:16">
      <c r="A2312" s="18" t="str">
        <f t="shared" si="36"/>
        <v/>
      </c>
      <c r="O2312" s="19" t="str">
        <f>IF(J2312="Non","Demande d'information",IF(AND(YEAR(I2312)='Récapitulatif des données RASH'!$B$2,'Données relatives aux bénéf.'!J2312="Oui",'Données relatives aux bénéf.'!K2312="Non"),"Dossier ouvert au cours de l'année de référence",IF(AND(YEAR(I2312)='Récapitulatif des données RASH'!$B$2,'Données relatives aux bénéf.'!J2312="Oui",'Données relatives aux bénéf.'!K2312="Oui"),"Dossier ouvert au cours de l'année de référence - dont clôturé au cours de l'année de référence",IF(AND(YEAR(I2312)&lt;'Récapitulatif des données RASH'!$B$2,'Données relatives aux bénéf.'!K2312="Non",'Données relatives aux bénéf.'!L2312="Oui"),"Dossier actif valorisable dans le cadre de la subvention",IF(AND(YEAR(I2312)&lt;'Récapitulatif des données RASH'!$B$2,'Données relatives aux bénéf.'!K2312="Oui",'Données relatives aux bénéf.'!L2312="Oui"),"Dossier actif valorisable dans le cadre de la subvention - dont cloturé au cours de l'année de référence",IF(AND(YEAR(I2312)&lt;'Récapitulatif des données RASH'!$B$2,'Données relatives aux bénéf.'!K2312="Non",'Données relatives aux bénéf.'!L2312="Non"),"Dossier actif non-valorisable dans le cadre de la subvention",IF(AND(YEAR(I2312)&lt;'Récapitulatif des données RASH'!$B$2,'Données relatives aux bénéf.'!K2312="Oui",'Données relatives aux bénéf.'!L2312="Non"),"Dossier actif non-valorisable dans le cadre de la subvention - dont cloturé au cours de l'année de référence","")))))))</f>
        <v/>
      </c>
      <c r="P2312" s="16" t="str">
        <f>IF(ISBLANK(F2312),"",'Récapitulatif des données RASH'!$B$2-YEAR('Données relatives aux bénéf.'!F2312))</f>
        <v/>
      </c>
    </row>
    <row r="2313" spans="1:16">
      <c r="A2313" s="18" t="str">
        <f t="shared" si="36"/>
        <v/>
      </c>
      <c r="O2313" s="19" t="str">
        <f>IF(J2313="Non","Demande d'information",IF(AND(YEAR(I2313)='Récapitulatif des données RASH'!$B$2,'Données relatives aux bénéf.'!J2313="Oui",'Données relatives aux bénéf.'!K2313="Non"),"Dossier ouvert au cours de l'année de référence",IF(AND(YEAR(I2313)='Récapitulatif des données RASH'!$B$2,'Données relatives aux bénéf.'!J2313="Oui",'Données relatives aux bénéf.'!K2313="Oui"),"Dossier ouvert au cours de l'année de référence - dont clôturé au cours de l'année de référence",IF(AND(YEAR(I2313)&lt;'Récapitulatif des données RASH'!$B$2,'Données relatives aux bénéf.'!K2313="Non",'Données relatives aux bénéf.'!L2313="Oui"),"Dossier actif valorisable dans le cadre de la subvention",IF(AND(YEAR(I2313)&lt;'Récapitulatif des données RASH'!$B$2,'Données relatives aux bénéf.'!K2313="Oui",'Données relatives aux bénéf.'!L2313="Oui"),"Dossier actif valorisable dans le cadre de la subvention - dont cloturé au cours de l'année de référence",IF(AND(YEAR(I2313)&lt;'Récapitulatif des données RASH'!$B$2,'Données relatives aux bénéf.'!K2313="Non",'Données relatives aux bénéf.'!L2313="Non"),"Dossier actif non-valorisable dans le cadre de la subvention",IF(AND(YEAR(I2313)&lt;'Récapitulatif des données RASH'!$B$2,'Données relatives aux bénéf.'!K2313="Oui",'Données relatives aux bénéf.'!L2313="Non"),"Dossier actif non-valorisable dans le cadre de la subvention - dont cloturé au cours de l'année de référence","")))))))</f>
        <v/>
      </c>
      <c r="P2313" s="16" t="str">
        <f>IF(ISBLANK(F2313),"",'Récapitulatif des données RASH'!$B$2-YEAR('Données relatives aux bénéf.'!F2313))</f>
        <v/>
      </c>
    </row>
    <row r="2314" spans="1:16">
      <c r="A2314" s="18" t="str">
        <f t="shared" si="36"/>
        <v/>
      </c>
      <c r="O2314" s="19" t="str">
        <f>IF(J2314="Non","Demande d'information",IF(AND(YEAR(I2314)='Récapitulatif des données RASH'!$B$2,'Données relatives aux bénéf.'!J2314="Oui",'Données relatives aux bénéf.'!K2314="Non"),"Dossier ouvert au cours de l'année de référence",IF(AND(YEAR(I2314)='Récapitulatif des données RASH'!$B$2,'Données relatives aux bénéf.'!J2314="Oui",'Données relatives aux bénéf.'!K2314="Oui"),"Dossier ouvert au cours de l'année de référence - dont clôturé au cours de l'année de référence",IF(AND(YEAR(I2314)&lt;'Récapitulatif des données RASH'!$B$2,'Données relatives aux bénéf.'!K2314="Non",'Données relatives aux bénéf.'!L2314="Oui"),"Dossier actif valorisable dans le cadre de la subvention",IF(AND(YEAR(I2314)&lt;'Récapitulatif des données RASH'!$B$2,'Données relatives aux bénéf.'!K2314="Oui",'Données relatives aux bénéf.'!L2314="Oui"),"Dossier actif valorisable dans le cadre de la subvention - dont cloturé au cours de l'année de référence",IF(AND(YEAR(I2314)&lt;'Récapitulatif des données RASH'!$B$2,'Données relatives aux bénéf.'!K2314="Non",'Données relatives aux bénéf.'!L2314="Non"),"Dossier actif non-valorisable dans le cadre de la subvention",IF(AND(YEAR(I2314)&lt;'Récapitulatif des données RASH'!$B$2,'Données relatives aux bénéf.'!K2314="Oui",'Données relatives aux bénéf.'!L2314="Non"),"Dossier actif non-valorisable dans le cadre de la subvention - dont cloturé au cours de l'année de référence","")))))))</f>
        <v/>
      </c>
      <c r="P2314" s="16" t="str">
        <f>IF(ISBLANK(F2314),"",'Récapitulatif des données RASH'!$B$2-YEAR('Données relatives aux bénéf.'!F2314))</f>
        <v/>
      </c>
    </row>
    <row r="2315" spans="1:16">
      <c r="A2315" s="18" t="str">
        <f t="shared" si="36"/>
        <v/>
      </c>
      <c r="O2315" s="19" t="str">
        <f>IF(J2315="Non","Demande d'information",IF(AND(YEAR(I2315)='Récapitulatif des données RASH'!$B$2,'Données relatives aux bénéf.'!J2315="Oui",'Données relatives aux bénéf.'!K2315="Non"),"Dossier ouvert au cours de l'année de référence",IF(AND(YEAR(I2315)='Récapitulatif des données RASH'!$B$2,'Données relatives aux bénéf.'!J2315="Oui",'Données relatives aux bénéf.'!K2315="Oui"),"Dossier ouvert au cours de l'année de référence - dont clôturé au cours de l'année de référence",IF(AND(YEAR(I2315)&lt;'Récapitulatif des données RASH'!$B$2,'Données relatives aux bénéf.'!K2315="Non",'Données relatives aux bénéf.'!L2315="Oui"),"Dossier actif valorisable dans le cadre de la subvention",IF(AND(YEAR(I2315)&lt;'Récapitulatif des données RASH'!$B$2,'Données relatives aux bénéf.'!K2315="Oui",'Données relatives aux bénéf.'!L2315="Oui"),"Dossier actif valorisable dans le cadre de la subvention - dont cloturé au cours de l'année de référence",IF(AND(YEAR(I2315)&lt;'Récapitulatif des données RASH'!$B$2,'Données relatives aux bénéf.'!K2315="Non",'Données relatives aux bénéf.'!L2315="Non"),"Dossier actif non-valorisable dans le cadre de la subvention",IF(AND(YEAR(I2315)&lt;'Récapitulatif des données RASH'!$B$2,'Données relatives aux bénéf.'!K2315="Oui",'Données relatives aux bénéf.'!L2315="Non"),"Dossier actif non-valorisable dans le cadre de la subvention - dont cloturé au cours de l'année de référence","")))))))</f>
        <v/>
      </c>
      <c r="P2315" s="16" t="str">
        <f>IF(ISBLANK(F2315),"",'Récapitulatif des données RASH'!$B$2-YEAR('Données relatives aux bénéf.'!F2315))</f>
        <v/>
      </c>
    </row>
    <row r="2316" spans="1:16">
      <c r="A2316" s="18" t="str">
        <f t="shared" si="36"/>
        <v/>
      </c>
      <c r="O2316" s="19" t="str">
        <f>IF(J2316="Non","Demande d'information",IF(AND(YEAR(I2316)='Récapitulatif des données RASH'!$B$2,'Données relatives aux bénéf.'!J2316="Oui",'Données relatives aux bénéf.'!K2316="Non"),"Dossier ouvert au cours de l'année de référence",IF(AND(YEAR(I2316)='Récapitulatif des données RASH'!$B$2,'Données relatives aux bénéf.'!J2316="Oui",'Données relatives aux bénéf.'!K2316="Oui"),"Dossier ouvert au cours de l'année de référence - dont clôturé au cours de l'année de référence",IF(AND(YEAR(I2316)&lt;'Récapitulatif des données RASH'!$B$2,'Données relatives aux bénéf.'!K2316="Non",'Données relatives aux bénéf.'!L2316="Oui"),"Dossier actif valorisable dans le cadre de la subvention",IF(AND(YEAR(I2316)&lt;'Récapitulatif des données RASH'!$B$2,'Données relatives aux bénéf.'!K2316="Oui",'Données relatives aux bénéf.'!L2316="Oui"),"Dossier actif valorisable dans le cadre de la subvention - dont cloturé au cours de l'année de référence",IF(AND(YEAR(I2316)&lt;'Récapitulatif des données RASH'!$B$2,'Données relatives aux bénéf.'!K2316="Non",'Données relatives aux bénéf.'!L2316="Non"),"Dossier actif non-valorisable dans le cadre de la subvention",IF(AND(YEAR(I2316)&lt;'Récapitulatif des données RASH'!$B$2,'Données relatives aux bénéf.'!K2316="Oui",'Données relatives aux bénéf.'!L2316="Non"),"Dossier actif non-valorisable dans le cadre de la subvention - dont cloturé au cours de l'année de référence","")))))))</f>
        <v/>
      </c>
      <c r="P2316" s="16" t="str">
        <f>IF(ISBLANK(F2316),"",'Récapitulatif des données RASH'!$B$2-YEAR('Données relatives aux bénéf.'!F2316))</f>
        <v/>
      </c>
    </row>
    <row r="2317" spans="1:16">
      <c r="A2317" s="18" t="str">
        <f t="shared" si="36"/>
        <v/>
      </c>
      <c r="O2317" s="19" t="str">
        <f>IF(J2317="Non","Demande d'information",IF(AND(YEAR(I2317)='Récapitulatif des données RASH'!$B$2,'Données relatives aux bénéf.'!J2317="Oui",'Données relatives aux bénéf.'!K2317="Non"),"Dossier ouvert au cours de l'année de référence",IF(AND(YEAR(I2317)='Récapitulatif des données RASH'!$B$2,'Données relatives aux bénéf.'!J2317="Oui",'Données relatives aux bénéf.'!K2317="Oui"),"Dossier ouvert au cours de l'année de référence - dont clôturé au cours de l'année de référence",IF(AND(YEAR(I2317)&lt;'Récapitulatif des données RASH'!$B$2,'Données relatives aux bénéf.'!K2317="Non",'Données relatives aux bénéf.'!L2317="Oui"),"Dossier actif valorisable dans le cadre de la subvention",IF(AND(YEAR(I2317)&lt;'Récapitulatif des données RASH'!$B$2,'Données relatives aux bénéf.'!K2317="Oui",'Données relatives aux bénéf.'!L2317="Oui"),"Dossier actif valorisable dans le cadre de la subvention - dont cloturé au cours de l'année de référence",IF(AND(YEAR(I2317)&lt;'Récapitulatif des données RASH'!$B$2,'Données relatives aux bénéf.'!K2317="Non",'Données relatives aux bénéf.'!L2317="Non"),"Dossier actif non-valorisable dans le cadre de la subvention",IF(AND(YEAR(I2317)&lt;'Récapitulatif des données RASH'!$B$2,'Données relatives aux bénéf.'!K2317="Oui",'Données relatives aux bénéf.'!L2317="Non"),"Dossier actif non-valorisable dans le cadre de la subvention - dont cloturé au cours de l'année de référence","")))))))</f>
        <v/>
      </c>
      <c r="P2317" s="16" t="str">
        <f>IF(ISBLANK(F2317),"",'Récapitulatif des données RASH'!$B$2-YEAR('Données relatives aux bénéf.'!F2317))</f>
        <v/>
      </c>
    </row>
    <row r="2318" spans="1:16">
      <c r="A2318" s="18" t="str">
        <f t="shared" si="36"/>
        <v/>
      </c>
      <c r="O2318" s="19" t="str">
        <f>IF(J2318="Non","Demande d'information",IF(AND(YEAR(I2318)='Récapitulatif des données RASH'!$B$2,'Données relatives aux bénéf.'!J2318="Oui",'Données relatives aux bénéf.'!K2318="Non"),"Dossier ouvert au cours de l'année de référence",IF(AND(YEAR(I2318)='Récapitulatif des données RASH'!$B$2,'Données relatives aux bénéf.'!J2318="Oui",'Données relatives aux bénéf.'!K2318="Oui"),"Dossier ouvert au cours de l'année de référence - dont clôturé au cours de l'année de référence",IF(AND(YEAR(I2318)&lt;'Récapitulatif des données RASH'!$B$2,'Données relatives aux bénéf.'!K2318="Non",'Données relatives aux bénéf.'!L2318="Oui"),"Dossier actif valorisable dans le cadre de la subvention",IF(AND(YEAR(I2318)&lt;'Récapitulatif des données RASH'!$B$2,'Données relatives aux bénéf.'!K2318="Oui",'Données relatives aux bénéf.'!L2318="Oui"),"Dossier actif valorisable dans le cadre de la subvention - dont cloturé au cours de l'année de référence",IF(AND(YEAR(I2318)&lt;'Récapitulatif des données RASH'!$B$2,'Données relatives aux bénéf.'!K2318="Non",'Données relatives aux bénéf.'!L2318="Non"),"Dossier actif non-valorisable dans le cadre de la subvention",IF(AND(YEAR(I2318)&lt;'Récapitulatif des données RASH'!$B$2,'Données relatives aux bénéf.'!K2318="Oui",'Données relatives aux bénéf.'!L2318="Non"),"Dossier actif non-valorisable dans le cadre de la subvention - dont cloturé au cours de l'année de référence","")))))))</f>
        <v/>
      </c>
      <c r="P2318" s="16" t="str">
        <f>IF(ISBLANK(F2318),"",'Récapitulatif des données RASH'!$B$2-YEAR('Données relatives aux bénéf.'!F2318))</f>
        <v/>
      </c>
    </row>
    <row r="2319" spans="1:16">
      <c r="A2319" s="18" t="str">
        <f t="shared" si="36"/>
        <v/>
      </c>
      <c r="O2319" s="19" t="str">
        <f>IF(J2319="Non","Demande d'information",IF(AND(YEAR(I2319)='Récapitulatif des données RASH'!$B$2,'Données relatives aux bénéf.'!J2319="Oui",'Données relatives aux bénéf.'!K2319="Non"),"Dossier ouvert au cours de l'année de référence",IF(AND(YEAR(I2319)='Récapitulatif des données RASH'!$B$2,'Données relatives aux bénéf.'!J2319="Oui",'Données relatives aux bénéf.'!K2319="Oui"),"Dossier ouvert au cours de l'année de référence - dont clôturé au cours de l'année de référence",IF(AND(YEAR(I2319)&lt;'Récapitulatif des données RASH'!$B$2,'Données relatives aux bénéf.'!K2319="Non",'Données relatives aux bénéf.'!L2319="Oui"),"Dossier actif valorisable dans le cadre de la subvention",IF(AND(YEAR(I2319)&lt;'Récapitulatif des données RASH'!$B$2,'Données relatives aux bénéf.'!K2319="Oui",'Données relatives aux bénéf.'!L2319="Oui"),"Dossier actif valorisable dans le cadre de la subvention - dont cloturé au cours de l'année de référence",IF(AND(YEAR(I2319)&lt;'Récapitulatif des données RASH'!$B$2,'Données relatives aux bénéf.'!K2319="Non",'Données relatives aux bénéf.'!L2319="Non"),"Dossier actif non-valorisable dans le cadre de la subvention",IF(AND(YEAR(I2319)&lt;'Récapitulatif des données RASH'!$B$2,'Données relatives aux bénéf.'!K2319="Oui",'Données relatives aux bénéf.'!L2319="Non"),"Dossier actif non-valorisable dans le cadre de la subvention - dont cloturé au cours de l'année de référence","")))))))</f>
        <v/>
      </c>
      <c r="P2319" s="16" t="str">
        <f>IF(ISBLANK(F2319),"",'Récapitulatif des données RASH'!$B$2-YEAR('Données relatives aux bénéf.'!F2319))</f>
        <v/>
      </c>
    </row>
    <row r="2320" spans="1:16">
      <c r="A2320" s="18" t="str">
        <f t="shared" si="36"/>
        <v/>
      </c>
      <c r="O2320" s="19" t="str">
        <f>IF(J2320="Non","Demande d'information",IF(AND(YEAR(I2320)='Récapitulatif des données RASH'!$B$2,'Données relatives aux bénéf.'!J2320="Oui",'Données relatives aux bénéf.'!K2320="Non"),"Dossier ouvert au cours de l'année de référence",IF(AND(YEAR(I2320)='Récapitulatif des données RASH'!$B$2,'Données relatives aux bénéf.'!J2320="Oui",'Données relatives aux bénéf.'!K2320="Oui"),"Dossier ouvert au cours de l'année de référence - dont clôturé au cours de l'année de référence",IF(AND(YEAR(I2320)&lt;'Récapitulatif des données RASH'!$B$2,'Données relatives aux bénéf.'!K2320="Non",'Données relatives aux bénéf.'!L2320="Oui"),"Dossier actif valorisable dans le cadre de la subvention",IF(AND(YEAR(I2320)&lt;'Récapitulatif des données RASH'!$B$2,'Données relatives aux bénéf.'!K2320="Oui",'Données relatives aux bénéf.'!L2320="Oui"),"Dossier actif valorisable dans le cadre de la subvention - dont cloturé au cours de l'année de référence",IF(AND(YEAR(I2320)&lt;'Récapitulatif des données RASH'!$B$2,'Données relatives aux bénéf.'!K2320="Non",'Données relatives aux bénéf.'!L2320="Non"),"Dossier actif non-valorisable dans le cadre de la subvention",IF(AND(YEAR(I2320)&lt;'Récapitulatif des données RASH'!$B$2,'Données relatives aux bénéf.'!K2320="Oui",'Données relatives aux bénéf.'!L2320="Non"),"Dossier actif non-valorisable dans le cadre de la subvention - dont cloturé au cours de l'année de référence","")))))))</f>
        <v/>
      </c>
      <c r="P2320" s="16" t="str">
        <f>IF(ISBLANK(F2320),"",'Récapitulatif des données RASH'!$B$2-YEAR('Données relatives aux bénéf.'!F2320))</f>
        <v/>
      </c>
    </row>
    <row r="2321" spans="1:16">
      <c r="A2321" s="18" t="str">
        <f t="shared" si="36"/>
        <v/>
      </c>
      <c r="O2321" s="19" t="str">
        <f>IF(J2321="Non","Demande d'information",IF(AND(YEAR(I2321)='Récapitulatif des données RASH'!$B$2,'Données relatives aux bénéf.'!J2321="Oui",'Données relatives aux bénéf.'!K2321="Non"),"Dossier ouvert au cours de l'année de référence",IF(AND(YEAR(I2321)='Récapitulatif des données RASH'!$B$2,'Données relatives aux bénéf.'!J2321="Oui",'Données relatives aux bénéf.'!K2321="Oui"),"Dossier ouvert au cours de l'année de référence - dont clôturé au cours de l'année de référence",IF(AND(YEAR(I2321)&lt;'Récapitulatif des données RASH'!$B$2,'Données relatives aux bénéf.'!K2321="Non",'Données relatives aux bénéf.'!L2321="Oui"),"Dossier actif valorisable dans le cadre de la subvention",IF(AND(YEAR(I2321)&lt;'Récapitulatif des données RASH'!$B$2,'Données relatives aux bénéf.'!K2321="Oui",'Données relatives aux bénéf.'!L2321="Oui"),"Dossier actif valorisable dans le cadre de la subvention - dont cloturé au cours de l'année de référence",IF(AND(YEAR(I2321)&lt;'Récapitulatif des données RASH'!$B$2,'Données relatives aux bénéf.'!K2321="Non",'Données relatives aux bénéf.'!L2321="Non"),"Dossier actif non-valorisable dans le cadre de la subvention",IF(AND(YEAR(I2321)&lt;'Récapitulatif des données RASH'!$B$2,'Données relatives aux bénéf.'!K2321="Oui",'Données relatives aux bénéf.'!L2321="Non"),"Dossier actif non-valorisable dans le cadre de la subvention - dont cloturé au cours de l'année de référence","")))))))</f>
        <v/>
      </c>
      <c r="P2321" s="16" t="str">
        <f>IF(ISBLANK(F2321),"",'Récapitulatif des données RASH'!$B$2-YEAR('Données relatives aux bénéf.'!F2321))</f>
        <v/>
      </c>
    </row>
    <row r="2322" spans="1:16">
      <c r="A2322" s="18" t="str">
        <f t="shared" si="36"/>
        <v/>
      </c>
      <c r="O2322" s="19" t="str">
        <f>IF(J2322="Non","Demande d'information",IF(AND(YEAR(I2322)='Récapitulatif des données RASH'!$B$2,'Données relatives aux bénéf.'!J2322="Oui",'Données relatives aux bénéf.'!K2322="Non"),"Dossier ouvert au cours de l'année de référence",IF(AND(YEAR(I2322)='Récapitulatif des données RASH'!$B$2,'Données relatives aux bénéf.'!J2322="Oui",'Données relatives aux bénéf.'!K2322="Oui"),"Dossier ouvert au cours de l'année de référence - dont clôturé au cours de l'année de référence",IF(AND(YEAR(I2322)&lt;'Récapitulatif des données RASH'!$B$2,'Données relatives aux bénéf.'!K2322="Non",'Données relatives aux bénéf.'!L2322="Oui"),"Dossier actif valorisable dans le cadre de la subvention",IF(AND(YEAR(I2322)&lt;'Récapitulatif des données RASH'!$B$2,'Données relatives aux bénéf.'!K2322="Oui",'Données relatives aux bénéf.'!L2322="Oui"),"Dossier actif valorisable dans le cadre de la subvention - dont cloturé au cours de l'année de référence",IF(AND(YEAR(I2322)&lt;'Récapitulatif des données RASH'!$B$2,'Données relatives aux bénéf.'!K2322="Non",'Données relatives aux bénéf.'!L2322="Non"),"Dossier actif non-valorisable dans le cadre de la subvention",IF(AND(YEAR(I2322)&lt;'Récapitulatif des données RASH'!$B$2,'Données relatives aux bénéf.'!K2322="Oui",'Données relatives aux bénéf.'!L2322="Non"),"Dossier actif non-valorisable dans le cadre de la subvention - dont cloturé au cours de l'année de référence","")))))))</f>
        <v/>
      </c>
      <c r="P2322" s="16" t="str">
        <f>IF(ISBLANK(F2322),"",'Récapitulatif des données RASH'!$B$2-YEAR('Données relatives aux bénéf.'!F2322))</f>
        <v/>
      </c>
    </row>
    <row r="2323" spans="1:16">
      <c r="A2323" s="18" t="str">
        <f t="shared" si="36"/>
        <v/>
      </c>
      <c r="O2323" s="19" t="str">
        <f>IF(J2323="Non","Demande d'information",IF(AND(YEAR(I2323)='Récapitulatif des données RASH'!$B$2,'Données relatives aux bénéf.'!J2323="Oui",'Données relatives aux bénéf.'!K2323="Non"),"Dossier ouvert au cours de l'année de référence",IF(AND(YEAR(I2323)='Récapitulatif des données RASH'!$B$2,'Données relatives aux bénéf.'!J2323="Oui",'Données relatives aux bénéf.'!K2323="Oui"),"Dossier ouvert au cours de l'année de référence - dont clôturé au cours de l'année de référence",IF(AND(YEAR(I2323)&lt;'Récapitulatif des données RASH'!$B$2,'Données relatives aux bénéf.'!K2323="Non",'Données relatives aux bénéf.'!L2323="Oui"),"Dossier actif valorisable dans le cadre de la subvention",IF(AND(YEAR(I2323)&lt;'Récapitulatif des données RASH'!$B$2,'Données relatives aux bénéf.'!K2323="Oui",'Données relatives aux bénéf.'!L2323="Oui"),"Dossier actif valorisable dans le cadre de la subvention - dont cloturé au cours de l'année de référence",IF(AND(YEAR(I2323)&lt;'Récapitulatif des données RASH'!$B$2,'Données relatives aux bénéf.'!K2323="Non",'Données relatives aux bénéf.'!L2323="Non"),"Dossier actif non-valorisable dans le cadre de la subvention",IF(AND(YEAR(I2323)&lt;'Récapitulatif des données RASH'!$B$2,'Données relatives aux bénéf.'!K2323="Oui",'Données relatives aux bénéf.'!L2323="Non"),"Dossier actif non-valorisable dans le cadre de la subvention - dont cloturé au cours de l'année de référence","")))))))</f>
        <v/>
      </c>
      <c r="P2323" s="16" t="str">
        <f>IF(ISBLANK(F2323),"",'Récapitulatif des données RASH'!$B$2-YEAR('Données relatives aux bénéf.'!F2323))</f>
        <v/>
      </c>
    </row>
    <row r="2324" spans="1:16">
      <c r="A2324" s="18" t="str">
        <f t="shared" si="36"/>
        <v/>
      </c>
      <c r="O2324" s="19" t="str">
        <f>IF(J2324="Non","Demande d'information",IF(AND(YEAR(I2324)='Récapitulatif des données RASH'!$B$2,'Données relatives aux bénéf.'!J2324="Oui",'Données relatives aux bénéf.'!K2324="Non"),"Dossier ouvert au cours de l'année de référence",IF(AND(YEAR(I2324)='Récapitulatif des données RASH'!$B$2,'Données relatives aux bénéf.'!J2324="Oui",'Données relatives aux bénéf.'!K2324="Oui"),"Dossier ouvert au cours de l'année de référence - dont clôturé au cours de l'année de référence",IF(AND(YEAR(I2324)&lt;'Récapitulatif des données RASH'!$B$2,'Données relatives aux bénéf.'!K2324="Non",'Données relatives aux bénéf.'!L2324="Oui"),"Dossier actif valorisable dans le cadre de la subvention",IF(AND(YEAR(I2324)&lt;'Récapitulatif des données RASH'!$B$2,'Données relatives aux bénéf.'!K2324="Oui",'Données relatives aux bénéf.'!L2324="Oui"),"Dossier actif valorisable dans le cadre de la subvention - dont cloturé au cours de l'année de référence",IF(AND(YEAR(I2324)&lt;'Récapitulatif des données RASH'!$B$2,'Données relatives aux bénéf.'!K2324="Non",'Données relatives aux bénéf.'!L2324="Non"),"Dossier actif non-valorisable dans le cadre de la subvention",IF(AND(YEAR(I2324)&lt;'Récapitulatif des données RASH'!$B$2,'Données relatives aux bénéf.'!K2324="Oui",'Données relatives aux bénéf.'!L2324="Non"),"Dossier actif non-valorisable dans le cadre de la subvention - dont cloturé au cours de l'année de référence","")))))))</f>
        <v/>
      </c>
      <c r="P2324" s="16" t="str">
        <f>IF(ISBLANK(F2324),"",'Récapitulatif des données RASH'!$B$2-YEAR('Données relatives aux bénéf.'!F2324))</f>
        <v/>
      </c>
    </row>
    <row r="2325" spans="1:16">
      <c r="A2325" s="18" t="str">
        <f t="shared" si="36"/>
        <v/>
      </c>
      <c r="O2325" s="19" t="str">
        <f>IF(J2325="Non","Demande d'information",IF(AND(YEAR(I2325)='Récapitulatif des données RASH'!$B$2,'Données relatives aux bénéf.'!J2325="Oui",'Données relatives aux bénéf.'!K2325="Non"),"Dossier ouvert au cours de l'année de référence",IF(AND(YEAR(I2325)='Récapitulatif des données RASH'!$B$2,'Données relatives aux bénéf.'!J2325="Oui",'Données relatives aux bénéf.'!K2325="Oui"),"Dossier ouvert au cours de l'année de référence - dont clôturé au cours de l'année de référence",IF(AND(YEAR(I2325)&lt;'Récapitulatif des données RASH'!$B$2,'Données relatives aux bénéf.'!K2325="Non",'Données relatives aux bénéf.'!L2325="Oui"),"Dossier actif valorisable dans le cadre de la subvention",IF(AND(YEAR(I2325)&lt;'Récapitulatif des données RASH'!$B$2,'Données relatives aux bénéf.'!K2325="Oui",'Données relatives aux bénéf.'!L2325="Oui"),"Dossier actif valorisable dans le cadre de la subvention - dont cloturé au cours de l'année de référence",IF(AND(YEAR(I2325)&lt;'Récapitulatif des données RASH'!$B$2,'Données relatives aux bénéf.'!K2325="Non",'Données relatives aux bénéf.'!L2325="Non"),"Dossier actif non-valorisable dans le cadre de la subvention",IF(AND(YEAR(I2325)&lt;'Récapitulatif des données RASH'!$B$2,'Données relatives aux bénéf.'!K2325="Oui",'Données relatives aux bénéf.'!L2325="Non"),"Dossier actif non-valorisable dans le cadre de la subvention - dont cloturé au cours de l'année de référence","")))))))</f>
        <v/>
      </c>
      <c r="P2325" s="16" t="str">
        <f>IF(ISBLANK(F2325),"",'Récapitulatif des données RASH'!$B$2-YEAR('Données relatives aux bénéf.'!F2325))</f>
        <v/>
      </c>
    </row>
    <row r="2326" spans="1:16">
      <c r="A2326" s="18" t="str">
        <f t="shared" si="36"/>
        <v/>
      </c>
      <c r="O2326" s="19" t="str">
        <f>IF(J2326="Non","Demande d'information",IF(AND(YEAR(I2326)='Récapitulatif des données RASH'!$B$2,'Données relatives aux bénéf.'!J2326="Oui",'Données relatives aux bénéf.'!K2326="Non"),"Dossier ouvert au cours de l'année de référence",IF(AND(YEAR(I2326)='Récapitulatif des données RASH'!$B$2,'Données relatives aux bénéf.'!J2326="Oui",'Données relatives aux bénéf.'!K2326="Oui"),"Dossier ouvert au cours de l'année de référence - dont clôturé au cours de l'année de référence",IF(AND(YEAR(I2326)&lt;'Récapitulatif des données RASH'!$B$2,'Données relatives aux bénéf.'!K2326="Non",'Données relatives aux bénéf.'!L2326="Oui"),"Dossier actif valorisable dans le cadre de la subvention",IF(AND(YEAR(I2326)&lt;'Récapitulatif des données RASH'!$B$2,'Données relatives aux bénéf.'!K2326="Oui",'Données relatives aux bénéf.'!L2326="Oui"),"Dossier actif valorisable dans le cadre de la subvention - dont cloturé au cours de l'année de référence",IF(AND(YEAR(I2326)&lt;'Récapitulatif des données RASH'!$B$2,'Données relatives aux bénéf.'!K2326="Non",'Données relatives aux bénéf.'!L2326="Non"),"Dossier actif non-valorisable dans le cadre de la subvention",IF(AND(YEAR(I2326)&lt;'Récapitulatif des données RASH'!$B$2,'Données relatives aux bénéf.'!K2326="Oui",'Données relatives aux bénéf.'!L2326="Non"),"Dossier actif non-valorisable dans le cadre de la subvention - dont cloturé au cours de l'année de référence","")))))))</f>
        <v/>
      </c>
      <c r="P2326" s="16" t="str">
        <f>IF(ISBLANK(F2326),"",'Récapitulatif des données RASH'!$B$2-YEAR('Données relatives aux bénéf.'!F2326))</f>
        <v/>
      </c>
    </row>
    <row r="2327" spans="1:16">
      <c r="A2327" s="18" t="str">
        <f t="shared" si="36"/>
        <v/>
      </c>
      <c r="O2327" s="19" t="str">
        <f>IF(J2327="Non","Demande d'information",IF(AND(YEAR(I2327)='Récapitulatif des données RASH'!$B$2,'Données relatives aux bénéf.'!J2327="Oui",'Données relatives aux bénéf.'!K2327="Non"),"Dossier ouvert au cours de l'année de référence",IF(AND(YEAR(I2327)='Récapitulatif des données RASH'!$B$2,'Données relatives aux bénéf.'!J2327="Oui",'Données relatives aux bénéf.'!K2327="Oui"),"Dossier ouvert au cours de l'année de référence - dont clôturé au cours de l'année de référence",IF(AND(YEAR(I2327)&lt;'Récapitulatif des données RASH'!$B$2,'Données relatives aux bénéf.'!K2327="Non",'Données relatives aux bénéf.'!L2327="Oui"),"Dossier actif valorisable dans le cadre de la subvention",IF(AND(YEAR(I2327)&lt;'Récapitulatif des données RASH'!$B$2,'Données relatives aux bénéf.'!K2327="Oui",'Données relatives aux bénéf.'!L2327="Oui"),"Dossier actif valorisable dans le cadre de la subvention - dont cloturé au cours de l'année de référence",IF(AND(YEAR(I2327)&lt;'Récapitulatif des données RASH'!$B$2,'Données relatives aux bénéf.'!K2327="Non",'Données relatives aux bénéf.'!L2327="Non"),"Dossier actif non-valorisable dans le cadre de la subvention",IF(AND(YEAR(I2327)&lt;'Récapitulatif des données RASH'!$B$2,'Données relatives aux bénéf.'!K2327="Oui",'Données relatives aux bénéf.'!L2327="Non"),"Dossier actif non-valorisable dans le cadre de la subvention - dont cloturé au cours de l'année de référence","")))))))</f>
        <v/>
      </c>
      <c r="P2327" s="16" t="str">
        <f>IF(ISBLANK(F2327),"",'Récapitulatif des données RASH'!$B$2-YEAR('Données relatives aux bénéf.'!F2327))</f>
        <v/>
      </c>
    </row>
    <row r="2328" spans="1:16">
      <c r="A2328" s="18" t="str">
        <f t="shared" si="36"/>
        <v/>
      </c>
      <c r="O2328" s="19" t="str">
        <f>IF(J2328="Non","Demande d'information",IF(AND(YEAR(I2328)='Récapitulatif des données RASH'!$B$2,'Données relatives aux bénéf.'!J2328="Oui",'Données relatives aux bénéf.'!K2328="Non"),"Dossier ouvert au cours de l'année de référence",IF(AND(YEAR(I2328)='Récapitulatif des données RASH'!$B$2,'Données relatives aux bénéf.'!J2328="Oui",'Données relatives aux bénéf.'!K2328="Oui"),"Dossier ouvert au cours de l'année de référence - dont clôturé au cours de l'année de référence",IF(AND(YEAR(I2328)&lt;'Récapitulatif des données RASH'!$B$2,'Données relatives aux bénéf.'!K2328="Non",'Données relatives aux bénéf.'!L2328="Oui"),"Dossier actif valorisable dans le cadre de la subvention",IF(AND(YEAR(I2328)&lt;'Récapitulatif des données RASH'!$B$2,'Données relatives aux bénéf.'!K2328="Oui",'Données relatives aux bénéf.'!L2328="Oui"),"Dossier actif valorisable dans le cadre de la subvention - dont cloturé au cours de l'année de référence",IF(AND(YEAR(I2328)&lt;'Récapitulatif des données RASH'!$B$2,'Données relatives aux bénéf.'!K2328="Non",'Données relatives aux bénéf.'!L2328="Non"),"Dossier actif non-valorisable dans le cadre de la subvention",IF(AND(YEAR(I2328)&lt;'Récapitulatif des données RASH'!$B$2,'Données relatives aux bénéf.'!K2328="Oui",'Données relatives aux bénéf.'!L2328="Non"),"Dossier actif non-valorisable dans le cadre de la subvention - dont cloturé au cours de l'année de référence","")))))))</f>
        <v/>
      </c>
      <c r="P2328" s="16" t="str">
        <f>IF(ISBLANK(F2328),"",'Récapitulatif des données RASH'!$B$2-YEAR('Données relatives aux bénéf.'!F2328))</f>
        <v/>
      </c>
    </row>
    <row r="2329" spans="1:16">
      <c r="A2329" s="18" t="str">
        <f t="shared" si="36"/>
        <v/>
      </c>
      <c r="O2329" s="19" t="str">
        <f>IF(J2329="Non","Demande d'information",IF(AND(YEAR(I2329)='Récapitulatif des données RASH'!$B$2,'Données relatives aux bénéf.'!J2329="Oui",'Données relatives aux bénéf.'!K2329="Non"),"Dossier ouvert au cours de l'année de référence",IF(AND(YEAR(I2329)='Récapitulatif des données RASH'!$B$2,'Données relatives aux bénéf.'!J2329="Oui",'Données relatives aux bénéf.'!K2329="Oui"),"Dossier ouvert au cours de l'année de référence - dont clôturé au cours de l'année de référence",IF(AND(YEAR(I2329)&lt;'Récapitulatif des données RASH'!$B$2,'Données relatives aux bénéf.'!K2329="Non",'Données relatives aux bénéf.'!L2329="Oui"),"Dossier actif valorisable dans le cadre de la subvention",IF(AND(YEAR(I2329)&lt;'Récapitulatif des données RASH'!$B$2,'Données relatives aux bénéf.'!K2329="Oui",'Données relatives aux bénéf.'!L2329="Oui"),"Dossier actif valorisable dans le cadre de la subvention - dont cloturé au cours de l'année de référence",IF(AND(YEAR(I2329)&lt;'Récapitulatif des données RASH'!$B$2,'Données relatives aux bénéf.'!K2329="Non",'Données relatives aux bénéf.'!L2329="Non"),"Dossier actif non-valorisable dans le cadre de la subvention",IF(AND(YEAR(I2329)&lt;'Récapitulatif des données RASH'!$B$2,'Données relatives aux bénéf.'!K2329="Oui",'Données relatives aux bénéf.'!L2329="Non"),"Dossier actif non-valorisable dans le cadre de la subvention - dont cloturé au cours de l'année de référence","")))))))</f>
        <v/>
      </c>
      <c r="P2329" s="16" t="str">
        <f>IF(ISBLANK(F2329),"",'Récapitulatif des données RASH'!$B$2-YEAR('Données relatives aux bénéf.'!F2329))</f>
        <v/>
      </c>
    </row>
    <row r="2330" spans="1:16">
      <c r="A2330" s="18" t="str">
        <f t="shared" si="36"/>
        <v/>
      </c>
      <c r="O2330" s="19" t="str">
        <f>IF(J2330="Non","Demande d'information",IF(AND(YEAR(I2330)='Récapitulatif des données RASH'!$B$2,'Données relatives aux bénéf.'!J2330="Oui",'Données relatives aux bénéf.'!K2330="Non"),"Dossier ouvert au cours de l'année de référence",IF(AND(YEAR(I2330)='Récapitulatif des données RASH'!$B$2,'Données relatives aux bénéf.'!J2330="Oui",'Données relatives aux bénéf.'!K2330="Oui"),"Dossier ouvert au cours de l'année de référence - dont clôturé au cours de l'année de référence",IF(AND(YEAR(I2330)&lt;'Récapitulatif des données RASH'!$B$2,'Données relatives aux bénéf.'!K2330="Non",'Données relatives aux bénéf.'!L2330="Oui"),"Dossier actif valorisable dans le cadre de la subvention",IF(AND(YEAR(I2330)&lt;'Récapitulatif des données RASH'!$B$2,'Données relatives aux bénéf.'!K2330="Oui",'Données relatives aux bénéf.'!L2330="Oui"),"Dossier actif valorisable dans le cadre de la subvention - dont cloturé au cours de l'année de référence",IF(AND(YEAR(I2330)&lt;'Récapitulatif des données RASH'!$B$2,'Données relatives aux bénéf.'!K2330="Non",'Données relatives aux bénéf.'!L2330="Non"),"Dossier actif non-valorisable dans le cadre de la subvention",IF(AND(YEAR(I2330)&lt;'Récapitulatif des données RASH'!$B$2,'Données relatives aux bénéf.'!K2330="Oui",'Données relatives aux bénéf.'!L2330="Non"),"Dossier actif non-valorisable dans le cadre de la subvention - dont cloturé au cours de l'année de référence","")))))))</f>
        <v/>
      </c>
      <c r="P2330" s="16" t="str">
        <f>IF(ISBLANK(F2330),"",'Récapitulatif des données RASH'!$B$2-YEAR('Données relatives aux bénéf.'!F2330))</f>
        <v/>
      </c>
    </row>
    <row r="2331" spans="1:16">
      <c r="A2331" s="18" t="str">
        <f t="shared" si="36"/>
        <v/>
      </c>
      <c r="O2331" s="19" t="str">
        <f>IF(J2331="Non","Demande d'information",IF(AND(YEAR(I2331)='Récapitulatif des données RASH'!$B$2,'Données relatives aux bénéf.'!J2331="Oui",'Données relatives aux bénéf.'!K2331="Non"),"Dossier ouvert au cours de l'année de référence",IF(AND(YEAR(I2331)='Récapitulatif des données RASH'!$B$2,'Données relatives aux bénéf.'!J2331="Oui",'Données relatives aux bénéf.'!K2331="Oui"),"Dossier ouvert au cours de l'année de référence - dont clôturé au cours de l'année de référence",IF(AND(YEAR(I2331)&lt;'Récapitulatif des données RASH'!$B$2,'Données relatives aux bénéf.'!K2331="Non",'Données relatives aux bénéf.'!L2331="Oui"),"Dossier actif valorisable dans le cadre de la subvention",IF(AND(YEAR(I2331)&lt;'Récapitulatif des données RASH'!$B$2,'Données relatives aux bénéf.'!K2331="Oui",'Données relatives aux bénéf.'!L2331="Oui"),"Dossier actif valorisable dans le cadre de la subvention - dont cloturé au cours de l'année de référence",IF(AND(YEAR(I2331)&lt;'Récapitulatif des données RASH'!$B$2,'Données relatives aux bénéf.'!K2331="Non",'Données relatives aux bénéf.'!L2331="Non"),"Dossier actif non-valorisable dans le cadre de la subvention",IF(AND(YEAR(I2331)&lt;'Récapitulatif des données RASH'!$B$2,'Données relatives aux bénéf.'!K2331="Oui",'Données relatives aux bénéf.'!L2331="Non"),"Dossier actif non-valorisable dans le cadre de la subvention - dont cloturé au cours de l'année de référence","")))))))</f>
        <v/>
      </c>
      <c r="P2331" s="16" t="str">
        <f>IF(ISBLANK(F2331),"",'Récapitulatif des données RASH'!$B$2-YEAR('Données relatives aux bénéf.'!F2331))</f>
        <v/>
      </c>
    </row>
    <row r="2332" spans="1:16">
      <c r="A2332" s="18" t="str">
        <f t="shared" si="36"/>
        <v/>
      </c>
      <c r="O2332" s="19" t="str">
        <f>IF(J2332="Non","Demande d'information",IF(AND(YEAR(I2332)='Récapitulatif des données RASH'!$B$2,'Données relatives aux bénéf.'!J2332="Oui",'Données relatives aux bénéf.'!K2332="Non"),"Dossier ouvert au cours de l'année de référence",IF(AND(YEAR(I2332)='Récapitulatif des données RASH'!$B$2,'Données relatives aux bénéf.'!J2332="Oui",'Données relatives aux bénéf.'!K2332="Oui"),"Dossier ouvert au cours de l'année de référence - dont clôturé au cours de l'année de référence",IF(AND(YEAR(I2332)&lt;'Récapitulatif des données RASH'!$B$2,'Données relatives aux bénéf.'!K2332="Non",'Données relatives aux bénéf.'!L2332="Oui"),"Dossier actif valorisable dans le cadre de la subvention",IF(AND(YEAR(I2332)&lt;'Récapitulatif des données RASH'!$B$2,'Données relatives aux bénéf.'!K2332="Oui",'Données relatives aux bénéf.'!L2332="Oui"),"Dossier actif valorisable dans le cadre de la subvention - dont cloturé au cours de l'année de référence",IF(AND(YEAR(I2332)&lt;'Récapitulatif des données RASH'!$B$2,'Données relatives aux bénéf.'!K2332="Non",'Données relatives aux bénéf.'!L2332="Non"),"Dossier actif non-valorisable dans le cadre de la subvention",IF(AND(YEAR(I2332)&lt;'Récapitulatif des données RASH'!$B$2,'Données relatives aux bénéf.'!K2332="Oui",'Données relatives aux bénéf.'!L2332="Non"),"Dossier actif non-valorisable dans le cadre de la subvention - dont cloturé au cours de l'année de référence","")))))))</f>
        <v/>
      </c>
      <c r="P2332" s="16" t="str">
        <f>IF(ISBLANK(F2332),"",'Récapitulatif des données RASH'!$B$2-YEAR('Données relatives aux bénéf.'!F2332))</f>
        <v/>
      </c>
    </row>
    <row r="2333" spans="1:16">
      <c r="A2333" s="18" t="str">
        <f t="shared" si="36"/>
        <v/>
      </c>
      <c r="O2333" s="19" t="str">
        <f>IF(J2333="Non","Demande d'information",IF(AND(YEAR(I2333)='Récapitulatif des données RASH'!$B$2,'Données relatives aux bénéf.'!J2333="Oui",'Données relatives aux bénéf.'!K2333="Non"),"Dossier ouvert au cours de l'année de référence",IF(AND(YEAR(I2333)='Récapitulatif des données RASH'!$B$2,'Données relatives aux bénéf.'!J2333="Oui",'Données relatives aux bénéf.'!K2333="Oui"),"Dossier ouvert au cours de l'année de référence - dont clôturé au cours de l'année de référence",IF(AND(YEAR(I2333)&lt;'Récapitulatif des données RASH'!$B$2,'Données relatives aux bénéf.'!K2333="Non",'Données relatives aux bénéf.'!L2333="Oui"),"Dossier actif valorisable dans le cadre de la subvention",IF(AND(YEAR(I2333)&lt;'Récapitulatif des données RASH'!$B$2,'Données relatives aux bénéf.'!K2333="Oui",'Données relatives aux bénéf.'!L2333="Oui"),"Dossier actif valorisable dans le cadre de la subvention - dont cloturé au cours de l'année de référence",IF(AND(YEAR(I2333)&lt;'Récapitulatif des données RASH'!$B$2,'Données relatives aux bénéf.'!K2333="Non",'Données relatives aux bénéf.'!L2333="Non"),"Dossier actif non-valorisable dans le cadre de la subvention",IF(AND(YEAR(I2333)&lt;'Récapitulatif des données RASH'!$B$2,'Données relatives aux bénéf.'!K2333="Oui",'Données relatives aux bénéf.'!L2333="Non"),"Dossier actif non-valorisable dans le cadre de la subvention - dont cloturé au cours de l'année de référence","")))))))</f>
        <v/>
      </c>
      <c r="P2333" s="16" t="str">
        <f>IF(ISBLANK(F2333),"",'Récapitulatif des données RASH'!$B$2-YEAR('Données relatives aux bénéf.'!F2333))</f>
        <v/>
      </c>
    </row>
    <row r="2334" spans="1:16">
      <c r="A2334" s="18" t="str">
        <f t="shared" si="36"/>
        <v/>
      </c>
      <c r="O2334" s="19" t="str">
        <f>IF(J2334="Non","Demande d'information",IF(AND(YEAR(I2334)='Récapitulatif des données RASH'!$B$2,'Données relatives aux bénéf.'!J2334="Oui",'Données relatives aux bénéf.'!K2334="Non"),"Dossier ouvert au cours de l'année de référence",IF(AND(YEAR(I2334)='Récapitulatif des données RASH'!$B$2,'Données relatives aux bénéf.'!J2334="Oui",'Données relatives aux bénéf.'!K2334="Oui"),"Dossier ouvert au cours de l'année de référence - dont clôturé au cours de l'année de référence",IF(AND(YEAR(I2334)&lt;'Récapitulatif des données RASH'!$B$2,'Données relatives aux bénéf.'!K2334="Non",'Données relatives aux bénéf.'!L2334="Oui"),"Dossier actif valorisable dans le cadre de la subvention",IF(AND(YEAR(I2334)&lt;'Récapitulatif des données RASH'!$B$2,'Données relatives aux bénéf.'!K2334="Oui",'Données relatives aux bénéf.'!L2334="Oui"),"Dossier actif valorisable dans le cadre de la subvention - dont cloturé au cours de l'année de référence",IF(AND(YEAR(I2334)&lt;'Récapitulatif des données RASH'!$B$2,'Données relatives aux bénéf.'!K2334="Non",'Données relatives aux bénéf.'!L2334="Non"),"Dossier actif non-valorisable dans le cadre de la subvention",IF(AND(YEAR(I2334)&lt;'Récapitulatif des données RASH'!$B$2,'Données relatives aux bénéf.'!K2334="Oui",'Données relatives aux bénéf.'!L2334="Non"),"Dossier actif non-valorisable dans le cadre de la subvention - dont cloturé au cours de l'année de référence","")))))))</f>
        <v/>
      </c>
      <c r="P2334" s="16" t="str">
        <f>IF(ISBLANK(F2334),"",'Récapitulatif des données RASH'!$B$2-YEAR('Données relatives aux bénéf.'!F2334))</f>
        <v/>
      </c>
    </row>
    <row r="2335" spans="1:16">
      <c r="A2335" s="18" t="str">
        <f t="shared" si="36"/>
        <v/>
      </c>
      <c r="O2335" s="19" t="str">
        <f>IF(J2335="Non","Demande d'information",IF(AND(YEAR(I2335)='Récapitulatif des données RASH'!$B$2,'Données relatives aux bénéf.'!J2335="Oui",'Données relatives aux bénéf.'!K2335="Non"),"Dossier ouvert au cours de l'année de référence",IF(AND(YEAR(I2335)='Récapitulatif des données RASH'!$B$2,'Données relatives aux bénéf.'!J2335="Oui",'Données relatives aux bénéf.'!K2335="Oui"),"Dossier ouvert au cours de l'année de référence - dont clôturé au cours de l'année de référence",IF(AND(YEAR(I2335)&lt;'Récapitulatif des données RASH'!$B$2,'Données relatives aux bénéf.'!K2335="Non",'Données relatives aux bénéf.'!L2335="Oui"),"Dossier actif valorisable dans le cadre de la subvention",IF(AND(YEAR(I2335)&lt;'Récapitulatif des données RASH'!$B$2,'Données relatives aux bénéf.'!K2335="Oui",'Données relatives aux bénéf.'!L2335="Oui"),"Dossier actif valorisable dans le cadre de la subvention - dont cloturé au cours de l'année de référence",IF(AND(YEAR(I2335)&lt;'Récapitulatif des données RASH'!$B$2,'Données relatives aux bénéf.'!K2335="Non",'Données relatives aux bénéf.'!L2335="Non"),"Dossier actif non-valorisable dans le cadre de la subvention",IF(AND(YEAR(I2335)&lt;'Récapitulatif des données RASH'!$B$2,'Données relatives aux bénéf.'!K2335="Oui",'Données relatives aux bénéf.'!L2335="Non"),"Dossier actif non-valorisable dans le cadre de la subvention - dont cloturé au cours de l'année de référence","")))))))</f>
        <v/>
      </c>
      <c r="P2335" s="16" t="str">
        <f>IF(ISBLANK(F2335),"",'Récapitulatif des données RASH'!$B$2-YEAR('Données relatives aux bénéf.'!F2335))</f>
        <v/>
      </c>
    </row>
    <row r="2336" spans="1:16">
      <c r="A2336" s="18" t="str">
        <f t="shared" si="36"/>
        <v/>
      </c>
      <c r="O2336" s="19" t="str">
        <f>IF(J2336="Non","Demande d'information",IF(AND(YEAR(I2336)='Récapitulatif des données RASH'!$B$2,'Données relatives aux bénéf.'!J2336="Oui",'Données relatives aux bénéf.'!K2336="Non"),"Dossier ouvert au cours de l'année de référence",IF(AND(YEAR(I2336)='Récapitulatif des données RASH'!$B$2,'Données relatives aux bénéf.'!J2336="Oui",'Données relatives aux bénéf.'!K2336="Oui"),"Dossier ouvert au cours de l'année de référence - dont clôturé au cours de l'année de référence",IF(AND(YEAR(I2336)&lt;'Récapitulatif des données RASH'!$B$2,'Données relatives aux bénéf.'!K2336="Non",'Données relatives aux bénéf.'!L2336="Oui"),"Dossier actif valorisable dans le cadre de la subvention",IF(AND(YEAR(I2336)&lt;'Récapitulatif des données RASH'!$B$2,'Données relatives aux bénéf.'!K2336="Oui",'Données relatives aux bénéf.'!L2336="Oui"),"Dossier actif valorisable dans le cadre de la subvention - dont cloturé au cours de l'année de référence",IF(AND(YEAR(I2336)&lt;'Récapitulatif des données RASH'!$B$2,'Données relatives aux bénéf.'!K2336="Non",'Données relatives aux bénéf.'!L2336="Non"),"Dossier actif non-valorisable dans le cadre de la subvention",IF(AND(YEAR(I2336)&lt;'Récapitulatif des données RASH'!$B$2,'Données relatives aux bénéf.'!K2336="Oui",'Données relatives aux bénéf.'!L2336="Non"),"Dossier actif non-valorisable dans le cadre de la subvention - dont cloturé au cours de l'année de référence","")))))))</f>
        <v/>
      </c>
      <c r="P2336" s="16" t="str">
        <f>IF(ISBLANK(F2336),"",'Récapitulatif des données RASH'!$B$2-YEAR('Données relatives aux bénéf.'!F2336))</f>
        <v/>
      </c>
    </row>
    <row r="2337" spans="1:16">
      <c r="A2337" s="18" t="str">
        <f t="shared" si="36"/>
        <v/>
      </c>
      <c r="O2337" s="19" t="str">
        <f>IF(J2337="Non","Demande d'information",IF(AND(YEAR(I2337)='Récapitulatif des données RASH'!$B$2,'Données relatives aux bénéf.'!J2337="Oui",'Données relatives aux bénéf.'!K2337="Non"),"Dossier ouvert au cours de l'année de référence",IF(AND(YEAR(I2337)='Récapitulatif des données RASH'!$B$2,'Données relatives aux bénéf.'!J2337="Oui",'Données relatives aux bénéf.'!K2337="Oui"),"Dossier ouvert au cours de l'année de référence - dont clôturé au cours de l'année de référence",IF(AND(YEAR(I2337)&lt;'Récapitulatif des données RASH'!$B$2,'Données relatives aux bénéf.'!K2337="Non",'Données relatives aux bénéf.'!L2337="Oui"),"Dossier actif valorisable dans le cadre de la subvention",IF(AND(YEAR(I2337)&lt;'Récapitulatif des données RASH'!$B$2,'Données relatives aux bénéf.'!K2337="Oui",'Données relatives aux bénéf.'!L2337="Oui"),"Dossier actif valorisable dans le cadre de la subvention - dont cloturé au cours de l'année de référence",IF(AND(YEAR(I2337)&lt;'Récapitulatif des données RASH'!$B$2,'Données relatives aux bénéf.'!K2337="Non",'Données relatives aux bénéf.'!L2337="Non"),"Dossier actif non-valorisable dans le cadre de la subvention",IF(AND(YEAR(I2337)&lt;'Récapitulatif des données RASH'!$B$2,'Données relatives aux bénéf.'!K2337="Oui",'Données relatives aux bénéf.'!L2337="Non"),"Dossier actif non-valorisable dans le cadre de la subvention - dont cloturé au cours de l'année de référence","")))))))</f>
        <v/>
      </c>
      <c r="P2337" s="16" t="str">
        <f>IF(ISBLANK(F2337),"",'Récapitulatif des données RASH'!$B$2-YEAR('Données relatives aux bénéf.'!F2337))</f>
        <v/>
      </c>
    </row>
    <row r="2338" spans="1:16">
      <c r="A2338" s="18" t="str">
        <f t="shared" si="36"/>
        <v/>
      </c>
      <c r="O2338" s="19" t="str">
        <f>IF(J2338="Non","Demande d'information",IF(AND(YEAR(I2338)='Récapitulatif des données RASH'!$B$2,'Données relatives aux bénéf.'!J2338="Oui",'Données relatives aux bénéf.'!K2338="Non"),"Dossier ouvert au cours de l'année de référence",IF(AND(YEAR(I2338)='Récapitulatif des données RASH'!$B$2,'Données relatives aux bénéf.'!J2338="Oui",'Données relatives aux bénéf.'!K2338="Oui"),"Dossier ouvert au cours de l'année de référence - dont clôturé au cours de l'année de référence",IF(AND(YEAR(I2338)&lt;'Récapitulatif des données RASH'!$B$2,'Données relatives aux bénéf.'!K2338="Non",'Données relatives aux bénéf.'!L2338="Oui"),"Dossier actif valorisable dans le cadre de la subvention",IF(AND(YEAR(I2338)&lt;'Récapitulatif des données RASH'!$B$2,'Données relatives aux bénéf.'!K2338="Oui",'Données relatives aux bénéf.'!L2338="Oui"),"Dossier actif valorisable dans le cadre de la subvention - dont cloturé au cours de l'année de référence",IF(AND(YEAR(I2338)&lt;'Récapitulatif des données RASH'!$B$2,'Données relatives aux bénéf.'!K2338="Non",'Données relatives aux bénéf.'!L2338="Non"),"Dossier actif non-valorisable dans le cadre de la subvention",IF(AND(YEAR(I2338)&lt;'Récapitulatif des données RASH'!$B$2,'Données relatives aux bénéf.'!K2338="Oui",'Données relatives aux bénéf.'!L2338="Non"),"Dossier actif non-valorisable dans le cadre de la subvention - dont cloturé au cours de l'année de référence","")))))))</f>
        <v/>
      </c>
      <c r="P2338" s="16" t="str">
        <f>IF(ISBLANK(F2338),"",'Récapitulatif des données RASH'!$B$2-YEAR('Données relatives aux bénéf.'!F2338))</f>
        <v/>
      </c>
    </row>
    <row r="2339" spans="1:16">
      <c r="A2339" s="18" t="str">
        <f t="shared" si="36"/>
        <v/>
      </c>
      <c r="O2339" s="19" t="str">
        <f>IF(J2339="Non","Demande d'information",IF(AND(YEAR(I2339)='Récapitulatif des données RASH'!$B$2,'Données relatives aux bénéf.'!J2339="Oui",'Données relatives aux bénéf.'!K2339="Non"),"Dossier ouvert au cours de l'année de référence",IF(AND(YEAR(I2339)='Récapitulatif des données RASH'!$B$2,'Données relatives aux bénéf.'!J2339="Oui",'Données relatives aux bénéf.'!K2339="Oui"),"Dossier ouvert au cours de l'année de référence - dont clôturé au cours de l'année de référence",IF(AND(YEAR(I2339)&lt;'Récapitulatif des données RASH'!$B$2,'Données relatives aux bénéf.'!K2339="Non",'Données relatives aux bénéf.'!L2339="Oui"),"Dossier actif valorisable dans le cadre de la subvention",IF(AND(YEAR(I2339)&lt;'Récapitulatif des données RASH'!$B$2,'Données relatives aux bénéf.'!K2339="Oui",'Données relatives aux bénéf.'!L2339="Oui"),"Dossier actif valorisable dans le cadre de la subvention - dont cloturé au cours de l'année de référence",IF(AND(YEAR(I2339)&lt;'Récapitulatif des données RASH'!$B$2,'Données relatives aux bénéf.'!K2339="Non",'Données relatives aux bénéf.'!L2339="Non"),"Dossier actif non-valorisable dans le cadre de la subvention",IF(AND(YEAR(I2339)&lt;'Récapitulatif des données RASH'!$B$2,'Données relatives aux bénéf.'!K2339="Oui",'Données relatives aux bénéf.'!L2339="Non"),"Dossier actif non-valorisable dans le cadre de la subvention - dont cloturé au cours de l'année de référence","")))))))</f>
        <v/>
      </c>
      <c r="P2339" s="16" t="str">
        <f>IF(ISBLANK(F2339),"",'Récapitulatif des données RASH'!$B$2-YEAR('Données relatives aux bénéf.'!F2339))</f>
        <v/>
      </c>
    </row>
    <row r="2340" spans="1:16">
      <c r="A2340" s="18" t="str">
        <f t="shared" si="36"/>
        <v/>
      </c>
      <c r="O2340" s="19" t="str">
        <f>IF(J2340="Non","Demande d'information",IF(AND(YEAR(I2340)='Récapitulatif des données RASH'!$B$2,'Données relatives aux bénéf.'!J2340="Oui",'Données relatives aux bénéf.'!K2340="Non"),"Dossier ouvert au cours de l'année de référence",IF(AND(YEAR(I2340)='Récapitulatif des données RASH'!$B$2,'Données relatives aux bénéf.'!J2340="Oui",'Données relatives aux bénéf.'!K2340="Oui"),"Dossier ouvert au cours de l'année de référence - dont clôturé au cours de l'année de référence",IF(AND(YEAR(I2340)&lt;'Récapitulatif des données RASH'!$B$2,'Données relatives aux bénéf.'!K2340="Non",'Données relatives aux bénéf.'!L2340="Oui"),"Dossier actif valorisable dans le cadre de la subvention",IF(AND(YEAR(I2340)&lt;'Récapitulatif des données RASH'!$B$2,'Données relatives aux bénéf.'!K2340="Oui",'Données relatives aux bénéf.'!L2340="Oui"),"Dossier actif valorisable dans le cadre de la subvention - dont cloturé au cours de l'année de référence",IF(AND(YEAR(I2340)&lt;'Récapitulatif des données RASH'!$B$2,'Données relatives aux bénéf.'!K2340="Non",'Données relatives aux bénéf.'!L2340="Non"),"Dossier actif non-valorisable dans le cadre de la subvention",IF(AND(YEAR(I2340)&lt;'Récapitulatif des données RASH'!$B$2,'Données relatives aux bénéf.'!K2340="Oui",'Données relatives aux bénéf.'!L2340="Non"),"Dossier actif non-valorisable dans le cadre de la subvention - dont cloturé au cours de l'année de référence","")))))))</f>
        <v/>
      </c>
      <c r="P2340" s="16" t="str">
        <f>IF(ISBLANK(F2340),"",'Récapitulatif des données RASH'!$B$2-YEAR('Données relatives aux bénéf.'!F2340))</f>
        <v/>
      </c>
    </row>
    <row r="2341" spans="1:16">
      <c r="A2341" s="18" t="str">
        <f t="shared" si="36"/>
        <v/>
      </c>
      <c r="O2341" s="19" t="str">
        <f>IF(J2341="Non","Demande d'information",IF(AND(YEAR(I2341)='Récapitulatif des données RASH'!$B$2,'Données relatives aux bénéf.'!J2341="Oui",'Données relatives aux bénéf.'!K2341="Non"),"Dossier ouvert au cours de l'année de référence",IF(AND(YEAR(I2341)='Récapitulatif des données RASH'!$B$2,'Données relatives aux bénéf.'!J2341="Oui",'Données relatives aux bénéf.'!K2341="Oui"),"Dossier ouvert au cours de l'année de référence - dont clôturé au cours de l'année de référence",IF(AND(YEAR(I2341)&lt;'Récapitulatif des données RASH'!$B$2,'Données relatives aux bénéf.'!K2341="Non",'Données relatives aux bénéf.'!L2341="Oui"),"Dossier actif valorisable dans le cadre de la subvention",IF(AND(YEAR(I2341)&lt;'Récapitulatif des données RASH'!$B$2,'Données relatives aux bénéf.'!K2341="Oui",'Données relatives aux bénéf.'!L2341="Oui"),"Dossier actif valorisable dans le cadre de la subvention - dont cloturé au cours de l'année de référence",IF(AND(YEAR(I2341)&lt;'Récapitulatif des données RASH'!$B$2,'Données relatives aux bénéf.'!K2341="Non",'Données relatives aux bénéf.'!L2341="Non"),"Dossier actif non-valorisable dans le cadre de la subvention",IF(AND(YEAR(I2341)&lt;'Récapitulatif des données RASH'!$B$2,'Données relatives aux bénéf.'!K2341="Oui",'Données relatives aux bénéf.'!L2341="Non"),"Dossier actif non-valorisable dans le cadre de la subvention - dont cloturé au cours de l'année de référence","")))))))</f>
        <v/>
      </c>
      <c r="P2341" s="16" t="str">
        <f>IF(ISBLANK(F2341),"",'Récapitulatif des données RASH'!$B$2-YEAR('Données relatives aux bénéf.'!F2341))</f>
        <v/>
      </c>
    </row>
    <row r="2342" spans="1:16">
      <c r="A2342" s="18" t="str">
        <f t="shared" si="36"/>
        <v/>
      </c>
      <c r="O2342" s="19" t="str">
        <f>IF(J2342="Non","Demande d'information",IF(AND(YEAR(I2342)='Récapitulatif des données RASH'!$B$2,'Données relatives aux bénéf.'!J2342="Oui",'Données relatives aux bénéf.'!K2342="Non"),"Dossier ouvert au cours de l'année de référence",IF(AND(YEAR(I2342)='Récapitulatif des données RASH'!$B$2,'Données relatives aux bénéf.'!J2342="Oui",'Données relatives aux bénéf.'!K2342="Oui"),"Dossier ouvert au cours de l'année de référence - dont clôturé au cours de l'année de référence",IF(AND(YEAR(I2342)&lt;'Récapitulatif des données RASH'!$B$2,'Données relatives aux bénéf.'!K2342="Non",'Données relatives aux bénéf.'!L2342="Oui"),"Dossier actif valorisable dans le cadre de la subvention",IF(AND(YEAR(I2342)&lt;'Récapitulatif des données RASH'!$B$2,'Données relatives aux bénéf.'!K2342="Oui",'Données relatives aux bénéf.'!L2342="Oui"),"Dossier actif valorisable dans le cadre de la subvention - dont cloturé au cours de l'année de référence",IF(AND(YEAR(I2342)&lt;'Récapitulatif des données RASH'!$B$2,'Données relatives aux bénéf.'!K2342="Non",'Données relatives aux bénéf.'!L2342="Non"),"Dossier actif non-valorisable dans le cadre de la subvention",IF(AND(YEAR(I2342)&lt;'Récapitulatif des données RASH'!$B$2,'Données relatives aux bénéf.'!K2342="Oui",'Données relatives aux bénéf.'!L2342="Non"),"Dossier actif non-valorisable dans le cadre de la subvention - dont cloturé au cours de l'année de référence","")))))))</f>
        <v/>
      </c>
      <c r="P2342" s="16" t="str">
        <f>IF(ISBLANK(F2342),"",'Récapitulatif des données RASH'!$B$2-YEAR('Données relatives aux bénéf.'!F2342))</f>
        <v/>
      </c>
    </row>
    <row r="2343" spans="1:16">
      <c r="A2343" s="18" t="str">
        <f t="shared" si="36"/>
        <v/>
      </c>
      <c r="O2343" s="19" t="str">
        <f>IF(J2343="Non","Demande d'information",IF(AND(YEAR(I2343)='Récapitulatif des données RASH'!$B$2,'Données relatives aux bénéf.'!J2343="Oui",'Données relatives aux bénéf.'!K2343="Non"),"Dossier ouvert au cours de l'année de référence",IF(AND(YEAR(I2343)='Récapitulatif des données RASH'!$B$2,'Données relatives aux bénéf.'!J2343="Oui",'Données relatives aux bénéf.'!K2343="Oui"),"Dossier ouvert au cours de l'année de référence - dont clôturé au cours de l'année de référence",IF(AND(YEAR(I2343)&lt;'Récapitulatif des données RASH'!$B$2,'Données relatives aux bénéf.'!K2343="Non",'Données relatives aux bénéf.'!L2343="Oui"),"Dossier actif valorisable dans le cadre de la subvention",IF(AND(YEAR(I2343)&lt;'Récapitulatif des données RASH'!$B$2,'Données relatives aux bénéf.'!K2343="Oui",'Données relatives aux bénéf.'!L2343="Oui"),"Dossier actif valorisable dans le cadre de la subvention - dont cloturé au cours de l'année de référence",IF(AND(YEAR(I2343)&lt;'Récapitulatif des données RASH'!$B$2,'Données relatives aux bénéf.'!K2343="Non",'Données relatives aux bénéf.'!L2343="Non"),"Dossier actif non-valorisable dans le cadre de la subvention",IF(AND(YEAR(I2343)&lt;'Récapitulatif des données RASH'!$B$2,'Données relatives aux bénéf.'!K2343="Oui",'Données relatives aux bénéf.'!L2343="Non"),"Dossier actif non-valorisable dans le cadre de la subvention - dont cloturé au cours de l'année de référence","")))))))</f>
        <v/>
      </c>
      <c r="P2343" s="16" t="str">
        <f>IF(ISBLANK(F2343),"",'Récapitulatif des données RASH'!$B$2-YEAR('Données relatives aux bénéf.'!F2343))</f>
        <v/>
      </c>
    </row>
    <row r="2344" spans="1:16">
      <c r="A2344" s="18" t="str">
        <f t="shared" si="36"/>
        <v/>
      </c>
      <c r="O2344" s="19" t="str">
        <f>IF(J2344="Non","Demande d'information",IF(AND(YEAR(I2344)='Récapitulatif des données RASH'!$B$2,'Données relatives aux bénéf.'!J2344="Oui",'Données relatives aux bénéf.'!K2344="Non"),"Dossier ouvert au cours de l'année de référence",IF(AND(YEAR(I2344)='Récapitulatif des données RASH'!$B$2,'Données relatives aux bénéf.'!J2344="Oui",'Données relatives aux bénéf.'!K2344="Oui"),"Dossier ouvert au cours de l'année de référence - dont clôturé au cours de l'année de référence",IF(AND(YEAR(I2344)&lt;'Récapitulatif des données RASH'!$B$2,'Données relatives aux bénéf.'!K2344="Non",'Données relatives aux bénéf.'!L2344="Oui"),"Dossier actif valorisable dans le cadre de la subvention",IF(AND(YEAR(I2344)&lt;'Récapitulatif des données RASH'!$B$2,'Données relatives aux bénéf.'!K2344="Oui",'Données relatives aux bénéf.'!L2344="Oui"),"Dossier actif valorisable dans le cadre de la subvention - dont cloturé au cours de l'année de référence",IF(AND(YEAR(I2344)&lt;'Récapitulatif des données RASH'!$B$2,'Données relatives aux bénéf.'!K2344="Non",'Données relatives aux bénéf.'!L2344="Non"),"Dossier actif non-valorisable dans le cadre de la subvention",IF(AND(YEAR(I2344)&lt;'Récapitulatif des données RASH'!$B$2,'Données relatives aux bénéf.'!K2344="Oui",'Données relatives aux bénéf.'!L2344="Non"),"Dossier actif non-valorisable dans le cadre de la subvention - dont cloturé au cours de l'année de référence","")))))))</f>
        <v/>
      </c>
      <c r="P2344" s="16" t="str">
        <f>IF(ISBLANK(F2344),"",'Récapitulatif des données RASH'!$B$2-YEAR('Données relatives aux bénéf.'!F2344))</f>
        <v/>
      </c>
    </row>
    <row r="2345" spans="1:16">
      <c r="A2345" s="18" t="str">
        <f t="shared" ref="A2345:A2408" si="37">IF(ISBLANK(C2345),"",A2344+1)</f>
        <v/>
      </c>
      <c r="O2345" s="19" t="str">
        <f>IF(J2345="Non","Demande d'information",IF(AND(YEAR(I2345)='Récapitulatif des données RASH'!$B$2,'Données relatives aux bénéf.'!J2345="Oui",'Données relatives aux bénéf.'!K2345="Non"),"Dossier ouvert au cours de l'année de référence",IF(AND(YEAR(I2345)='Récapitulatif des données RASH'!$B$2,'Données relatives aux bénéf.'!J2345="Oui",'Données relatives aux bénéf.'!K2345="Oui"),"Dossier ouvert au cours de l'année de référence - dont clôturé au cours de l'année de référence",IF(AND(YEAR(I2345)&lt;'Récapitulatif des données RASH'!$B$2,'Données relatives aux bénéf.'!K2345="Non",'Données relatives aux bénéf.'!L2345="Oui"),"Dossier actif valorisable dans le cadre de la subvention",IF(AND(YEAR(I2345)&lt;'Récapitulatif des données RASH'!$B$2,'Données relatives aux bénéf.'!K2345="Oui",'Données relatives aux bénéf.'!L2345="Oui"),"Dossier actif valorisable dans le cadre de la subvention - dont cloturé au cours de l'année de référence",IF(AND(YEAR(I2345)&lt;'Récapitulatif des données RASH'!$B$2,'Données relatives aux bénéf.'!K2345="Non",'Données relatives aux bénéf.'!L2345="Non"),"Dossier actif non-valorisable dans le cadre de la subvention",IF(AND(YEAR(I2345)&lt;'Récapitulatif des données RASH'!$B$2,'Données relatives aux bénéf.'!K2345="Oui",'Données relatives aux bénéf.'!L2345="Non"),"Dossier actif non-valorisable dans le cadre de la subvention - dont cloturé au cours de l'année de référence","")))))))</f>
        <v/>
      </c>
      <c r="P2345" s="16" t="str">
        <f>IF(ISBLANK(F2345),"",'Récapitulatif des données RASH'!$B$2-YEAR('Données relatives aux bénéf.'!F2345))</f>
        <v/>
      </c>
    </row>
    <row r="2346" spans="1:16">
      <c r="A2346" s="18" t="str">
        <f t="shared" si="37"/>
        <v/>
      </c>
      <c r="O2346" s="19" t="str">
        <f>IF(J2346="Non","Demande d'information",IF(AND(YEAR(I2346)='Récapitulatif des données RASH'!$B$2,'Données relatives aux bénéf.'!J2346="Oui",'Données relatives aux bénéf.'!K2346="Non"),"Dossier ouvert au cours de l'année de référence",IF(AND(YEAR(I2346)='Récapitulatif des données RASH'!$B$2,'Données relatives aux bénéf.'!J2346="Oui",'Données relatives aux bénéf.'!K2346="Oui"),"Dossier ouvert au cours de l'année de référence - dont clôturé au cours de l'année de référence",IF(AND(YEAR(I2346)&lt;'Récapitulatif des données RASH'!$B$2,'Données relatives aux bénéf.'!K2346="Non",'Données relatives aux bénéf.'!L2346="Oui"),"Dossier actif valorisable dans le cadre de la subvention",IF(AND(YEAR(I2346)&lt;'Récapitulatif des données RASH'!$B$2,'Données relatives aux bénéf.'!K2346="Oui",'Données relatives aux bénéf.'!L2346="Oui"),"Dossier actif valorisable dans le cadre de la subvention - dont cloturé au cours de l'année de référence",IF(AND(YEAR(I2346)&lt;'Récapitulatif des données RASH'!$B$2,'Données relatives aux bénéf.'!K2346="Non",'Données relatives aux bénéf.'!L2346="Non"),"Dossier actif non-valorisable dans le cadre de la subvention",IF(AND(YEAR(I2346)&lt;'Récapitulatif des données RASH'!$B$2,'Données relatives aux bénéf.'!K2346="Oui",'Données relatives aux bénéf.'!L2346="Non"),"Dossier actif non-valorisable dans le cadre de la subvention - dont cloturé au cours de l'année de référence","")))))))</f>
        <v/>
      </c>
      <c r="P2346" s="16" t="str">
        <f>IF(ISBLANK(F2346),"",'Récapitulatif des données RASH'!$B$2-YEAR('Données relatives aux bénéf.'!F2346))</f>
        <v/>
      </c>
    </row>
    <row r="2347" spans="1:16">
      <c r="A2347" s="18" t="str">
        <f t="shared" si="37"/>
        <v/>
      </c>
      <c r="O2347" s="19" t="str">
        <f>IF(J2347="Non","Demande d'information",IF(AND(YEAR(I2347)='Récapitulatif des données RASH'!$B$2,'Données relatives aux bénéf.'!J2347="Oui",'Données relatives aux bénéf.'!K2347="Non"),"Dossier ouvert au cours de l'année de référence",IF(AND(YEAR(I2347)='Récapitulatif des données RASH'!$B$2,'Données relatives aux bénéf.'!J2347="Oui",'Données relatives aux bénéf.'!K2347="Oui"),"Dossier ouvert au cours de l'année de référence - dont clôturé au cours de l'année de référence",IF(AND(YEAR(I2347)&lt;'Récapitulatif des données RASH'!$B$2,'Données relatives aux bénéf.'!K2347="Non",'Données relatives aux bénéf.'!L2347="Oui"),"Dossier actif valorisable dans le cadre de la subvention",IF(AND(YEAR(I2347)&lt;'Récapitulatif des données RASH'!$B$2,'Données relatives aux bénéf.'!K2347="Oui",'Données relatives aux bénéf.'!L2347="Oui"),"Dossier actif valorisable dans le cadre de la subvention - dont cloturé au cours de l'année de référence",IF(AND(YEAR(I2347)&lt;'Récapitulatif des données RASH'!$B$2,'Données relatives aux bénéf.'!K2347="Non",'Données relatives aux bénéf.'!L2347="Non"),"Dossier actif non-valorisable dans le cadre de la subvention",IF(AND(YEAR(I2347)&lt;'Récapitulatif des données RASH'!$B$2,'Données relatives aux bénéf.'!K2347="Oui",'Données relatives aux bénéf.'!L2347="Non"),"Dossier actif non-valorisable dans le cadre de la subvention - dont cloturé au cours de l'année de référence","")))))))</f>
        <v/>
      </c>
      <c r="P2347" s="16" t="str">
        <f>IF(ISBLANK(F2347),"",'Récapitulatif des données RASH'!$B$2-YEAR('Données relatives aux bénéf.'!F2347))</f>
        <v/>
      </c>
    </row>
    <row r="2348" spans="1:16">
      <c r="A2348" s="18" t="str">
        <f t="shared" si="37"/>
        <v/>
      </c>
      <c r="O2348" s="19" t="str">
        <f>IF(J2348="Non","Demande d'information",IF(AND(YEAR(I2348)='Récapitulatif des données RASH'!$B$2,'Données relatives aux bénéf.'!J2348="Oui",'Données relatives aux bénéf.'!K2348="Non"),"Dossier ouvert au cours de l'année de référence",IF(AND(YEAR(I2348)='Récapitulatif des données RASH'!$B$2,'Données relatives aux bénéf.'!J2348="Oui",'Données relatives aux bénéf.'!K2348="Oui"),"Dossier ouvert au cours de l'année de référence - dont clôturé au cours de l'année de référence",IF(AND(YEAR(I2348)&lt;'Récapitulatif des données RASH'!$B$2,'Données relatives aux bénéf.'!K2348="Non",'Données relatives aux bénéf.'!L2348="Oui"),"Dossier actif valorisable dans le cadre de la subvention",IF(AND(YEAR(I2348)&lt;'Récapitulatif des données RASH'!$B$2,'Données relatives aux bénéf.'!K2348="Oui",'Données relatives aux bénéf.'!L2348="Oui"),"Dossier actif valorisable dans le cadre de la subvention - dont cloturé au cours de l'année de référence",IF(AND(YEAR(I2348)&lt;'Récapitulatif des données RASH'!$B$2,'Données relatives aux bénéf.'!K2348="Non",'Données relatives aux bénéf.'!L2348="Non"),"Dossier actif non-valorisable dans le cadre de la subvention",IF(AND(YEAR(I2348)&lt;'Récapitulatif des données RASH'!$B$2,'Données relatives aux bénéf.'!K2348="Oui",'Données relatives aux bénéf.'!L2348="Non"),"Dossier actif non-valorisable dans le cadre de la subvention - dont cloturé au cours de l'année de référence","")))))))</f>
        <v/>
      </c>
      <c r="P2348" s="16" t="str">
        <f>IF(ISBLANK(F2348),"",'Récapitulatif des données RASH'!$B$2-YEAR('Données relatives aux bénéf.'!F2348))</f>
        <v/>
      </c>
    </row>
    <row r="2349" spans="1:16">
      <c r="A2349" s="18" t="str">
        <f t="shared" si="37"/>
        <v/>
      </c>
      <c r="O2349" s="19" t="str">
        <f>IF(J2349="Non","Demande d'information",IF(AND(YEAR(I2349)='Récapitulatif des données RASH'!$B$2,'Données relatives aux bénéf.'!J2349="Oui",'Données relatives aux bénéf.'!K2349="Non"),"Dossier ouvert au cours de l'année de référence",IF(AND(YEAR(I2349)='Récapitulatif des données RASH'!$B$2,'Données relatives aux bénéf.'!J2349="Oui",'Données relatives aux bénéf.'!K2349="Oui"),"Dossier ouvert au cours de l'année de référence - dont clôturé au cours de l'année de référence",IF(AND(YEAR(I2349)&lt;'Récapitulatif des données RASH'!$B$2,'Données relatives aux bénéf.'!K2349="Non",'Données relatives aux bénéf.'!L2349="Oui"),"Dossier actif valorisable dans le cadre de la subvention",IF(AND(YEAR(I2349)&lt;'Récapitulatif des données RASH'!$B$2,'Données relatives aux bénéf.'!K2349="Oui",'Données relatives aux bénéf.'!L2349="Oui"),"Dossier actif valorisable dans le cadre de la subvention - dont cloturé au cours de l'année de référence",IF(AND(YEAR(I2349)&lt;'Récapitulatif des données RASH'!$B$2,'Données relatives aux bénéf.'!K2349="Non",'Données relatives aux bénéf.'!L2349="Non"),"Dossier actif non-valorisable dans le cadre de la subvention",IF(AND(YEAR(I2349)&lt;'Récapitulatif des données RASH'!$B$2,'Données relatives aux bénéf.'!K2349="Oui",'Données relatives aux bénéf.'!L2349="Non"),"Dossier actif non-valorisable dans le cadre de la subvention - dont cloturé au cours de l'année de référence","")))))))</f>
        <v/>
      </c>
      <c r="P2349" s="16" t="str">
        <f>IF(ISBLANK(F2349),"",'Récapitulatif des données RASH'!$B$2-YEAR('Données relatives aux bénéf.'!F2349))</f>
        <v/>
      </c>
    </row>
    <row r="2350" spans="1:16">
      <c r="A2350" s="18" t="str">
        <f t="shared" si="37"/>
        <v/>
      </c>
      <c r="O2350" s="19" t="str">
        <f>IF(J2350="Non","Demande d'information",IF(AND(YEAR(I2350)='Récapitulatif des données RASH'!$B$2,'Données relatives aux bénéf.'!J2350="Oui",'Données relatives aux bénéf.'!K2350="Non"),"Dossier ouvert au cours de l'année de référence",IF(AND(YEAR(I2350)='Récapitulatif des données RASH'!$B$2,'Données relatives aux bénéf.'!J2350="Oui",'Données relatives aux bénéf.'!K2350="Oui"),"Dossier ouvert au cours de l'année de référence - dont clôturé au cours de l'année de référence",IF(AND(YEAR(I2350)&lt;'Récapitulatif des données RASH'!$B$2,'Données relatives aux bénéf.'!K2350="Non",'Données relatives aux bénéf.'!L2350="Oui"),"Dossier actif valorisable dans le cadre de la subvention",IF(AND(YEAR(I2350)&lt;'Récapitulatif des données RASH'!$B$2,'Données relatives aux bénéf.'!K2350="Oui",'Données relatives aux bénéf.'!L2350="Oui"),"Dossier actif valorisable dans le cadre de la subvention - dont cloturé au cours de l'année de référence",IF(AND(YEAR(I2350)&lt;'Récapitulatif des données RASH'!$B$2,'Données relatives aux bénéf.'!K2350="Non",'Données relatives aux bénéf.'!L2350="Non"),"Dossier actif non-valorisable dans le cadre de la subvention",IF(AND(YEAR(I2350)&lt;'Récapitulatif des données RASH'!$B$2,'Données relatives aux bénéf.'!K2350="Oui",'Données relatives aux bénéf.'!L2350="Non"),"Dossier actif non-valorisable dans le cadre de la subvention - dont cloturé au cours de l'année de référence","")))))))</f>
        <v/>
      </c>
      <c r="P2350" s="16" t="str">
        <f>IF(ISBLANK(F2350),"",'Récapitulatif des données RASH'!$B$2-YEAR('Données relatives aux bénéf.'!F2350))</f>
        <v/>
      </c>
    </row>
    <row r="2351" spans="1:16">
      <c r="A2351" s="18" t="str">
        <f t="shared" si="37"/>
        <v/>
      </c>
      <c r="O2351" s="19" t="str">
        <f>IF(J2351="Non","Demande d'information",IF(AND(YEAR(I2351)='Récapitulatif des données RASH'!$B$2,'Données relatives aux bénéf.'!J2351="Oui",'Données relatives aux bénéf.'!K2351="Non"),"Dossier ouvert au cours de l'année de référence",IF(AND(YEAR(I2351)='Récapitulatif des données RASH'!$B$2,'Données relatives aux bénéf.'!J2351="Oui",'Données relatives aux bénéf.'!K2351="Oui"),"Dossier ouvert au cours de l'année de référence - dont clôturé au cours de l'année de référence",IF(AND(YEAR(I2351)&lt;'Récapitulatif des données RASH'!$B$2,'Données relatives aux bénéf.'!K2351="Non",'Données relatives aux bénéf.'!L2351="Oui"),"Dossier actif valorisable dans le cadre de la subvention",IF(AND(YEAR(I2351)&lt;'Récapitulatif des données RASH'!$B$2,'Données relatives aux bénéf.'!K2351="Oui",'Données relatives aux bénéf.'!L2351="Oui"),"Dossier actif valorisable dans le cadre de la subvention - dont cloturé au cours de l'année de référence",IF(AND(YEAR(I2351)&lt;'Récapitulatif des données RASH'!$B$2,'Données relatives aux bénéf.'!K2351="Non",'Données relatives aux bénéf.'!L2351="Non"),"Dossier actif non-valorisable dans le cadre de la subvention",IF(AND(YEAR(I2351)&lt;'Récapitulatif des données RASH'!$B$2,'Données relatives aux bénéf.'!K2351="Oui",'Données relatives aux bénéf.'!L2351="Non"),"Dossier actif non-valorisable dans le cadre de la subvention - dont cloturé au cours de l'année de référence","")))))))</f>
        <v/>
      </c>
      <c r="P2351" s="16" t="str">
        <f>IF(ISBLANK(F2351),"",'Récapitulatif des données RASH'!$B$2-YEAR('Données relatives aux bénéf.'!F2351))</f>
        <v/>
      </c>
    </row>
    <row r="2352" spans="1:16">
      <c r="A2352" s="18" t="str">
        <f t="shared" si="37"/>
        <v/>
      </c>
      <c r="O2352" s="19" t="str">
        <f>IF(J2352="Non","Demande d'information",IF(AND(YEAR(I2352)='Récapitulatif des données RASH'!$B$2,'Données relatives aux bénéf.'!J2352="Oui",'Données relatives aux bénéf.'!K2352="Non"),"Dossier ouvert au cours de l'année de référence",IF(AND(YEAR(I2352)='Récapitulatif des données RASH'!$B$2,'Données relatives aux bénéf.'!J2352="Oui",'Données relatives aux bénéf.'!K2352="Oui"),"Dossier ouvert au cours de l'année de référence - dont clôturé au cours de l'année de référence",IF(AND(YEAR(I2352)&lt;'Récapitulatif des données RASH'!$B$2,'Données relatives aux bénéf.'!K2352="Non",'Données relatives aux bénéf.'!L2352="Oui"),"Dossier actif valorisable dans le cadre de la subvention",IF(AND(YEAR(I2352)&lt;'Récapitulatif des données RASH'!$B$2,'Données relatives aux bénéf.'!K2352="Oui",'Données relatives aux bénéf.'!L2352="Oui"),"Dossier actif valorisable dans le cadre de la subvention - dont cloturé au cours de l'année de référence",IF(AND(YEAR(I2352)&lt;'Récapitulatif des données RASH'!$B$2,'Données relatives aux bénéf.'!K2352="Non",'Données relatives aux bénéf.'!L2352="Non"),"Dossier actif non-valorisable dans le cadre de la subvention",IF(AND(YEAR(I2352)&lt;'Récapitulatif des données RASH'!$B$2,'Données relatives aux bénéf.'!K2352="Oui",'Données relatives aux bénéf.'!L2352="Non"),"Dossier actif non-valorisable dans le cadre de la subvention - dont cloturé au cours de l'année de référence","")))))))</f>
        <v/>
      </c>
      <c r="P2352" s="16" t="str">
        <f>IF(ISBLANK(F2352),"",'Récapitulatif des données RASH'!$B$2-YEAR('Données relatives aux bénéf.'!F2352))</f>
        <v/>
      </c>
    </row>
    <row r="2353" spans="1:16">
      <c r="A2353" s="18" t="str">
        <f t="shared" si="37"/>
        <v/>
      </c>
      <c r="O2353" s="19" t="str">
        <f>IF(J2353="Non","Demande d'information",IF(AND(YEAR(I2353)='Récapitulatif des données RASH'!$B$2,'Données relatives aux bénéf.'!J2353="Oui",'Données relatives aux bénéf.'!K2353="Non"),"Dossier ouvert au cours de l'année de référence",IF(AND(YEAR(I2353)='Récapitulatif des données RASH'!$B$2,'Données relatives aux bénéf.'!J2353="Oui",'Données relatives aux bénéf.'!K2353="Oui"),"Dossier ouvert au cours de l'année de référence - dont clôturé au cours de l'année de référence",IF(AND(YEAR(I2353)&lt;'Récapitulatif des données RASH'!$B$2,'Données relatives aux bénéf.'!K2353="Non",'Données relatives aux bénéf.'!L2353="Oui"),"Dossier actif valorisable dans le cadre de la subvention",IF(AND(YEAR(I2353)&lt;'Récapitulatif des données RASH'!$B$2,'Données relatives aux bénéf.'!K2353="Oui",'Données relatives aux bénéf.'!L2353="Oui"),"Dossier actif valorisable dans le cadre de la subvention - dont cloturé au cours de l'année de référence",IF(AND(YEAR(I2353)&lt;'Récapitulatif des données RASH'!$B$2,'Données relatives aux bénéf.'!K2353="Non",'Données relatives aux bénéf.'!L2353="Non"),"Dossier actif non-valorisable dans le cadre de la subvention",IF(AND(YEAR(I2353)&lt;'Récapitulatif des données RASH'!$B$2,'Données relatives aux bénéf.'!K2353="Oui",'Données relatives aux bénéf.'!L2353="Non"),"Dossier actif non-valorisable dans le cadre de la subvention - dont cloturé au cours de l'année de référence","")))))))</f>
        <v/>
      </c>
      <c r="P2353" s="16" t="str">
        <f>IF(ISBLANK(F2353),"",'Récapitulatif des données RASH'!$B$2-YEAR('Données relatives aux bénéf.'!F2353))</f>
        <v/>
      </c>
    </row>
    <row r="2354" spans="1:16">
      <c r="A2354" s="18" t="str">
        <f t="shared" si="37"/>
        <v/>
      </c>
      <c r="O2354" s="19" t="str">
        <f>IF(J2354="Non","Demande d'information",IF(AND(YEAR(I2354)='Récapitulatif des données RASH'!$B$2,'Données relatives aux bénéf.'!J2354="Oui",'Données relatives aux bénéf.'!K2354="Non"),"Dossier ouvert au cours de l'année de référence",IF(AND(YEAR(I2354)='Récapitulatif des données RASH'!$B$2,'Données relatives aux bénéf.'!J2354="Oui",'Données relatives aux bénéf.'!K2354="Oui"),"Dossier ouvert au cours de l'année de référence - dont clôturé au cours de l'année de référence",IF(AND(YEAR(I2354)&lt;'Récapitulatif des données RASH'!$B$2,'Données relatives aux bénéf.'!K2354="Non",'Données relatives aux bénéf.'!L2354="Oui"),"Dossier actif valorisable dans le cadre de la subvention",IF(AND(YEAR(I2354)&lt;'Récapitulatif des données RASH'!$B$2,'Données relatives aux bénéf.'!K2354="Oui",'Données relatives aux bénéf.'!L2354="Oui"),"Dossier actif valorisable dans le cadre de la subvention - dont cloturé au cours de l'année de référence",IF(AND(YEAR(I2354)&lt;'Récapitulatif des données RASH'!$B$2,'Données relatives aux bénéf.'!K2354="Non",'Données relatives aux bénéf.'!L2354="Non"),"Dossier actif non-valorisable dans le cadre de la subvention",IF(AND(YEAR(I2354)&lt;'Récapitulatif des données RASH'!$B$2,'Données relatives aux bénéf.'!K2354="Oui",'Données relatives aux bénéf.'!L2354="Non"),"Dossier actif non-valorisable dans le cadre de la subvention - dont cloturé au cours de l'année de référence","")))))))</f>
        <v/>
      </c>
      <c r="P2354" s="16" t="str">
        <f>IF(ISBLANK(F2354),"",'Récapitulatif des données RASH'!$B$2-YEAR('Données relatives aux bénéf.'!F2354))</f>
        <v/>
      </c>
    </row>
    <row r="2355" spans="1:16">
      <c r="A2355" s="18" t="str">
        <f t="shared" si="37"/>
        <v/>
      </c>
      <c r="O2355" s="19" t="str">
        <f>IF(J2355="Non","Demande d'information",IF(AND(YEAR(I2355)='Récapitulatif des données RASH'!$B$2,'Données relatives aux bénéf.'!J2355="Oui",'Données relatives aux bénéf.'!K2355="Non"),"Dossier ouvert au cours de l'année de référence",IF(AND(YEAR(I2355)='Récapitulatif des données RASH'!$B$2,'Données relatives aux bénéf.'!J2355="Oui",'Données relatives aux bénéf.'!K2355="Oui"),"Dossier ouvert au cours de l'année de référence - dont clôturé au cours de l'année de référence",IF(AND(YEAR(I2355)&lt;'Récapitulatif des données RASH'!$B$2,'Données relatives aux bénéf.'!K2355="Non",'Données relatives aux bénéf.'!L2355="Oui"),"Dossier actif valorisable dans le cadre de la subvention",IF(AND(YEAR(I2355)&lt;'Récapitulatif des données RASH'!$B$2,'Données relatives aux bénéf.'!K2355="Oui",'Données relatives aux bénéf.'!L2355="Oui"),"Dossier actif valorisable dans le cadre de la subvention - dont cloturé au cours de l'année de référence",IF(AND(YEAR(I2355)&lt;'Récapitulatif des données RASH'!$B$2,'Données relatives aux bénéf.'!K2355="Non",'Données relatives aux bénéf.'!L2355="Non"),"Dossier actif non-valorisable dans le cadre de la subvention",IF(AND(YEAR(I2355)&lt;'Récapitulatif des données RASH'!$B$2,'Données relatives aux bénéf.'!K2355="Oui",'Données relatives aux bénéf.'!L2355="Non"),"Dossier actif non-valorisable dans le cadre de la subvention - dont cloturé au cours de l'année de référence","")))))))</f>
        <v/>
      </c>
      <c r="P2355" s="16" t="str">
        <f>IF(ISBLANK(F2355),"",'Récapitulatif des données RASH'!$B$2-YEAR('Données relatives aux bénéf.'!F2355))</f>
        <v/>
      </c>
    </row>
    <row r="2356" spans="1:16">
      <c r="A2356" s="18" t="str">
        <f t="shared" si="37"/>
        <v/>
      </c>
      <c r="O2356" s="19" t="str">
        <f>IF(J2356="Non","Demande d'information",IF(AND(YEAR(I2356)='Récapitulatif des données RASH'!$B$2,'Données relatives aux bénéf.'!J2356="Oui",'Données relatives aux bénéf.'!K2356="Non"),"Dossier ouvert au cours de l'année de référence",IF(AND(YEAR(I2356)='Récapitulatif des données RASH'!$B$2,'Données relatives aux bénéf.'!J2356="Oui",'Données relatives aux bénéf.'!K2356="Oui"),"Dossier ouvert au cours de l'année de référence - dont clôturé au cours de l'année de référence",IF(AND(YEAR(I2356)&lt;'Récapitulatif des données RASH'!$B$2,'Données relatives aux bénéf.'!K2356="Non",'Données relatives aux bénéf.'!L2356="Oui"),"Dossier actif valorisable dans le cadre de la subvention",IF(AND(YEAR(I2356)&lt;'Récapitulatif des données RASH'!$B$2,'Données relatives aux bénéf.'!K2356="Oui",'Données relatives aux bénéf.'!L2356="Oui"),"Dossier actif valorisable dans le cadre de la subvention - dont cloturé au cours de l'année de référence",IF(AND(YEAR(I2356)&lt;'Récapitulatif des données RASH'!$B$2,'Données relatives aux bénéf.'!K2356="Non",'Données relatives aux bénéf.'!L2356="Non"),"Dossier actif non-valorisable dans le cadre de la subvention",IF(AND(YEAR(I2356)&lt;'Récapitulatif des données RASH'!$B$2,'Données relatives aux bénéf.'!K2356="Oui",'Données relatives aux bénéf.'!L2356="Non"),"Dossier actif non-valorisable dans le cadre de la subvention - dont cloturé au cours de l'année de référence","")))))))</f>
        <v/>
      </c>
      <c r="P2356" s="16" t="str">
        <f>IF(ISBLANK(F2356),"",'Récapitulatif des données RASH'!$B$2-YEAR('Données relatives aux bénéf.'!F2356))</f>
        <v/>
      </c>
    </row>
    <row r="2357" spans="1:16">
      <c r="A2357" s="18" t="str">
        <f t="shared" si="37"/>
        <v/>
      </c>
      <c r="O2357" s="19" t="str">
        <f>IF(J2357="Non","Demande d'information",IF(AND(YEAR(I2357)='Récapitulatif des données RASH'!$B$2,'Données relatives aux bénéf.'!J2357="Oui",'Données relatives aux bénéf.'!K2357="Non"),"Dossier ouvert au cours de l'année de référence",IF(AND(YEAR(I2357)='Récapitulatif des données RASH'!$B$2,'Données relatives aux bénéf.'!J2357="Oui",'Données relatives aux bénéf.'!K2357="Oui"),"Dossier ouvert au cours de l'année de référence - dont clôturé au cours de l'année de référence",IF(AND(YEAR(I2357)&lt;'Récapitulatif des données RASH'!$B$2,'Données relatives aux bénéf.'!K2357="Non",'Données relatives aux bénéf.'!L2357="Oui"),"Dossier actif valorisable dans le cadre de la subvention",IF(AND(YEAR(I2357)&lt;'Récapitulatif des données RASH'!$B$2,'Données relatives aux bénéf.'!K2357="Oui",'Données relatives aux bénéf.'!L2357="Oui"),"Dossier actif valorisable dans le cadre de la subvention - dont cloturé au cours de l'année de référence",IF(AND(YEAR(I2357)&lt;'Récapitulatif des données RASH'!$B$2,'Données relatives aux bénéf.'!K2357="Non",'Données relatives aux bénéf.'!L2357="Non"),"Dossier actif non-valorisable dans le cadre de la subvention",IF(AND(YEAR(I2357)&lt;'Récapitulatif des données RASH'!$B$2,'Données relatives aux bénéf.'!K2357="Oui",'Données relatives aux bénéf.'!L2357="Non"),"Dossier actif non-valorisable dans le cadre de la subvention - dont cloturé au cours de l'année de référence","")))))))</f>
        <v/>
      </c>
      <c r="P2357" s="16" t="str">
        <f>IF(ISBLANK(F2357),"",'Récapitulatif des données RASH'!$B$2-YEAR('Données relatives aux bénéf.'!F2357))</f>
        <v/>
      </c>
    </row>
    <row r="2358" spans="1:16">
      <c r="A2358" s="18" t="str">
        <f t="shared" si="37"/>
        <v/>
      </c>
      <c r="O2358" s="19" t="str">
        <f>IF(J2358="Non","Demande d'information",IF(AND(YEAR(I2358)='Récapitulatif des données RASH'!$B$2,'Données relatives aux bénéf.'!J2358="Oui",'Données relatives aux bénéf.'!K2358="Non"),"Dossier ouvert au cours de l'année de référence",IF(AND(YEAR(I2358)='Récapitulatif des données RASH'!$B$2,'Données relatives aux bénéf.'!J2358="Oui",'Données relatives aux bénéf.'!K2358="Oui"),"Dossier ouvert au cours de l'année de référence - dont clôturé au cours de l'année de référence",IF(AND(YEAR(I2358)&lt;'Récapitulatif des données RASH'!$B$2,'Données relatives aux bénéf.'!K2358="Non",'Données relatives aux bénéf.'!L2358="Oui"),"Dossier actif valorisable dans le cadre de la subvention",IF(AND(YEAR(I2358)&lt;'Récapitulatif des données RASH'!$B$2,'Données relatives aux bénéf.'!K2358="Oui",'Données relatives aux bénéf.'!L2358="Oui"),"Dossier actif valorisable dans le cadre de la subvention - dont cloturé au cours de l'année de référence",IF(AND(YEAR(I2358)&lt;'Récapitulatif des données RASH'!$B$2,'Données relatives aux bénéf.'!K2358="Non",'Données relatives aux bénéf.'!L2358="Non"),"Dossier actif non-valorisable dans le cadre de la subvention",IF(AND(YEAR(I2358)&lt;'Récapitulatif des données RASH'!$B$2,'Données relatives aux bénéf.'!K2358="Oui",'Données relatives aux bénéf.'!L2358="Non"),"Dossier actif non-valorisable dans le cadre de la subvention - dont cloturé au cours de l'année de référence","")))))))</f>
        <v/>
      </c>
      <c r="P2358" s="16" t="str">
        <f>IF(ISBLANK(F2358),"",'Récapitulatif des données RASH'!$B$2-YEAR('Données relatives aux bénéf.'!F2358))</f>
        <v/>
      </c>
    </row>
    <row r="2359" spans="1:16">
      <c r="A2359" s="18" t="str">
        <f t="shared" si="37"/>
        <v/>
      </c>
      <c r="O2359" s="19" t="str">
        <f>IF(J2359="Non","Demande d'information",IF(AND(YEAR(I2359)='Récapitulatif des données RASH'!$B$2,'Données relatives aux bénéf.'!J2359="Oui",'Données relatives aux bénéf.'!K2359="Non"),"Dossier ouvert au cours de l'année de référence",IF(AND(YEAR(I2359)='Récapitulatif des données RASH'!$B$2,'Données relatives aux bénéf.'!J2359="Oui",'Données relatives aux bénéf.'!K2359="Oui"),"Dossier ouvert au cours de l'année de référence - dont clôturé au cours de l'année de référence",IF(AND(YEAR(I2359)&lt;'Récapitulatif des données RASH'!$B$2,'Données relatives aux bénéf.'!K2359="Non",'Données relatives aux bénéf.'!L2359="Oui"),"Dossier actif valorisable dans le cadre de la subvention",IF(AND(YEAR(I2359)&lt;'Récapitulatif des données RASH'!$B$2,'Données relatives aux bénéf.'!K2359="Oui",'Données relatives aux bénéf.'!L2359="Oui"),"Dossier actif valorisable dans le cadre de la subvention - dont cloturé au cours de l'année de référence",IF(AND(YEAR(I2359)&lt;'Récapitulatif des données RASH'!$B$2,'Données relatives aux bénéf.'!K2359="Non",'Données relatives aux bénéf.'!L2359="Non"),"Dossier actif non-valorisable dans le cadre de la subvention",IF(AND(YEAR(I2359)&lt;'Récapitulatif des données RASH'!$B$2,'Données relatives aux bénéf.'!K2359="Oui",'Données relatives aux bénéf.'!L2359="Non"),"Dossier actif non-valorisable dans le cadre de la subvention - dont cloturé au cours de l'année de référence","")))))))</f>
        <v/>
      </c>
      <c r="P2359" s="16" t="str">
        <f>IF(ISBLANK(F2359),"",'Récapitulatif des données RASH'!$B$2-YEAR('Données relatives aux bénéf.'!F2359))</f>
        <v/>
      </c>
    </row>
    <row r="2360" spans="1:16">
      <c r="A2360" s="18" t="str">
        <f t="shared" si="37"/>
        <v/>
      </c>
      <c r="O2360" s="19" t="str">
        <f>IF(J2360="Non","Demande d'information",IF(AND(YEAR(I2360)='Récapitulatif des données RASH'!$B$2,'Données relatives aux bénéf.'!J2360="Oui",'Données relatives aux bénéf.'!K2360="Non"),"Dossier ouvert au cours de l'année de référence",IF(AND(YEAR(I2360)='Récapitulatif des données RASH'!$B$2,'Données relatives aux bénéf.'!J2360="Oui",'Données relatives aux bénéf.'!K2360="Oui"),"Dossier ouvert au cours de l'année de référence - dont clôturé au cours de l'année de référence",IF(AND(YEAR(I2360)&lt;'Récapitulatif des données RASH'!$B$2,'Données relatives aux bénéf.'!K2360="Non",'Données relatives aux bénéf.'!L2360="Oui"),"Dossier actif valorisable dans le cadre de la subvention",IF(AND(YEAR(I2360)&lt;'Récapitulatif des données RASH'!$B$2,'Données relatives aux bénéf.'!K2360="Oui",'Données relatives aux bénéf.'!L2360="Oui"),"Dossier actif valorisable dans le cadre de la subvention - dont cloturé au cours de l'année de référence",IF(AND(YEAR(I2360)&lt;'Récapitulatif des données RASH'!$B$2,'Données relatives aux bénéf.'!K2360="Non",'Données relatives aux bénéf.'!L2360="Non"),"Dossier actif non-valorisable dans le cadre de la subvention",IF(AND(YEAR(I2360)&lt;'Récapitulatif des données RASH'!$B$2,'Données relatives aux bénéf.'!K2360="Oui",'Données relatives aux bénéf.'!L2360="Non"),"Dossier actif non-valorisable dans le cadre de la subvention - dont cloturé au cours de l'année de référence","")))))))</f>
        <v/>
      </c>
      <c r="P2360" s="16" t="str">
        <f>IF(ISBLANK(F2360),"",'Récapitulatif des données RASH'!$B$2-YEAR('Données relatives aux bénéf.'!F2360))</f>
        <v/>
      </c>
    </row>
    <row r="2361" spans="1:16">
      <c r="A2361" s="18" t="str">
        <f t="shared" si="37"/>
        <v/>
      </c>
      <c r="O2361" s="19" t="str">
        <f>IF(J2361="Non","Demande d'information",IF(AND(YEAR(I2361)='Récapitulatif des données RASH'!$B$2,'Données relatives aux bénéf.'!J2361="Oui",'Données relatives aux bénéf.'!K2361="Non"),"Dossier ouvert au cours de l'année de référence",IF(AND(YEAR(I2361)='Récapitulatif des données RASH'!$B$2,'Données relatives aux bénéf.'!J2361="Oui",'Données relatives aux bénéf.'!K2361="Oui"),"Dossier ouvert au cours de l'année de référence - dont clôturé au cours de l'année de référence",IF(AND(YEAR(I2361)&lt;'Récapitulatif des données RASH'!$B$2,'Données relatives aux bénéf.'!K2361="Non",'Données relatives aux bénéf.'!L2361="Oui"),"Dossier actif valorisable dans le cadre de la subvention",IF(AND(YEAR(I2361)&lt;'Récapitulatif des données RASH'!$B$2,'Données relatives aux bénéf.'!K2361="Oui",'Données relatives aux bénéf.'!L2361="Oui"),"Dossier actif valorisable dans le cadre de la subvention - dont cloturé au cours de l'année de référence",IF(AND(YEAR(I2361)&lt;'Récapitulatif des données RASH'!$B$2,'Données relatives aux bénéf.'!K2361="Non",'Données relatives aux bénéf.'!L2361="Non"),"Dossier actif non-valorisable dans le cadre de la subvention",IF(AND(YEAR(I2361)&lt;'Récapitulatif des données RASH'!$B$2,'Données relatives aux bénéf.'!K2361="Oui",'Données relatives aux bénéf.'!L2361="Non"),"Dossier actif non-valorisable dans le cadre de la subvention - dont cloturé au cours de l'année de référence","")))))))</f>
        <v/>
      </c>
      <c r="P2361" s="16" t="str">
        <f>IF(ISBLANK(F2361),"",'Récapitulatif des données RASH'!$B$2-YEAR('Données relatives aux bénéf.'!F2361))</f>
        <v/>
      </c>
    </row>
    <row r="2362" spans="1:16">
      <c r="A2362" s="18" t="str">
        <f t="shared" si="37"/>
        <v/>
      </c>
      <c r="O2362" s="19" t="str">
        <f>IF(J2362="Non","Demande d'information",IF(AND(YEAR(I2362)='Récapitulatif des données RASH'!$B$2,'Données relatives aux bénéf.'!J2362="Oui",'Données relatives aux bénéf.'!K2362="Non"),"Dossier ouvert au cours de l'année de référence",IF(AND(YEAR(I2362)='Récapitulatif des données RASH'!$B$2,'Données relatives aux bénéf.'!J2362="Oui",'Données relatives aux bénéf.'!K2362="Oui"),"Dossier ouvert au cours de l'année de référence - dont clôturé au cours de l'année de référence",IF(AND(YEAR(I2362)&lt;'Récapitulatif des données RASH'!$B$2,'Données relatives aux bénéf.'!K2362="Non",'Données relatives aux bénéf.'!L2362="Oui"),"Dossier actif valorisable dans le cadre de la subvention",IF(AND(YEAR(I2362)&lt;'Récapitulatif des données RASH'!$B$2,'Données relatives aux bénéf.'!K2362="Oui",'Données relatives aux bénéf.'!L2362="Oui"),"Dossier actif valorisable dans le cadre de la subvention - dont cloturé au cours de l'année de référence",IF(AND(YEAR(I2362)&lt;'Récapitulatif des données RASH'!$B$2,'Données relatives aux bénéf.'!K2362="Non",'Données relatives aux bénéf.'!L2362="Non"),"Dossier actif non-valorisable dans le cadre de la subvention",IF(AND(YEAR(I2362)&lt;'Récapitulatif des données RASH'!$B$2,'Données relatives aux bénéf.'!K2362="Oui",'Données relatives aux bénéf.'!L2362="Non"),"Dossier actif non-valorisable dans le cadre de la subvention - dont cloturé au cours de l'année de référence","")))))))</f>
        <v/>
      </c>
      <c r="P2362" s="16" t="str">
        <f>IF(ISBLANK(F2362),"",'Récapitulatif des données RASH'!$B$2-YEAR('Données relatives aux bénéf.'!F2362))</f>
        <v/>
      </c>
    </row>
    <row r="2363" spans="1:16">
      <c r="A2363" s="18" t="str">
        <f t="shared" si="37"/>
        <v/>
      </c>
      <c r="O2363" s="19" t="str">
        <f>IF(J2363="Non","Demande d'information",IF(AND(YEAR(I2363)='Récapitulatif des données RASH'!$B$2,'Données relatives aux bénéf.'!J2363="Oui",'Données relatives aux bénéf.'!K2363="Non"),"Dossier ouvert au cours de l'année de référence",IF(AND(YEAR(I2363)='Récapitulatif des données RASH'!$B$2,'Données relatives aux bénéf.'!J2363="Oui",'Données relatives aux bénéf.'!K2363="Oui"),"Dossier ouvert au cours de l'année de référence - dont clôturé au cours de l'année de référence",IF(AND(YEAR(I2363)&lt;'Récapitulatif des données RASH'!$B$2,'Données relatives aux bénéf.'!K2363="Non",'Données relatives aux bénéf.'!L2363="Oui"),"Dossier actif valorisable dans le cadre de la subvention",IF(AND(YEAR(I2363)&lt;'Récapitulatif des données RASH'!$B$2,'Données relatives aux bénéf.'!K2363="Oui",'Données relatives aux bénéf.'!L2363="Oui"),"Dossier actif valorisable dans le cadre de la subvention - dont cloturé au cours de l'année de référence",IF(AND(YEAR(I2363)&lt;'Récapitulatif des données RASH'!$B$2,'Données relatives aux bénéf.'!K2363="Non",'Données relatives aux bénéf.'!L2363="Non"),"Dossier actif non-valorisable dans le cadre de la subvention",IF(AND(YEAR(I2363)&lt;'Récapitulatif des données RASH'!$B$2,'Données relatives aux bénéf.'!K2363="Oui",'Données relatives aux bénéf.'!L2363="Non"),"Dossier actif non-valorisable dans le cadre de la subvention - dont cloturé au cours de l'année de référence","")))))))</f>
        <v/>
      </c>
      <c r="P2363" s="16" t="str">
        <f>IF(ISBLANK(F2363),"",'Récapitulatif des données RASH'!$B$2-YEAR('Données relatives aux bénéf.'!F2363))</f>
        <v/>
      </c>
    </row>
    <row r="2364" spans="1:16">
      <c r="A2364" s="18" t="str">
        <f t="shared" si="37"/>
        <v/>
      </c>
      <c r="O2364" s="19" t="str">
        <f>IF(J2364="Non","Demande d'information",IF(AND(YEAR(I2364)='Récapitulatif des données RASH'!$B$2,'Données relatives aux bénéf.'!J2364="Oui",'Données relatives aux bénéf.'!K2364="Non"),"Dossier ouvert au cours de l'année de référence",IF(AND(YEAR(I2364)='Récapitulatif des données RASH'!$B$2,'Données relatives aux bénéf.'!J2364="Oui",'Données relatives aux bénéf.'!K2364="Oui"),"Dossier ouvert au cours de l'année de référence - dont clôturé au cours de l'année de référence",IF(AND(YEAR(I2364)&lt;'Récapitulatif des données RASH'!$B$2,'Données relatives aux bénéf.'!K2364="Non",'Données relatives aux bénéf.'!L2364="Oui"),"Dossier actif valorisable dans le cadre de la subvention",IF(AND(YEAR(I2364)&lt;'Récapitulatif des données RASH'!$B$2,'Données relatives aux bénéf.'!K2364="Oui",'Données relatives aux bénéf.'!L2364="Oui"),"Dossier actif valorisable dans le cadre de la subvention - dont cloturé au cours de l'année de référence",IF(AND(YEAR(I2364)&lt;'Récapitulatif des données RASH'!$B$2,'Données relatives aux bénéf.'!K2364="Non",'Données relatives aux bénéf.'!L2364="Non"),"Dossier actif non-valorisable dans le cadre de la subvention",IF(AND(YEAR(I2364)&lt;'Récapitulatif des données RASH'!$B$2,'Données relatives aux bénéf.'!K2364="Oui",'Données relatives aux bénéf.'!L2364="Non"),"Dossier actif non-valorisable dans le cadre de la subvention - dont cloturé au cours de l'année de référence","")))))))</f>
        <v/>
      </c>
      <c r="P2364" s="16" t="str">
        <f>IF(ISBLANK(F2364),"",'Récapitulatif des données RASH'!$B$2-YEAR('Données relatives aux bénéf.'!F2364))</f>
        <v/>
      </c>
    </row>
    <row r="2365" spans="1:16">
      <c r="A2365" s="18" t="str">
        <f t="shared" si="37"/>
        <v/>
      </c>
      <c r="O2365" s="19" t="str">
        <f>IF(J2365="Non","Demande d'information",IF(AND(YEAR(I2365)='Récapitulatif des données RASH'!$B$2,'Données relatives aux bénéf.'!J2365="Oui",'Données relatives aux bénéf.'!K2365="Non"),"Dossier ouvert au cours de l'année de référence",IF(AND(YEAR(I2365)='Récapitulatif des données RASH'!$B$2,'Données relatives aux bénéf.'!J2365="Oui",'Données relatives aux bénéf.'!K2365="Oui"),"Dossier ouvert au cours de l'année de référence - dont clôturé au cours de l'année de référence",IF(AND(YEAR(I2365)&lt;'Récapitulatif des données RASH'!$B$2,'Données relatives aux bénéf.'!K2365="Non",'Données relatives aux bénéf.'!L2365="Oui"),"Dossier actif valorisable dans le cadre de la subvention",IF(AND(YEAR(I2365)&lt;'Récapitulatif des données RASH'!$B$2,'Données relatives aux bénéf.'!K2365="Oui",'Données relatives aux bénéf.'!L2365="Oui"),"Dossier actif valorisable dans le cadre de la subvention - dont cloturé au cours de l'année de référence",IF(AND(YEAR(I2365)&lt;'Récapitulatif des données RASH'!$B$2,'Données relatives aux bénéf.'!K2365="Non",'Données relatives aux bénéf.'!L2365="Non"),"Dossier actif non-valorisable dans le cadre de la subvention",IF(AND(YEAR(I2365)&lt;'Récapitulatif des données RASH'!$B$2,'Données relatives aux bénéf.'!K2365="Oui",'Données relatives aux bénéf.'!L2365="Non"),"Dossier actif non-valorisable dans le cadre de la subvention - dont cloturé au cours de l'année de référence","")))))))</f>
        <v/>
      </c>
      <c r="P2365" s="16" t="str">
        <f>IF(ISBLANK(F2365),"",'Récapitulatif des données RASH'!$B$2-YEAR('Données relatives aux bénéf.'!F2365))</f>
        <v/>
      </c>
    </row>
    <row r="2366" spans="1:16">
      <c r="A2366" s="18" t="str">
        <f t="shared" si="37"/>
        <v/>
      </c>
      <c r="O2366" s="19" t="str">
        <f>IF(J2366="Non","Demande d'information",IF(AND(YEAR(I2366)='Récapitulatif des données RASH'!$B$2,'Données relatives aux bénéf.'!J2366="Oui",'Données relatives aux bénéf.'!K2366="Non"),"Dossier ouvert au cours de l'année de référence",IF(AND(YEAR(I2366)='Récapitulatif des données RASH'!$B$2,'Données relatives aux bénéf.'!J2366="Oui",'Données relatives aux bénéf.'!K2366="Oui"),"Dossier ouvert au cours de l'année de référence - dont clôturé au cours de l'année de référence",IF(AND(YEAR(I2366)&lt;'Récapitulatif des données RASH'!$B$2,'Données relatives aux bénéf.'!K2366="Non",'Données relatives aux bénéf.'!L2366="Oui"),"Dossier actif valorisable dans le cadre de la subvention",IF(AND(YEAR(I2366)&lt;'Récapitulatif des données RASH'!$B$2,'Données relatives aux bénéf.'!K2366="Oui",'Données relatives aux bénéf.'!L2366="Oui"),"Dossier actif valorisable dans le cadre de la subvention - dont cloturé au cours de l'année de référence",IF(AND(YEAR(I2366)&lt;'Récapitulatif des données RASH'!$B$2,'Données relatives aux bénéf.'!K2366="Non",'Données relatives aux bénéf.'!L2366="Non"),"Dossier actif non-valorisable dans le cadre de la subvention",IF(AND(YEAR(I2366)&lt;'Récapitulatif des données RASH'!$B$2,'Données relatives aux bénéf.'!K2366="Oui",'Données relatives aux bénéf.'!L2366="Non"),"Dossier actif non-valorisable dans le cadre de la subvention - dont cloturé au cours de l'année de référence","")))))))</f>
        <v/>
      </c>
      <c r="P2366" s="16" t="str">
        <f>IF(ISBLANK(F2366),"",'Récapitulatif des données RASH'!$B$2-YEAR('Données relatives aux bénéf.'!F2366))</f>
        <v/>
      </c>
    </row>
    <row r="2367" spans="1:16">
      <c r="A2367" s="18" t="str">
        <f t="shared" si="37"/>
        <v/>
      </c>
      <c r="O2367" s="19" t="str">
        <f>IF(J2367="Non","Demande d'information",IF(AND(YEAR(I2367)='Récapitulatif des données RASH'!$B$2,'Données relatives aux bénéf.'!J2367="Oui",'Données relatives aux bénéf.'!K2367="Non"),"Dossier ouvert au cours de l'année de référence",IF(AND(YEAR(I2367)='Récapitulatif des données RASH'!$B$2,'Données relatives aux bénéf.'!J2367="Oui",'Données relatives aux bénéf.'!K2367="Oui"),"Dossier ouvert au cours de l'année de référence - dont clôturé au cours de l'année de référence",IF(AND(YEAR(I2367)&lt;'Récapitulatif des données RASH'!$B$2,'Données relatives aux bénéf.'!K2367="Non",'Données relatives aux bénéf.'!L2367="Oui"),"Dossier actif valorisable dans le cadre de la subvention",IF(AND(YEAR(I2367)&lt;'Récapitulatif des données RASH'!$B$2,'Données relatives aux bénéf.'!K2367="Oui",'Données relatives aux bénéf.'!L2367="Oui"),"Dossier actif valorisable dans le cadre de la subvention - dont cloturé au cours de l'année de référence",IF(AND(YEAR(I2367)&lt;'Récapitulatif des données RASH'!$B$2,'Données relatives aux bénéf.'!K2367="Non",'Données relatives aux bénéf.'!L2367="Non"),"Dossier actif non-valorisable dans le cadre de la subvention",IF(AND(YEAR(I2367)&lt;'Récapitulatif des données RASH'!$B$2,'Données relatives aux bénéf.'!K2367="Oui",'Données relatives aux bénéf.'!L2367="Non"),"Dossier actif non-valorisable dans le cadre de la subvention - dont cloturé au cours de l'année de référence","")))))))</f>
        <v/>
      </c>
      <c r="P2367" s="16" t="str">
        <f>IF(ISBLANK(F2367),"",'Récapitulatif des données RASH'!$B$2-YEAR('Données relatives aux bénéf.'!F2367))</f>
        <v/>
      </c>
    </row>
    <row r="2368" spans="1:16">
      <c r="A2368" s="18" t="str">
        <f t="shared" si="37"/>
        <v/>
      </c>
      <c r="O2368" s="19" t="str">
        <f>IF(J2368="Non","Demande d'information",IF(AND(YEAR(I2368)='Récapitulatif des données RASH'!$B$2,'Données relatives aux bénéf.'!J2368="Oui",'Données relatives aux bénéf.'!K2368="Non"),"Dossier ouvert au cours de l'année de référence",IF(AND(YEAR(I2368)='Récapitulatif des données RASH'!$B$2,'Données relatives aux bénéf.'!J2368="Oui",'Données relatives aux bénéf.'!K2368="Oui"),"Dossier ouvert au cours de l'année de référence - dont clôturé au cours de l'année de référence",IF(AND(YEAR(I2368)&lt;'Récapitulatif des données RASH'!$B$2,'Données relatives aux bénéf.'!K2368="Non",'Données relatives aux bénéf.'!L2368="Oui"),"Dossier actif valorisable dans le cadre de la subvention",IF(AND(YEAR(I2368)&lt;'Récapitulatif des données RASH'!$B$2,'Données relatives aux bénéf.'!K2368="Oui",'Données relatives aux bénéf.'!L2368="Oui"),"Dossier actif valorisable dans le cadre de la subvention - dont cloturé au cours de l'année de référence",IF(AND(YEAR(I2368)&lt;'Récapitulatif des données RASH'!$B$2,'Données relatives aux bénéf.'!K2368="Non",'Données relatives aux bénéf.'!L2368="Non"),"Dossier actif non-valorisable dans le cadre de la subvention",IF(AND(YEAR(I2368)&lt;'Récapitulatif des données RASH'!$B$2,'Données relatives aux bénéf.'!K2368="Oui",'Données relatives aux bénéf.'!L2368="Non"),"Dossier actif non-valorisable dans le cadre de la subvention - dont cloturé au cours de l'année de référence","")))))))</f>
        <v/>
      </c>
      <c r="P2368" s="16" t="str">
        <f>IF(ISBLANK(F2368),"",'Récapitulatif des données RASH'!$B$2-YEAR('Données relatives aux bénéf.'!F2368))</f>
        <v/>
      </c>
    </row>
    <row r="2369" spans="1:16">
      <c r="A2369" s="18" t="str">
        <f t="shared" si="37"/>
        <v/>
      </c>
      <c r="O2369" s="19" t="str">
        <f>IF(J2369="Non","Demande d'information",IF(AND(YEAR(I2369)='Récapitulatif des données RASH'!$B$2,'Données relatives aux bénéf.'!J2369="Oui",'Données relatives aux bénéf.'!K2369="Non"),"Dossier ouvert au cours de l'année de référence",IF(AND(YEAR(I2369)='Récapitulatif des données RASH'!$B$2,'Données relatives aux bénéf.'!J2369="Oui",'Données relatives aux bénéf.'!K2369="Oui"),"Dossier ouvert au cours de l'année de référence - dont clôturé au cours de l'année de référence",IF(AND(YEAR(I2369)&lt;'Récapitulatif des données RASH'!$B$2,'Données relatives aux bénéf.'!K2369="Non",'Données relatives aux bénéf.'!L2369="Oui"),"Dossier actif valorisable dans le cadre de la subvention",IF(AND(YEAR(I2369)&lt;'Récapitulatif des données RASH'!$B$2,'Données relatives aux bénéf.'!K2369="Oui",'Données relatives aux bénéf.'!L2369="Oui"),"Dossier actif valorisable dans le cadre de la subvention - dont cloturé au cours de l'année de référence",IF(AND(YEAR(I2369)&lt;'Récapitulatif des données RASH'!$B$2,'Données relatives aux bénéf.'!K2369="Non",'Données relatives aux bénéf.'!L2369="Non"),"Dossier actif non-valorisable dans le cadre de la subvention",IF(AND(YEAR(I2369)&lt;'Récapitulatif des données RASH'!$B$2,'Données relatives aux bénéf.'!K2369="Oui",'Données relatives aux bénéf.'!L2369="Non"),"Dossier actif non-valorisable dans le cadre de la subvention - dont cloturé au cours de l'année de référence","")))))))</f>
        <v/>
      </c>
      <c r="P2369" s="16" t="str">
        <f>IF(ISBLANK(F2369),"",'Récapitulatif des données RASH'!$B$2-YEAR('Données relatives aux bénéf.'!F2369))</f>
        <v/>
      </c>
    </row>
    <row r="2370" spans="1:16">
      <c r="A2370" s="18" t="str">
        <f t="shared" si="37"/>
        <v/>
      </c>
      <c r="O2370" s="19" t="str">
        <f>IF(J2370="Non","Demande d'information",IF(AND(YEAR(I2370)='Récapitulatif des données RASH'!$B$2,'Données relatives aux bénéf.'!J2370="Oui",'Données relatives aux bénéf.'!K2370="Non"),"Dossier ouvert au cours de l'année de référence",IF(AND(YEAR(I2370)='Récapitulatif des données RASH'!$B$2,'Données relatives aux bénéf.'!J2370="Oui",'Données relatives aux bénéf.'!K2370="Oui"),"Dossier ouvert au cours de l'année de référence - dont clôturé au cours de l'année de référence",IF(AND(YEAR(I2370)&lt;'Récapitulatif des données RASH'!$B$2,'Données relatives aux bénéf.'!K2370="Non",'Données relatives aux bénéf.'!L2370="Oui"),"Dossier actif valorisable dans le cadre de la subvention",IF(AND(YEAR(I2370)&lt;'Récapitulatif des données RASH'!$B$2,'Données relatives aux bénéf.'!K2370="Oui",'Données relatives aux bénéf.'!L2370="Oui"),"Dossier actif valorisable dans le cadre de la subvention - dont cloturé au cours de l'année de référence",IF(AND(YEAR(I2370)&lt;'Récapitulatif des données RASH'!$B$2,'Données relatives aux bénéf.'!K2370="Non",'Données relatives aux bénéf.'!L2370="Non"),"Dossier actif non-valorisable dans le cadre de la subvention",IF(AND(YEAR(I2370)&lt;'Récapitulatif des données RASH'!$B$2,'Données relatives aux bénéf.'!K2370="Oui",'Données relatives aux bénéf.'!L2370="Non"),"Dossier actif non-valorisable dans le cadre de la subvention - dont cloturé au cours de l'année de référence","")))))))</f>
        <v/>
      </c>
      <c r="P2370" s="16" t="str">
        <f>IF(ISBLANK(F2370),"",'Récapitulatif des données RASH'!$B$2-YEAR('Données relatives aux bénéf.'!F2370))</f>
        <v/>
      </c>
    </row>
    <row r="2371" spans="1:16">
      <c r="A2371" s="18" t="str">
        <f t="shared" si="37"/>
        <v/>
      </c>
      <c r="O2371" s="19" t="str">
        <f>IF(J2371="Non","Demande d'information",IF(AND(YEAR(I2371)='Récapitulatif des données RASH'!$B$2,'Données relatives aux bénéf.'!J2371="Oui",'Données relatives aux bénéf.'!K2371="Non"),"Dossier ouvert au cours de l'année de référence",IF(AND(YEAR(I2371)='Récapitulatif des données RASH'!$B$2,'Données relatives aux bénéf.'!J2371="Oui",'Données relatives aux bénéf.'!K2371="Oui"),"Dossier ouvert au cours de l'année de référence - dont clôturé au cours de l'année de référence",IF(AND(YEAR(I2371)&lt;'Récapitulatif des données RASH'!$B$2,'Données relatives aux bénéf.'!K2371="Non",'Données relatives aux bénéf.'!L2371="Oui"),"Dossier actif valorisable dans le cadre de la subvention",IF(AND(YEAR(I2371)&lt;'Récapitulatif des données RASH'!$B$2,'Données relatives aux bénéf.'!K2371="Oui",'Données relatives aux bénéf.'!L2371="Oui"),"Dossier actif valorisable dans le cadre de la subvention - dont cloturé au cours de l'année de référence",IF(AND(YEAR(I2371)&lt;'Récapitulatif des données RASH'!$B$2,'Données relatives aux bénéf.'!K2371="Non",'Données relatives aux bénéf.'!L2371="Non"),"Dossier actif non-valorisable dans le cadre de la subvention",IF(AND(YEAR(I2371)&lt;'Récapitulatif des données RASH'!$B$2,'Données relatives aux bénéf.'!K2371="Oui",'Données relatives aux bénéf.'!L2371="Non"),"Dossier actif non-valorisable dans le cadre de la subvention - dont cloturé au cours de l'année de référence","")))))))</f>
        <v/>
      </c>
      <c r="P2371" s="16" t="str">
        <f>IF(ISBLANK(F2371),"",'Récapitulatif des données RASH'!$B$2-YEAR('Données relatives aux bénéf.'!F2371))</f>
        <v/>
      </c>
    </row>
    <row r="2372" spans="1:16">
      <c r="A2372" s="18" t="str">
        <f t="shared" si="37"/>
        <v/>
      </c>
      <c r="O2372" s="19" t="str">
        <f>IF(J2372="Non","Demande d'information",IF(AND(YEAR(I2372)='Récapitulatif des données RASH'!$B$2,'Données relatives aux bénéf.'!J2372="Oui",'Données relatives aux bénéf.'!K2372="Non"),"Dossier ouvert au cours de l'année de référence",IF(AND(YEAR(I2372)='Récapitulatif des données RASH'!$B$2,'Données relatives aux bénéf.'!J2372="Oui",'Données relatives aux bénéf.'!K2372="Oui"),"Dossier ouvert au cours de l'année de référence - dont clôturé au cours de l'année de référence",IF(AND(YEAR(I2372)&lt;'Récapitulatif des données RASH'!$B$2,'Données relatives aux bénéf.'!K2372="Non",'Données relatives aux bénéf.'!L2372="Oui"),"Dossier actif valorisable dans le cadre de la subvention",IF(AND(YEAR(I2372)&lt;'Récapitulatif des données RASH'!$B$2,'Données relatives aux bénéf.'!K2372="Oui",'Données relatives aux bénéf.'!L2372="Oui"),"Dossier actif valorisable dans le cadre de la subvention - dont cloturé au cours de l'année de référence",IF(AND(YEAR(I2372)&lt;'Récapitulatif des données RASH'!$B$2,'Données relatives aux bénéf.'!K2372="Non",'Données relatives aux bénéf.'!L2372="Non"),"Dossier actif non-valorisable dans le cadre de la subvention",IF(AND(YEAR(I2372)&lt;'Récapitulatif des données RASH'!$B$2,'Données relatives aux bénéf.'!K2372="Oui",'Données relatives aux bénéf.'!L2372="Non"),"Dossier actif non-valorisable dans le cadre de la subvention - dont cloturé au cours de l'année de référence","")))))))</f>
        <v/>
      </c>
      <c r="P2372" s="16" t="str">
        <f>IF(ISBLANK(F2372),"",'Récapitulatif des données RASH'!$B$2-YEAR('Données relatives aux bénéf.'!F2372))</f>
        <v/>
      </c>
    </row>
    <row r="2373" spans="1:16">
      <c r="A2373" s="18" t="str">
        <f t="shared" si="37"/>
        <v/>
      </c>
      <c r="O2373" s="19" t="str">
        <f>IF(J2373="Non","Demande d'information",IF(AND(YEAR(I2373)='Récapitulatif des données RASH'!$B$2,'Données relatives aux bénéf.'!J2373="Oui",'Données relatives aux bénéf.'!K2373="Non"),"Dossier ouvert au cours de l'année de référence",IF(AND(YEAR(I2373)='Récapitulatif des données RASH'!$B$2,'Données relatives aux bénéf.'!J2373="Oui",'Données relatives aux bénéf.'!K2373="Oui"),"Dossier ouvert au cours de l'année de référence - dont clôturé au cours de l'année de référence",IF(AND(YEAR(I2373)&lt;'Récapitulatif des données RASH'!$B$2,'Données relatives aux bénéf.'!K2373="Non",'Données relatives aux bénéf.'!L2373="Oui"),"Dossier actif valorisable dans le cadre de la subvention",IF(AND(YEAR(I2373)&lt;'Récapitulatif des données RASH'!$B$2,'Données relatives aux bénéf.'!K2373="Oui",'Données relatives aux bénéf.'!L2373="Oui"),"Dossier actif valorisable dans le cadre de la subvention - dont cloturé au cours de l'année de référence",IF(AND(YEAR(I2373)&lt;'Récapitulatif des données RASH'!$B$2,'Données relatives aux bénéf.'!K2373="Non",'Données relatives aux bénéf.'!L2373="Non"),"Dossier actif non-valorisable dans le cadre de la subvention",IF(AND(YEAR(I2373)&lt;'Récapitulatif des données RASH'!$B$2,'Données relatives aux bénéf.'!K2373="Oui",'Données relatives aux bénéf.'!L2373="Non"),"Dossier actif non-valorisable dans le cadre de la subvention - dont cloturé au cours de l'année de référence","")))))))</f>
        <v/>
      </c>
      <c r="P2373" s="16" t="str">
        <f>IF(ISBLANK(F2373),"",'Récapitulatif des données RASH'!$B$2-YEAR('Données relatives aux bénéf.'!F2373))</f>
        <v/>
      </c>
    </row>
    <row r="2374" spans="1:16">
      <c r="A2374" s="18" t="str">
        <f t="shared" si="37"/>
        <v/>
      </c>
      <c r="O2374" s="19" t="str">
        <f>IF(J2374="Non","Demande d'information",IF(AND(YEAR(I2374)='Récapitulatif des données RASH'!$B$2,'Données relatives aux bénéf.'!J2374="Oui",'Données relatives aux bénéf.'!K2374="Non"),"Dossier ouvert au cours de l'année de référence",IF(AND(YEAR(I2374)='Récapitulatif des données RASH'!$B$2,'Données relatives aux bénéf.'!J2374="Oui",'Données relatives aux bénéf.'!K2374="Oui"),"Dossier ouvert au cours de l'année de référence - dont clôturé au cours de l'année de référence",IF(AND(YEAR(I2374)&lt;'Récapitulatif des données RASH'!$B$2,'Données relatives aux bénéf.'!K2374="Non",'Données relatives aux bénéf.'!L2374="Oui"),"Dossier actif valorisable dans le cadre de la subvention",IF(AND(YEAR(I2374)&lt;'Récapitulatif des données RASH'!$B$2,'Données relatives aux bénéf.'!K2374="Oui",'Données relatives aux bénéf.'!L2374="Oui"),"Dossier actif valorisable dans le cadre de la subvention - dont cloturé au cours de l'année de référence",IF(AND(YEAR(I2374)&lt;'Récapitulatif des données RASH'!$B$2,'Données relatives aux bénéf.'!K2374="Non",'Données relatives aux bénéf.'!L2374="Non"),"Dossier actif non-valorisable dans le cadre de la subvention",IF(AND(YEAR(I2374)&lt;'Récapitulatif des données RASH'!$B$2,'Données relatives aux bénéf.'!K2374="Oui",'Données relatives aux bénéf.'!L2374="Non"),"Dossier actif non-valorisable dans le cadre de la subvention - dont cloturé au cours de l'année de référence","")))))))</f>
        <v/>
      </c>
      <c r="P2374" s="16" t="str">
        <f>IF(ISBLANK(F2374),"",'Récapitulatif des données RASH'!$B$2-YEAR('Données relatives aux bénéf.'!F2374))</f>
        <v/>
      </c>
    </row>
    <row r="2375" spans="1:16">
      <c r="A2375" s="18" t="str">
        <f t="shared" si="37"/>
        <v/>
      </c>
      <c r="O2375" s="19" t="str">
        <f>IF(J2375="Non","Demande d'information",IF(AND(YEAR(I2375)='Récapitulatif des données RASH'!$B$2,'Données relatives aux bénéf.'!J2375="Oui",'Données relatives aux bénéf.'!K2375="Non"),"Dossier ouvert au cours de l'année de référence",IF(AND(YEAR(I2375)='Récapitulatif des données RASH'!$B$2,'Données relatives aux bénéf.'!J2375="Oui",'Données relatives aux bénéf.'!K2375="Oui"),"Dossier ouvert au cours de l'année de référence - dont clôturé au cours de l'année de référence",IF(AND(YEAR(I2375)&lt;'Récapitulatif des données RASH'!$B$2,'Données relatives aux bénéf.'!K2375="Non",'Données relatives aux bénéf.'!L2375="Oui"),"Dossier actif valorisable dans le cadre de la subvention",IF(AND(YEAR(I2375)&lt;'Récapitulatif des données RASH'!$B$2,'Données relatives aux bénéf.'!K2375="Oui",'Données relatives aux bénéf.'!L2375="Oui"),"Dossier actif valorisable dans le cadre de la subvention - dont cloturé au cours de l'année de référence",IF(AND(YEAR(I2375)&lt;'Récapitulatif des données RASH'!$B$2,'Données relatives aux bénéf.'!K2375="Non",'Données relatives aux bénéf.'!L2375="Non"),"Dossier actif non-valorisable dans le cadre de la subvention",IF(AND(YEAR(I2375)&lt;'Récapitulatif des données RASH'!$B$2,'Données relatives aux bénéf.'!K2375="Oui",'Données relatives aux bénéf.'!L2375="Non"),"Dossier actif non-valorisable dans le cadre de la subvention - dont cloturé au cours de l'année de référence","")))))))</f>
        <v/>
      </c>
      <c r="P2375" s="16" t="str">
        <f>IF(ISBLANK(F2375),"",'Récapitulatif des données RASH'!$B$2-YEAR('Données relatives aux bénéf.'!F2375))</f>
        <v/>
      </c>
    </row>
    <row r="2376" spans="1:16">
      <c r="A2376" s="18" t="str">
        <f t="shared" si="37"/>
        <v/>
      </c>
      <c r="O2376" s="19" t="str">
        <f>IF(J2376="Non","Demande d'information",IF(AND(YEAR(I2376)='Récapitulatif des données RASH'!$B$2,'Données relatives aux bénéf.'!J2376="Oui",'Données relatives aux bénéf.'!K2376="Non"),"Dossier ouvert au cours de l'année de référence",IF(AND(YEAR(I2376)='Récapitulatif des données RASH'!$B$2,'Données relatives aux bénéf.'!J2376="Oui",'Données relatives aux bénéf.'!K2376="Oui"),"Dossier ouvert au cours de l'année de référence - dont clôturé au cours de l'année de référence",IF(AND(YEAR(I2376)&lt;'Récapitulatif des données RASH'!$B$2,'Données relatives aux bénéf.'!K2376="Non",'Données relatives aux bénéf.'!L2376="Oui"),"Dossier actif valorisable dans le cadre de la subvention",IF(AND(YEAR(I2376)&lt;'Récapitulatif des données RASH'!$B$2,'Données relatives aux bénéf.'!K2376="Oui",'Données relatives aux bénéf.'!L2376="Oui"),"Dossier actif valorisable dans le cadre de la subvention - dont cloturé au cours de l'année de référence",IF(AND(YEAR(I2376)&lt;'Récapitulatif des données RASH'!$B$2,'Données relatives aux bénéf.'!K2376="Non",'Données relatives aux bénéf.'!L2376="Non"),"Dossier actif non-valorisable dans le cadre de la subvention",IF(AND(YEAR(I2376)&lt;'Récapitulatif des données RASH'!$B$2,'Données relatives aux bénéf.'!K2376="Oui",'Données relatives aux bénéf.'!L2376="Non"),"Dossier actif non-valorisable dans le cadre de la subvention - dont cloturé au cours de l'année de référence","")))))))</f>
        <v/>
      </c>
      <c r="P2376" s="16" t="str">
        <f>IF(ISBLANK(F2376),"",'Récapitulatif des données RASH'!$B$2-YEAR('Données relatives aux bénéf.'!F2376))</f>
        <v/>
      </c>
    </row>
    <row r="2377" spans="1:16">
      <c r="A2377" s="18" t="str">
        <f t="shared" si="37"/>
        <v/>
      </c>
      <c r="O2377" s="19" t="str">
        <f>IF(J2377="Non","Demande d'information",IF(AND(YEAR(I2377)='Récapitulatif des données RASH'!$B$2,'Données relatives aux bénéf.'!J2377="Oui",'Données relatives aux bénéf.'!K2377="Non"),"Dossier ouvert au cours de l'année de référence",IF(AND(YEAR(I2377)='Récapitulatif des données RASH'!$B$2,'Données relatives aux bénéf.'!J2377="Oui",'Données relatives aux bénéf.'!K2377="Oui"),"Dossier ouvert au cours de l'année de référence - dont clôturé au cours de l'année de référence",IF(AND(YEAR(I2377)&lt;'Récapitulatif des données RASH'!$B$2,'Données relatives aux bénéf.'!K2377="Non",'Données relatives aux bénéf.'!L2377="Oui"),"Dossier actif valorisable dans le cadre de la subvention",IF(AND(YEAR(I2377)&lt;'Récapitulatif des données RASH'!$B$2,'Données relatives aux bénéf.'!K2377="Oui",'Données relatives aux bénéf.'!L2377="Oui"),"Dossier actif valorisable dans le cadre de la subvention - dont cloturé au cours de l'année de référence",IF(AND(YEAR(I2377)&lt;'Récapitulatif des données RASH'!$B$2,'Données relatives aux bénéf.'!K2377="Non",'Données relatives aux bénéf.'!L2377="Non"),"Dossier actif non-valorisable dans le cadre de la subvention",IF(AND(YEAR(I2377)&lt;'Récapitulatif des données RASH'!$B$2,'Données relatives aux bénéf.'!K2377="Oui",'Données relatives aux bénéf.'!L2377="Non"),"Dossier actif non-valorisable dans le cadre de la subvention - dont cloturé au cours de l'année de référence","")))))))</f>
        <v/>
      </c>
      <c r="P2377" s="16" t="str">
        <f>IF(ISBLANK(F2377),"",'Récapitulatif des données RASH'!$B$2-YEAR('Données relatives aux bénéf.'!F2377))</f>
        <v/>
      </c>
    </row>
    <row r="2378" spans="1:16">
      <c r="A2378" s="18" t="str">
        <f t="shared" si="37"/>
        <v/>
      </c>
      <c r="O2378" s="19" t="str">
        <f>IF(J2378="Non","Demande d'information",IF(AND(YEAR(I2378)='Récapitulatif des données RASH'!$B$2,'Données relatives aux bénéf.'!J2378="Oui",'Données relatives aux bénéf.'!K2378="Non"),"Dossier ouvert au cours de l'année de référence",IF(AND(YEAR(I2378)='Récapitulatif des données RASH'!$B$2,'Données relatives aux bénéf.'!J2378="Oui",'Données relatives aux bénéf.'!K2378="Oui"),"Dossier ouvert au cours de l'année de référence - dont clôturé au cours de l'année de référence",IF(AND(YEAR(I2378)&lt;'Récapitulatif des données RASH'!$B$2,'Données relatives aux bénéf.'!K2378="Non",'Données relatives aux bénéf.'!L2378="Oui"),"Dossier actif valorisable dans le cadre de la subvention",IF(AND(YEAR(I2378)&lt;'Récapitulatif des données RASH'!$B$2,'Données relatives aux bénéf.'!K2378="Oui",'Données relatives aux bénéf.'!L2378="Oui"),"Dossier actif valorisable dans le cadre de la subvention - dont cloturé au cours de l'année de référence",IF(AND(YEAR(I2378)&lt;'Récapitulatif des données RASH'!$B$2,'Données relatives aux bénéf.'!K2378="Non",'Données relatives aux bénéf.'!L2378="Non"),"Dossier actif non-valorisable dans le cadre de la subvention",IF(AND(YEAR(I2378)&lt;'Récapitulatif des données RASH'!$B$2,'Données relatives aux bénéf.'!K2378="Oui",'Données relatives aux bénéf.'!L2378="Non"),"Dossier actif non-valorisable dans le cadre de la subvention - dont cloturé au cours de l'année de référence","")))))))</f>
        <v/>
      </c>
      <c r="P2378" s="16" t="str">
        <f>IF(ISBLANK(F2378),"",'Récapitulatif des données RASH'!$B$2-YEAR('Données relatives aux bénéf.'!F2378))</f>
        <v/>
      </c>
    </row>
    <row r="2379" spans="1:16">
      <c r="A2379" s="18" t="str">
        <f t="shared" si="37"/>
        <v/>
      </c>
      <c r="O2379" s="19" t="str">
        <f>IF(J2379="Non","Demande d'information",IF(AND(YEAR(I2379)='Récapitulatif des données RASH'!$B$2,'Données relatives aux bénéf.'!J2379="Oui",'Données relatives aux bénéf.'!K2379="Non"),"Dossier ouvert au cours de l'année de référence",IF(AND(YEAR(I2379)='Récapitulatif des données RASH'!$B$2,'Données relatives aux bénéf.'!J2379="Oui",'Données relatives aux bénéf.'!K2379="Oui"),"Dossier ouvert au cours de l'année de référence - dont clôturé au cours de l'année de référence",IF(AND(YEAR(I2379)&lt;'Récapitulatif des données RASH'!$B$2,'Données relatives aux bénéf.'!K2379="Non",'Données relatives aux bénéf.'!L2379="Oui"),"Dossier actif valorisable dans le cadre de la subvention",IF(AND(YEAR(I2379)&lt;'Récapitulatif des données RASH'!$B$2,'Données relatives aux bénéf.'!K2379="Oui",'Données relatives aux bénéf.'!L2379="Oui"),"Dossier actif valorisable dans le cadre de la subvention - dont cloturé au cours de l'année de référence",IF(AND(YEAR(I2379)&lt;'Récapitulatif des données RASH'!$B$2,'Données relatives aux bénéf.'!K2379="Non",'Données relatives aux bénéf.'!L2379="Non"),"Dossier actif non-valorisable dans le cadre de la subvention",IF(AND(YEAR(I2379)&lt;'Récapitulatif des données RASH'!$B$2,'Données relatives aux bénéf.'!K2379="Oui",'Données relatives aux bénéf.'!L2379="Non"),"Dossier actif non-valorisable dans le cadre de la subvention - dont cloturé au cours de l'année de référence","")))))))</f>
        <v/>
      </c>
      <c r="P2379" s="16" t="str">
        <f>IF(ISBLANK(F2379),"",'Récapitulatif des données RASH'!$B$2-YEAR('Données relatives aux bénéf.'!F2379))</f>
        <v/>
      </c>
    </row>
    <row r="2380" spans="1:16">
      <c r="A2380" s="18" t="str">
        <f t="shared" si="37"/>
        <v/>
      </c>
      <c r="O2380" s="19" t="str">
        <f>IF(J2380="Non","Demande d'information",IF(AND(YEAR(I2380)='Récapitulatif des données RASH'!$B$2,'Données relatives aux bénéf.'!J2380="Oui",'Données relatives aux bénéf.'!K2380="Non"),"Dossier ouvert au cours de l'année de référence",IF(AND(YEAR(I2380)='Récapitulatif des données RASH'!$B$2,'Données relatives aux bénéf.'!J2380="Oui",'Données relatives aux bénéf.'!K2380="Oui"),"Dossier ouvert au cours de l'année de référence - dont clôturé au cours de l'année de référence",IF(AND(YEAR(I2380)&lt;'Récapitulatif des données RASH'!$B$2,'Données relatives aux bénéf.'!K2380="Non",'Données relatives aux bénéf.'!L2380="Oui"),"Dossier actif valorisable dans le cadre de la subvention",IF(AND(YEAR(I2380)&lt;'Récapitulatif des données RASH'!$B$2,'Données relatives aux bénéf.'!K2380="Oui",'Données relatives aux bénéf.'!L2380="Oui"),"Dossier actif valorisable dans le cadre de la subvention - dont cloturé au cours de l'année de référence",IF(AND(YEAR(I2380)&lt;'Récapitulatif des données RASH'!$B$2,'Données relatives aux bénéf.'!K2380="Non",'Données relatives aux bénéf.'!L2380="Non"),"Dossier actif non-valorisable dans le cadre de la subvention",IF(AND(YEAR(I2380)&lt;'Récapitulatif des données RASH'!$B$2,'Données relatives aux bénéf.'!K2380="Oui",'Données relatives aux bénéf.'!L2380="Non"),"Dossier actif non-valorisable dans le cadre de la subvention - dont cloturé au cours de l'année de référence","")))))))</f>
        <v/>
      </c>
      <c r="P2380" s="16" t="str">
        <f>IF(ISBLANK(F2380),"",'Récapitulatif des données RASH'!$B$2-YEAR('Données relatives aux bénéf.'!F2380))</f>
        <v/>
      </c>
    </row>
    <row r="2381" spans="1:16">
      <c r="A2381" s="18" t="str">
        <f t="shared" si="37"/>
        <v/>
      </c>
      <c r="O2381" s="19" t="str">
        <f>IF(J2381="Non","Demande d'information",IF(AND(YEAR(I2381)='Récapitulatif des données RASH'!$B$2,'Données relatives aux bénéf.'!J2381="Oui",'Données relatives aux bénéf.'!K2381="Non"),"Dossier ouvert au cours de l'année de référence",IF(AND(YEAR(I2381)='Récapitulatif des données RASH'!$B$2,'Données relatives aux bénéf.'!J2381="Oui",'Données relatives aux bénéf.'!K2381="Oui"),"Dossier ouvert au cours de l'année de référence - dont clôturé au cours de l'année de référence",IF(AND(YEAR(I2381)&lt;'Récapitulatif des données RASH'!$B$2,'Données relatives aux bénéf.'!K2381="Non",'Données relatives aux bénéf.'!L2381="Oui"),"Dossier actif valorisable dans le cadre de la subvention",IF(AND(YEAR(I2381)&lt;'Récapitulatif des données RASH'!$B$2,'Données relatives aux bénéf.'!K2381="Oui",'Données relatives aux bénéf.'!L2381="Oui"),"Dossier actif valorisable dans le cadre de la subvention - dont cloturé au cours de l'année de référence",IF(AND(YEAR(I2381)&lt;'Récapitulatif des données RASH'!$B$2,'Données relatives aux bénéf.'!K2381="Non",'Données relatives aux bénéf.'!L2381="Non"),"Dossier actif non-valorisable dans le cadre de la subvention",IF(AND(YEAR(I2381)&lt;'Récapitulatif des données RASH'!$B$2,'Données relatives aux bénéf.'!K2381="Oui",'Données relatives aux bénéf.'!L2381="Non"),"Dossier actif non-valorisable dans le cadre de la subvention - dont cloturé au cours de l'année de référence","")))))))</f>
        <v/>
      </c>
      <c r="P2381" s="16" t="str">
        <f>IF(ISBLANK(F2381),"",'Récapitulatif des données RASH'!$B$2-YEAR('Données relatives aux bénéf.'!F2381))</f>
        <v/>
      </c>
    </row>
    <row r="2382" spans="1:16">
      <c r="A2382" s="18" t="str">
        <f t="shared" si="37"/>
        <v/>
      </c>
      <c r="O2382" s="19" t="str">
        <f>IF(J2382="Non","Demande d'information",IF(AND(YEAR(I2382)='Récapitulatif des données RASH'!$B$2,'Données relatives aux bénéf.'!J2382="Oui",'Données relatives aux bénéf.'!K2382="Non"),"Dossier ouvert au cours de l'année de référence",IF(AND(YEAR(I2382)='Récapitulatif des données RASH'!$B$2,'Données relatives aux bénéf.'!J2382="Oui",'Données relatives aux bénéf.'!K2382="Oui"),"Dossier ouvert au cours de l'année de référence - dont clôturé au cours de l'année de référence",IF(AND(YEAR(I2382)&lt;'Récapitulatif des données RASH'!$B$2,'Données relatives aux bénéf.'!K2382="Non",'Données relatives aux bénéf.'!L2382="Oui"),"Dossier actif valorisable dans le cadre de la subvention",IF(AND(YEAR(I2382)&lt;'Récapitulatif des données RASH'!$B$2,'Données relatives aux bénéf.'!K2382="Oui",'Données relatives aux bénéf.'!L2382="Oui"),"Dossier actif valorisable dans le cadre de la subvention - dont cloturé au cours de l'année de référence",IF(AND(YEAR(I2382)&lt;'Récapitulatif des données RASH'!$B$2,'Données relatives aux bénéf.'!K2382="Non",'Données relatives aux bénéf.'!L2382="Non"),"Dossier actif non-valorisable dans le cadre de la subvention",IF(AND(YEAR(I2382)&lt;'Récapitulatif des données RASH'!$B$2,'Données relatives aux bénéf.'!K2382="Oui",'Données relatives aux bénéf.'!L2382="Non"),"Dossier actif non-valorisable dans le cadre de la subvention - dont cloturé au cours de l'année de référence","")))))))</f>
        <v/>
      </c>
      <c r="P2382" s="16" t="str">
        <f>IF(ISBLANK(F2382),"",'Récapitulatif des données RASH'!$B$2-YEAR('Données relatives aux bénéf.'!F2382))</f>
        <v/>
      </c>
    </row>
    <row r="2383" spans="1:16">
      <c r="A2383" s="18" t="str">
        <f t="shared" si="37"/>
        <v/>
      </c>
      <c r="O2383" s="19" t="str">
        <f>IF(J2383="Non","Demande d'information",IF(AND(YEAR(I2383)='Récapitulatif des données RASH'!$B$2,'Données relatives aux bénéf.'!J2383="Oui",'Données relatives aux bénéf.'!K2383="Non"),"Dossier ouvert au cours de l'année de référence",IF(AND(YEAR(I2383)='Récapitulatif des données RASH'!$B$2,'Données relatives aux bénéf.'!J2383="Oui",'Données relatives aux bénéf.'!K2383="Oui"),"Dossier ouvert au cours de l'année de référence - dont clôturé au cours de l'année de référence",IF(AND(YEAR(I2383)&lt;'Récapitulatif des données RASH'!$B$2,'Données relatives aux bénéf.'!K2383="Non",'Données relatives aux bénéf.'!L2383="Oui"),"Dossier actif valorisable dans le cadre de la subvention",IF(AND(YEAR(I2383)&lt;'Récapitulatif des données RASH'!$B$2,'Données relatives aux bénéf.'!K2383="Oui",'Données relatives aux bénéf.'!L2383="Oui"),"Dossier actif valorisable dans le cadre de la subvention - dont cloturé au cours de l'année de référence",IF(AND(YEAR(I2383)&lt;'Récapitulatif des données RASH'!$B$2,'Données relatives aux bénéf.'!K2383="Non",'Données relatives aux bénéf.'!L2383="Non"),"Dossier actif non-valorisable dans le cadre de la subvention",IF(AND(YEAR(I2383)&lt;'Récapitulatif des données RASH'!$B$2,'Données relatives aux bénéf.'!K2383="Oui",'Données relatives aux bénéf.'!L2383="Non"),"Dossier actif non-valorisable dans le cadre de la subvention - dont cloturé au cours de l'année de référence","")))))))</f>
        <v/>
      </c>
      <c r="P2383" s="16" t="str">
        <f>IF(ISBLANK(F2383),"",'Récapitulatif des données RASH'!$B$2-YEAR('Données relatives aux bénéf.'!F2383))</f>
        <v/>
      </c>
    </row>
    <row r="2384" spans="1:16">
      <c r="A2384" s="18" t="str">
        <f t="shared" si="37"/>
        <v/>
      </c>
      <c r="O2384" s="19" t="str">
        <f>IF(J2384="Non","Demande d'information",IF(AND(YEAR(I2384)='Récapitulatif des données RASH'!$B$2,'Données relatives aux bénéf.'!J2384="Oui",'Données relatives aux bénéf.'!K2384="Non"),"Dossier ouvert au cours de l'année de référence",IF(AND(YEAR(I2384)='Récapitulatif des données RASH'!$B$2,'Données relatives aux bénéf.'!J2384="Oui",'Données relatives aux bénéf.'!K2384="Oui"),"Dossier ouvert au cours de l'année de référence - dont clôturé au cours de l'année de référence",IF(AND(YEAR(I2384)&lt;'Récapitulatif des données RASH'!$B$2,'Données relatives aux bénéf.'!K2384="Non",'Données relatives aux bénéf.'!L2384="Oui"),"Dossier actif valorisable dans le cadre de la subvention",IF(AND(YEAR(I2384)&lt;'Récapitulatif des données RASH'!$B$2,'Données relatives aux bénéf.'!K2384="Oui",'Données relatives aux bénéf.'!L2384="Oui"),"Dossier actif valorisable dans le cadre de la subvention - dont cloturé au cours de l'année de référence",IF(AND(YEAR(I2384)&lt;'Récapitulatif des données RASH'!$B$2,'Données relatives aux bénéf.'!K2384="Non",'Données relatives aux bénéf.'!L2384="Non"),"Dossier actif non-valorisable dans le cadre de la subvention",IF(AND(YEAR(I2384)&lt;'Récapitulatif des données RASH'!$B$2,'Données relatives aux bénéf.'!K2384="Oui",'Données relatives aux bénéf.'!L2384="Non"),"Dossier actif non-valorisable dans le cadre de la subvention - dont cloturé au cours de l'année de référence","")))))))</f>
        <v/>
      </c>
      <c r="P2384" s="16" t="str">
        <f>IF(ISBLANK(F2384),"",'Récapitulatif des données RASH'!$B$2-YEAR('Données relatives aux bénéf.'!F2384))</f>
        <v/>
      </c>
    </row>
    <row r="2385" spans="1:16">
      <c r="A2385" s="18" t="str">
        <f t="shared" si="37"/>
        <v/>
      </c>
      <c r="O2385" s="19" t="str">
        <f>IF(J2385="Non","Demande d'information",IF(AND(YEAR(I2385)='Récapitulatif des données RASH'!$B$2,'Données relatives aux bénéf.'!J2385="Oui",'Données relatives aux bénéf.'!K2385="Non"),"Dossier ouvert au cours de l'année de référence",IF(AND(YEAR(I2385)='Récapitulatif des données RASH'!$B$2,'Données relatives aux bénéf.'!J2385="Oui",'Données relatives aux bénéf.'!K2385="Oui"),"Dossier ouvert au cours de l'année de référence - dont clôturé au cours de l'année de référence",IF(AND(YEAR(I2385)&lt;'Récapitulatif des données RASH'!$B$2,'Données relatives aux bénéf.'!K2385="Non",'Données relatives aux bénéf.'!L2385="Oui"),"Dossier actif valorisable dans le cadre de la subvention",IF(AND(YEAR(I2385)&lt;'Récapitulatif des données RASH'!$B$2,'Données relatives aux bénéf.'!K2385="Oui",'Données relatives aux bénéf.'!L2385="Oui"),"Dossier actif valorisable dans le cadre de la subvention - dont cloturé au cours de l'année de référence",IF(AND(YEAR(I2385)&lt;'Récapitulatif des données RASH'!$B$2,'Données relatives aux bénéf.'!K2385="Non",'Données relatives aux bénéf.'!L2385="Non"),"Dossier actif non-valorisable dans le cadre de la subvention",IF(AND(YEAR(I2385)&lt;'Récapitulatif des données RASH'!$B$2,'Données relatives aux bénéf.'!K2385="Oui",'Données relatives aux bénéf.'!L2385="Non"),"Dossier actif non-valorisable dans le cadre de la subvention - dont cloturé au cours de l'année de référence","")))))))</f>
        <v/>
      </c>
      <c r="P2385" s="16" t="str">
        <f>IF(ISBLANK(F2385),"",'Récapitulatif des données RASH'!$B$2-YEAR('Données relatives aux bénéf.'!F2385))</f>
        <v/>
      </c>
    </row>
    <row r="2386" spans="1:16">
      <c r="A2386" s="18" t="str">
        <f t="shared" si="37"/>
        <v/>
      </c>
      <c r="O2386" s="19" t="str">
        <f>IF(J2386="Non","Demande d'information",IF(AND(YEAR(I2386)='Récapitulatif des données RASH'!$B$2,'Données relatives aux bénéf.'!J2386="Oui",'Données relatives aux bénéf.'!K2386="Non"),"Dossier ouvert au cours de l'année de référence",IF(AND(YEAR(I2386)='Récapitulatif des données RASH'!$B$2,'Données relatives aux bénéf.'!J2386="Oui",'Données relatives aux bénéf.'!K2386="Oui"),"Dossier ouvert au cours de l'année de référence - dont clôturé au cours de l'année de référence",IF(AND(YEAR(I2386)&lt;'Récapitulatif des données RASH'!$B$2,'Données relatives aux bénéf.'!K2386="Non",'Données relatives aux bénéf.'!L2386="Oui"),"Dossier actif valorisable dans le cadre de la subvention",IF(AND(YEAR(I2386)&lt;'Récapitulatif des données RASH'!$B$2,'Données relatives aux bénéf.'!K2386="Oui",'Données relatives aux bénéf.'!L2386="Oui"),"Dossier actif valorisable dans le cadre de la subvention - dont cloturé au cours de l'année de référence",IF(AND(YEAR(I2386)&lt;'Récapitulatif des données RASH'!$B$2,'Données relatives aux bénéf.'!K2386="Non",'Données relatives aux bénéf.'!L2386="Non"),"Dossier actif non-valorisable dans le cadre de la subvention",IF(AND(YEAR(I2386)&lt;'Récapitulatif des données RASH'!$B$2,'Données relatives aux bénéf.'!K2386="Oui",'Données relatives aux bénéf.'!L2386="Non"),"Dossier actif non-valorisable dans le cadre de la subvention - dont cloturé au cours de l'année de référence","")))))))</f>
        <v/>
      </c>
      <c r="P2386" s="16" t="str">
        <f>IF(ISBLANK(F2386),"",'Récapitulatif des données RASH'!$B$2-YEAR('Données relatives aux bénéf.'!F2386))</f>
        <v/>
      </c>
    </row>
    <row r="2387" spans="1:16">
      <c r="A2387" s="18" t="str">
        <f t="shared" si="37"/>
        <v/>
      </c>
      <c r="O2387" s="19" t="str">
        <f>IF(J2387="Non","Demande d'information",IF(AND(YEAR(I2387)='Récapitulatif des données RASH'!$B$2,'Données relatives aux bénéf.'!J2387="Oui",'Données relatives aux bénéf.'!K2387="Non"),"Dossier ouvert au cours de l'année de référence",IF(AND(YEAR(I2387)='Récapitulatif des données RASH'!$B$2,'Données relatives aux bénéf.'!J2387="Oui",'Données relatives aux bénéf.'!K2387="Oui"),"Dossier ouvert au cours de l'année de référence - dont clôturé au cours de l'année de référence",IF(AND(YEAR(I2387)&lt;'Récapitulatif des données RASH'!$B$2,'Données relatives aux bénéf.'!K2387="Non",'Données relatives aux bénéf.'!L2387="Oui"),"Dossier actif valorisable dans le cadre de la subvention",IF(AND(YEAR(I2387)&lt;'Récapitulatif des données RASH'!$B$2,'Données relatives aux bénéf.'!K2387="Oui",'Données relatives aux bénéf.'!L2387="Oui"),"Dossier actif valorisable dans le cadre de la subvention - dont cloturé au cours de l'année de référence",IF(AND(YEAR(I2387)&lt;'Récapitulatif des données RASH'!$B$2,'Données relatives aux bénéf.'!K2387="Non",'Données relatives aux bénéf.'!L2387="Non"),"Dossier actif non-valorisable dans le cadre de la subvention",IF(AND(YEAR(I2387)&lt;'Récapitulatif des données RASH'!$B$2,'Données relatives aux bénéf.'!K2387="Oui",'Données relatives aux bénéf.'!L2387="Non"),"Dossier actif non-valorisable dans le cadre de la subvention - dont cloturé au cours de l'année de référence","")))))))</f>
        <v/>
      </c>
      <c r="P2387" s="16" t="str">
        <f>IF(ISBLANK(F2387),"",'Récapitulatif des données RASH'!$B$2-YEAR('Données relatives aux bénéf.'!F2387))</f>
        <v/>
      </c>
    </row>
    <row r="2388" spans="1:16">
      <c r="A2388" s="18" t="str">
        <f t="shared" si="37"/>
        <v/>
      </c>
      <c r="O2388" s="19" t="str">
        <f>IF(J2388="Non","Demande d'information",IF(AND(YEAR(I2388)='Récapitulatif des données RASH'!$B$2,'Données relatives aux bénéf.'!J2388="Oui",'Données relatives aux bénéf.'!K2388="Non"),"Dossier ouvert au cours de l'année de référence",IF(AND(YEAR(I2388)='Récapitulatif des données RASH'!$B$2,'Données relatives aux bénéf.'!J2388="Oui",'Données relatives aux bénéf.'!K2388="Oui"),"Dossier ouvert au cours de l'année de référence - dont clôturé au cours de l'année de référence",IF(AND(YEAR(I2388)&lt;'Récapitulatif des données RASH'!$B$2,'Données relatives aux bénéf.'!K2388="Non",'Données relatives aux bénéf.'!L2388="Oui"),"Dossier actif valorisable dans le cadre de la subvention",IF(AND(YEAR(I2388)&lt;'Récapitulatif des données RASH'!$B$2,'Données relatives aux bénéf.'!K2388="Oui",'Données relatives aux bénéf.'!L2388="Oui"),"Dossier actif valorisable dans le cadre de la subvention - dont cloturé au cours de l'année de référence",IF(AND(YEAR(I2388)&lt;'Récapitulatif des données RASH'!$B$2,'Données relatives aux bénéf.'!K2388="Non",'Données relatives aux bénéf.'!L2388="Non"),"Dossier actif non-valorisable dans le cadre de la subvention",IF(AND(YEAR(I2388)&lt;'Récapitulatif des données RASH'!$B$2,'Données relatives aux bénéf.'!K2388="Oui",'Données relatives aux bénéf.'!L2388="Non"),"Dossier actif non-valorisable dans le cadre de la subvention - dont cloturé au cours de l'année de référence","")))))))</f>
        <v/>
      </c>
      <c r="P2388" s="16" t="str">
        <f>IF(ISBLANK(F2388),"",'Récapitulatif des données RASH'!$B$2-YEAR('Données relatives aux bénéf.'!F2388))</f>
        <v/>
      </c>
    </row>
    <row r="2389" spans="1:16">
      <c r="A2389" s="18" t="str">
        <f t="shared" si="37"/>
        <v/>
      </c>
      <c r="O2389" s="19" t="str">
        <f>IF(J2389="Non","Demande d'information",IF(AND(YEAR(I2389)='Récapitulatif des données RASH'!$B$2,'Données relatives aux bénéf.'!J2389="Oui",'Données relatives aux bénéf.'!K2389="Non"),"Dossier ouvert au cours de l'année de référence",IF(AND(YEAR(I2389)='Récapitulatif des données RASH'!$B$2,'Données relatives aux bénéf.'!J2389="Oui",'Données relatives aux bénéf.'!K2389="Oui"),"Dossier ouvert au cours de l'année de référence - dont clôturé au cours de l'année de référence",IF(AND(YEAR(I2389)&lt;'Récapitulatif des données RASH'!$B$2,'Données relatives aux bénéf.'!K2389="Non",'Données relatives aux bénéf.'!L2389="Oui"),"Dossier actif valorisable dans le cadre de la subvention",IF(AND(YEAR(I2389)&lt;'Récapitulatif des données RASH'!$B$2,'Données relatives aux bénéf.'!K2389="Oui",'Données relatives aux bénéf.'!L2389="Oui"),"Dossier actif valorisable dans le cadre de la subvention - dont cloturé au cours de l'année de référence",IF(AND(YEAR(I2389)&lt;'Récapitulatif des données RASH'!$B$2,'Données relatives aux bénéf.'!K2389="Non",'Données relatives aux bénéf.'!L2389="Non"),"Dossier actif non-valorisable dans le cadre de la subvention",IF(AND(YEAR(I2389)&lt;'Récapitulatif des données RASH'!$B$2,'Données relatives aux bénéf.'!K2389="Oui",'Données relatives aux bénéf.'!L2389="Non"),"Dossier actif non-valorisable dans le cadre de la subvention - dont cloturé au cours de l'année de référence","")))))))</f>
        <v/>
      </c>
      <c r="P2389" s="16" t="str">
        <f>IF(ISBLANK(F2389),"",'Récapitulatif des données RASH'!$B$2-YEAR('Données relatives aux bénéf.'!F2389))</f>
        <v/>
      </c>
    </row>
    <row r="2390" spans="1:16">
      <c r="A2390" s="18" t="str">
        <f t="shared" si="37"/>
        <v/>
      </c>
      <c r="O2390" s="19" t="str">
        <f>IF(J2390="Non","Demande d'information",IF(AND(YEAR(I2390)='Récapitulatif des données RASH'!$B$2,'Données relatives aux bénéf.'!J2390="Oui",'Données relatives aux bénéf.'!K2390="Non"),"Dossier ouvert au cours de l'année de référence",IF(AND(YEAR(I2390)='Récapitulatif des données RASH'!$B$2,'Données relatives aux bénéf.'!J2390="Oui",'Données relatives aux bénéf.'!K2390="Oui"),"Dossier ouvert au cours de l'année de référence - dont clôturé au cours de l'année de référence",IF(AND(YEAR(I2390)&lt;'Récapitulatif des données RASH'!$B$2,'Données relatives aux bénéf.'!K2390="Non",'Données relatives aux bénéf.'!L2390="Oui"),"Dossier actif valorisable dans le cadre de la subvention",IF(AND(YEAR(I2390)&lt;'Récapitulatif des données RASH'!$B$2,'Données relatives aux bénéf.'!K2390="Oui",'Données relatives aux bénéf.'!L2390="Oui"),"Dossier actif valorisable dans le cadre de la subvention - dont cloturé au cours de l'année de référence",IF(AND(YEAR(I2390)&lt;'Récapitulatif des données RASH'!$B$2,'Données relatives aux bénéf.'!K2390="Non",'Données relatives aux bénéf.'!L2390="Non"),"Dossier actif non-valorisable dans le cadre de la subvention",IF(AND(YEAR(I2390)&lt;'Récapitulatif des données RASH'!$B$2,'Données relatives aux bénéf.'!K2390="Oui",'Données relatives aux bénéf.'!L2390="Non"),"Dossier actif non-valorisable dans le cadre de la subvention - dont cloturé au cours de l'année de référence","")))))))</f>
        <v/>
      </c>
      <c r="P2390" s="16" t="str">
        <f>IF(ISBLANK(F2390),"",'Récapitulatif des données RASH'!$B$2-YEAR('Données relatives aux bénéf.'!F2390))</f>
        <v/>
      </c>
    </row>
    <row r="2391" spans="1:16">
      <c r="A2391" s="18" t="str">
        <f t="shared" si="37"/>
        <v/>
      </c>
      <c r="O2391" s="19" t="str">
        <f>IF(J2391="Non","Demande d'information",IF(AND(YEAR(I2391)='Récapitulatif des données RASH'!$B$2,'Données relatives aux bénéf.'!J2391="Oui",'Données relatives aux bénéf.'!K2391="Non"),"Dossier ouvert au cours de l'année de référence",IF(AND(YEAR(I2391)='Récapitulatif des données RASH'!$B$2,'Données relatives aux bénéf.'!J2391="Oui",'Données relatives aux bénéf.'!K2391="Oui"),"Dossier ouvert au cours de l'année de référence - dont clôturé au cours de l'année de référence",IF(AND(YEAR(I2391)&lt;'Récapitulatif des données RASH'!$B$2,'Données relatives aux bénéf.'!K2391="Non",'Données relatives aux bénéf.'!L2391="Oui"),"Dossier actif valorisable dans le cadre de la subvention",IF(AND(YEAR(I2391)&lt;'Récapitulatif des données RASH'!$B$2,'Données relatives aux bénéf.'!K2391="Oui",'Données relatives aux bénéf.'!L2391="Oui"),"Dossier actif valorisable dans le cadre de la subvention - dont cloturé au cours de l'année de référence",IF(AND(YEAR(I2391)&lt;'Récapitulatif des données RASH'!$B$2,'Données relatives aux bénéf.'!K2391="Non",'Données relatives aux bénéf.'!L2391="Non"),"Dossier actif non-valorisable dans le cadre de la subvention",IF(AND(YEAR(I2391)&lt;'Récapitulatif des données RASH'!$B$2,'Données relatives aux bénéf.'!K2391="Oui",'Données relatives aux bénéf.'!L2391="Non"),"Dossier actif non-valorisable dans le cadre de la subvention - dont cloturé au cours de l'année de référence","")))))))</f>
        <v/>
      </c>
      <c r="P2391" s="16" t="str">
        <f>IF(ISBLANK(F2391),"",'Récapitulatif des données RASH'!$B$2-YEAR('Données relatives aux bénéf.'!F2391))</f>
        <v/>
      </c>
    </row>
    <row r="2392" spans="1:16">
      <c r="A2392" s="18" t="str">
        <f t="shared" si="37"/>
        <v/>
      </c>
      <c r="O2392" s="19" t="str">
        <f>IF(J2392="Non","Demande d'information",IF(AND(YEAR(I2392)='Récapitulatif des données RASH'!$B$2,'Données relatives aux bénéf.'!J2392="Oui",'Données relatives aux bénéf.'!K2392="Non"),"Dossier ouvert au cours de l'année de référence",IF(AND(YEAR(I2392)='Récapitulatif des données RASH'!$B$2,'Données relatives aux bénéf.'!J2392="Oui",'Données relatives aux bénéf.'!K2392="Oui"),"Dossier ouvert au cours de l'année de référence - dont clôturé au cours de l'année de référence",IF(AND(YEAR(I2392)&lt;'Récapitulatif des données RASH'!$B$2,'Données relatives aux bénéf.'!K2392="Non",'Données relatives aux bénéf.'!L2392="Oui"),"Dossier actif valorisable dans le cadre de la subvention",IF(AND(YEAR(I2392)&lt;'Récapitulatif des données RASH'!$B$2,'Données relatives aux bénéf.'!K2392="Oui",'Données relatives aux bénéf.'!L2392="Oui"),"Dossier actif valorisable dans le cadre de la subvention - dont cloturé au cours de l'année de référence",IF(AND(YEAR(I2392)&lt;'Récapitulatif des données RASH'!$B$2,'Données relatives aux bénéf.'!K2392="Non",'Données relatives aux bénéf.'!L2392="Non"),"Dossier actif non-valorisable dans le cadre de la subvention",IF(AND(YEAR(I2392)&lt;'Récapitulatif des données RASH'!$B$2,'Données relatives aux bénéf.'!K2392="Oui",'Données relatives aux bénéf.'!L2392="Non"),"Dossier actif non-valorisable dans le cadre de la subvention - dont cloturé au cours de l'année de référence","")))))))</f>
        <v/>
      </c>
      <c r="P2392" s="16" t="str">
        <f>IF(ISBLANK(F2392),"",'Récapitulatif des données RASH'!$B$2-YEAR('Données relatives aux bénéf.'!F2392))</f>
        <v/>
      </c>
    </row>
    <row r="2393" spans="1:16">
      <c r="A2393" s="18" t="str">
        <f t="shared" si="37"/>
        <v/>
      </c>
      <c r="O2393" s="19" t="str">
        <f>IF(J2393="Non","Demande d'information",IF(AND(YEAR(I2393)='Récapitulatif des données RASH'!$B$2,'Données relatives aux bénéf.'!J2393="Oui",'Données relatives aux bénéf.'!K2393="Non"),"Dossier ouvert au cours de l'année de référence",IF(AND(YEAR(I2393)='Récapitulatif des données RASH'!$B$2,'Données relatives aux bénéf.'!J2393="Oui",'Données relatives aux bénéf.'!K2393="Oui"),"Dossier ouvert au cours de l'année de référence - dont clôturé au cours de l'année de référence",IF(AND(YEAR(I2393)&lt;'Récapitulatif des données RASH'!$B$2,'Données relatives aux bénéf.'!K2393="Non",'Données relatives aux bénéf.'!L2393="Oui"),"Dossier actif valorisable dans le cadre de la subvention",IF(AND(YEAR(I2393)&lt;'Récapitulatif des données RASH'!$B$2,'Données relatives aux bénéf.'!K2393="Oui",'Données relatives aux bénéf.'!L2393="Oui"),"Dossier actif valorisable dans le cadre de la subvention - dont cloturé au cours de l'année de référence",IF(AND(YEAR(I2393)&lt;'Récapitulatif des données RASH'!$B$2,'Données relatives aux bénéf.'!K2393="Non",'Données relatives aux bénéf.'!L2393="Non"),"Dossier actif non-valorisable dans le cadre de la subvention",IF(AND(YEAR(I2393)&lt;'Récapitulatif des données RASH'!$B$2,'Données relatives aux bénéf.'!K2393="Oui",'Données relatives aux bénéf.'!L2393="Non"),"Dossier actif non-valorisable dans le cadre de la subvention - dont cloturé au cours de l'année de référence","")))))))</f>
        <v/>
      </c>
      <c r="P2393" s="16" t="str">
        <f>IF(ISBLANK(F2393),"",'Récapitulatif des données RASH'!$B$2-YEAR('Données relatives aux bénéf.'!F2393))</f>
        <v/>
      </c>
    </row>
    <row r="2394" spans="1:16">
      <c r="A2394" s="18" t="str">
        <f t="shared" si="37"/>
        <v/>
      </c>
      <c r="O2394" s="19" t="str">
        <f>IF(J2394="Non","Demande d'information",IF(AND(YEAR(I2394)='Récapitulatif des données RASH'!$B$2,'Données relatives aux bénéf.'!J2394="Oui",'Données relatives aux bénéf.'!K2394="Non"),"Dossier ouvert au cours de l'année de référence",IF(AND(YEAR(I2394)='Récapitulatif des données RASH'!$B$2,'Données relatives aux bénéf.'!J2394="Oui",'Données relatives aux bénéf.'!K2394="Oui"),"Dossier ouvert au cours de l'année de référence - dont clôturé au cours de l'année de référence",IF(AND(YEAR(I2394)&lt;'Récapitulatif des données RASH'!$B$2,'Données relatives aux bénéf.'!K2394="Non",'Données relatives aux bénéf.'!L2394="Oui"),"Dossier actif valorisable dans le cadre de la subvention",IF(AND(YEAR(I2394)&lt;'Récapitulatif des données RASH'!$B$2,'Données relatives aux bénéf.'!K2394="Oui",'Données relatives aux bénéf.'!L2394="Oui"),"Dossier actif valorisable dans le cadre de la subvention - dont cloturé au cours de l'année de référence",IF(AND(YEAR(I2394)&lt;'Récapitulatif des données RASH'!$B$2,'Données relatives aux bénéf.'!K2394="Non",'Données relatives aux bénéf.'!L2394="Non"),"Dossier actif non-valorisable dans le cadre de la subvention",IF(AND(YEAR(I2394)&lt;'Récapitulatif des données RASH'!$B$2,'Données relatives aux bénéf.'!K2394="Oui",'Données relatives aux bénéf.'!L2394="Non"),"Dossier actif non-valorisable dans le cadre de la subvention - dont cloturé au cours de l'année de référence","")))))))</f>
        <v/>
      </c>
      <c r="P2394" s="16" t="str">
        <f>IF(ISBLANK(F2394),"",'Récapitulatif des données RASH'!$B$2-YEAR('Données relatives aux bénéf.'!F2394))</f>
        <v/>
      </c>
    </row>
    <row r="2395" spans="1:16">
      <c r="A2395" s="18" t="str">
        <f t="shared" si="37"/>
        <v/>
      </c>
      <c r="O2395" s="19" t="str">
        <f>IF(J2395="Non","Demande d'information",IF(AND(YEAR(I2395)='Récapitulatif des données RASH'!$B$2,'Données relatives aux bénéf.'!J2395="Oui",'Données relatives aux bénéf.'!K2395="Non"),"Dossier ouvert au cours de l'année de référence",IF(AND(YEAR(I2395)='Récapitulatif des données RASH'!$B$2,'Données relatives aux bénéf.'!J2395="Oui",'Données relatives aux bénéf.'!K2395="Oui"),"Dossier ouvert au cours de l'année de référence - dont clôturé au cours de l'année de référence",IF(AND(YEAR(I2395)&lt;'Récapitulatif des données RASH'!$B$2,'Données relatives aux bénéf.'!K2395="Non",'Données relatives aux bénéf.'!L2395="Oui"),"Dossier actif valorisable dans le cadre de la subvention",IF(AND(YEAR(I2395)&lt;'Récapitulatif des données RASH'!$B$2,'Données relatives aux bénéf.'!K2395="Oui",'Données relatives aux bénéf.'!L2395="Oui"),"Dossier actif valorisable dans le cadre de la subvention - dont cloturé au cours de l'année de référence",IF(AND(YEAR(I2395)&lt;'Récapitulatif des données RASH'!$B$2,'Données relatives aux bénéf.'!K2395="Non",'Données relatives aux bénéf.'!L2395="Non"),"Dossier actif non-valorisable dans le cadre de la subvention",IF(AND(YEAR(I2395)&lt;'Récapitulatif des données RASH'!$B$2,'Données relatives aux bénéf.'!K2395="Oui",'Données relatives aux bénéf.'!L2395="Non"),"Dossier actif non-valorisable dans le cadre de la subvention - dont cloturé au cours de l'année de référence","")))))))</f>
        <v/>
      </c>
      <c r="P2395" s="16" t="str">
        <f>IF(ISBLANK(F2395),"",'Récapitulatif des données RASH'!$B$2-YEAR('Données relatives aux bénéf.'!F2395))</f>
        <v/>
      </c>
    </row>
    <row r="2396" spans="1:16">
      <c r="A2396" s="18" t="str">
        <f t="shared" si="37"/>
        <v/>
      </c>
      <c r="O2396" s="19" t="str">
        <f>IF(J2396="Non","Demande d'information",IF(AND(YEAR(I2396)='Récapitulatif des données RASH'!$B$2,'Données relatives aux bénéf.'!J2396="Oui",'Données relatives aux bénéf.'!K2396="Non"),"Dossier ouvert au cours de l'année de référence",IF(AND(YEAR(I2396)='Récapitulatif des données RASH'!$B$2,'Données relatives aux bénéf.'!J2396="Oui",'Données relatives aux bénéf.'!K2396="Oui"),"Dossier ouvert au cours de l'année de référence - dont clôturé au cours de l'année de référence",IF(AND(YEAR(I2396)&lt;'Récapitulatif des données RASH'!$B$2,'Données relatives aux bénéf.'!K2396="Non",'Données relatives aux bénéf.'!L2396="Oui"),"Dossier actif valorisable dans le cadre de la subvention",IF(AND(YEAR(I2396)&lt;'Récapitulatif des données RASH'!$B$2,'Données relatives aux bénéf.'!K2396="Oui",'Données relatives aux bénéf.'!L2396="Oui"),"Dossier actif valorisable dans le cadre de la subvention - dont cloturé au cours de l'année de référence",IF(AND(YEAR(I2396)&lt;'Récapitulatif des données RASH'!$B$2,'Données relatives aux bénéf.'!K2396="Non",'Données relatives aux bénéf.'!L2396="Non"),"Dossier actif non-valorisable dans le cadre de la subvention",IF(AND(YEAR(I2396)&lt;'Récapitulatif des données RASH'!$B$2,'Données relatives aux bénéf.'!K2396="Oui",'Données relatives aux bénéf.'!L2396="Non"),"Dossier actif non-valorisable dans le cadre de la subvention - dont cloturé au cours de l'année de référence","")))))))</f>
        <v/>
      </c>
      <c r="P2396" s="16" t="str">
        <f>IF(ISBLANK(F2396),"",'Récapitulatif des données RASH'!$B$2-YEAR('Données relatives aux bénéf.'!F2396))</f>
        <v/>
      </c>
    </row>
    <row r="2397" spans="1:16">
      <c r="A2397" s="18" t="str">
        <f t="shared" si="37"/>
        <v/>
      </c>
      <c r="O2397" s="19" t="str">
        <f>IF(J2397="Non","Demande d'information",IF(AND(YEAR(I2397)='Récapitulatif des données RASH'!$B$2,'Données relatives aux bénéf.'!J2397="Oui",'Données relatives aux bénéf.'!K2397="Non"),"Dossier ouvert au cours de l'année de référence",IF(AND(YEAR(I2397)='Récapitulatif des données RASH'!$B$2,'Données relatives aux bénéf.'!J2397="Oui",'Données relatives aux bénéf.'!K2397="Oui"),"Dossier ouvert au cours de l'année de référence - dont clôturé au cours de l'année de référence",IF(AND(YEAR(I2397)&lt;'Récapitulatif des données RASH'!$B$2,'Données relatives aux bénéf.'!K2397="Non",'Données relatives aux bénéf.'!L2397="Oui"),"Dossier actif valorisable dans le cadre de la subvention",IF(AND(YEAR(I2397)&lt;'Récapitulatif des données RASH'!$B$2,'Données relatives aux bénéf.'!K2397="Oui",'Données relatives aux bénéf.'!L2397="Oui"),"Dossier actif valorisable dans le cadre de la subvention - dont cloturé au cours de l'année de référence",IF(AND(YEAR(I2397)&lt;'Récapitulatif des données RASH'!$B$2,'Données relatives aux bénéf.'!K2397="Non",'Données relatives aux bénéf.'!L2397="Non"),"Dossier actif non-valorisable dans le cadre de la subvention",IF(AND(YEAR(I2397)&lt;'Récapitulatif des données RASH'!$B$2,'Données relatives aux bénéf.'!K2397="Oui",'Données relatives aux bénéf.'!L2397="Non"),"Dossier actif non-valorisable dans le cadre de la subvention - dont cloturé au cours de l'année de référence","")))))))</f>
        <v/>
      </c>
      <c r="P2397" s="16" t="str">
        <f>IF(ISBLANK(F2397),"",'Récapitulatif des données RASH'!$B$2-YEAR('Données relatives aux bénéf.'!F2397))</f>
        <v/>
      </c>
    </row>
    <row r="2398" spans="1:16">
      <c r="A2398" s="18" t="str">
        <f t="shared" si="37"/>
        <v/>
      </c>
      <c r="O2398" s="19" t="str">
        <f>IF(J2398="Non","Demande d'information",IF(AND(YEAR(I2398)='Récapitulatif des données RASH'!$B$2,'Données relatives aux bénéf.'!J2398="Oui",'Données relatives aux bénéf.'!K2398="Non"),"Dossier ouvert au cours de l'année de référence",IF(AND(YEAR(I2398)='Récapitulatif des données RASH'!$B$2,'Données relatives aux bénéf.'!J2398="Oui",'Données relatives aux bénéf.'!K2398="Oui"),"Dossier ouvert au cours de l'année de référence - dont clôturé au cours de l'année de référence",IF(AND(YEAR(I2398)&lt;'Récapitulatif des données RASH'!$B$2,'Données relatives aux bénéf.'!K2398="Non",'Données relatives aux bénéf.'!L2398="Oui"),"Dossier actif valorisable dans le cadre de la subvention",IF(AND(YEAR(I2398)&lt;'Récapitulatif des données RASH'!$B$2,'Données relatives aux bénéf.'!K2398="Oui",'Données relatives aux bénéf.'!L2398="Oui"),"Dossier actif valorisable dans le cadre de la subvention - dont cloturé au cours de l'année de référence",IF(AND(YEAR(I2398)&lt;'Récapitulatif des données RASH'!$B$2,'Données relatives aux bénéf.'!K2398="Non",'Données relatives aux bénéf.'!L2398="Non"),"Dossier actif non-valorisable dans le cadre de la subvention",IF(AND(YEAR(I2398)&lt;'Récapitulatif des données RASH'!$B$2,'Données relatives aux bénéf.'!K2398="Oui",'Données relatives aux bénéf.'!L2398="Non"),"Dossier actif non-valorisable dans le cadre de la subvention - dont cloturé au cours de l'année de référence","")))))))</f>
        <v/>
      </c>
      <c r="P2398" s="16" t="str">
        <f>IF(ISBLANK(F2398),"",'Récapitulatif des données RASH'!$B$2-YEAR('Données relatives aux bénéf.'!F2398))</f>
        <v/>
      </c>
    </row>
    <row r="2399" spans="1:16">
      <c r="A2399" s="18" t="str">
        <f t="shared" si="37"/>
        <v/>
      </c>
      <c r="O2399" s="19" t="str">
        <f>IF(J2399="Non","Demande d'information",IF(AND(YEAR(I2399)='Récapitulatif des données RASH'!$B$2,'Données relatives aux bénéf.'!J2399="Oui",'Données relatives aux bénéf.'!K2399="Non"),"Dossier ouvert au cours de l'année de référence",IF(AND(YEAR(I2399)='Récapitulatif des données RASH'!$B$2,'Données relatives aux bénéf.'!J2399="Oui",'Données relatives aux bénéf.'!K2399="Oui"),"Dossier ouvert au cours de l'année de référence - dont clôturé au cours de l'année de référence",IF(AND(YEAR(I2399)&lt;'Récapitulatif des données RASH'!$B$2,'Données relatives aux bénéf.'!K2399="Non",'Données relatives aux bénéf.'!L2399="Oui"),"Dossier actif valorisable dans le cadre de la subvention",IF(AND(YEAR(I2399)&lt;'Récapitulatif des données RASH'!$B$2,'Données relatives aux bénéf.'!K2399="Oui",'Données relatives aux bénéf.'!L2399="Oui"),"Dossier actif valorisable dans le cadre de la subvention - dont cloturé au cours de l'année de référence",IF(AND(YEAR(I2399)&lt;'Récapitulatif des données RASH'!$B$2,'Données relatives aux bénéf.'!K2399="Non",'Données relatives aux bénéf.'!L2399="Non"),"Dossier actif non-valorisable dans le cadre de la subvention",IF(AND(YEAR(I2399)&lt;'Récapitulatif des données RASH'!$B$2,'Données relatives aux bénéf.'!K2399="Oui",'Données relatives aux bénéf.'!L2399="Non"),"Dossier actif non-valorisable dans le cadre de la subvention - dont cloturé au cours de l'année de référence","")))))))</f>
        <v/>
      </c>
      <c r="P2399" s="16" t="str">
        <f>IF(ISBLANK(F2399),"",'Récapitulatif des données RASH'!$B$2-YEAR('Données relatives aux bénéf.'!F2399))</f>
        <v/>
      </c>
    </row>
    <row r="2400" spans="1:16">
      <c r="A2400" s="18" t="str">
        <f t="shared" si="37"/>
        <v/>
      </c>
      <c r="O2400" s="19" t="str">
        <f>IF(J2400="Non","Demande d'information",IF(AND(YEAR(I2400)='Récapitulatif des données RASH'!$B$2,'Données relatives aux bénéf.'!J2400="Oui",'Données relatives aux bénéf.'!K2400="Non"),"Dossier ouvert au cours de l'année de référence",IF(AND(YEAR(I2400)='Récapitulatif des données RASH'!$B$2,'Données relatives aux bénéf.'!J2400="Oui",'Données relatives aux bénéf.'!K2400="Oui"),"Dossier ouvert au cours de l'année de référence - dont clôturé au cours de l'année de référence",IF(AND(YEAR(I2400)&lt;'Récapitulatif des données RASH'!$B$2,'Données relatives aux bénéf.'!K2400="Non",'Données relatives aux bénéf.'!L2400="Oui"),"Dossier actif valorisable dans le cadre de la subvention",IF(AND(YEAR(I2400)&lt;'Récapitulatif des données RASH'!$B$2,'Données relatives aux bénéf.'!K2400="Oui",'Données relatives aux bénéf.'!L2400="Oui"),"Dossier actif valorisable dans le cadre de la subvention - dont cloturé au cours de l'année de référence",IF(AND(YEAR(I2400)&lt;'Récapitulatif des données RASH'!$B$2,'Données relatives aux bénéf.'!K2400="Non",'Données relatives aux bénéf.'!L2400="Non"),"Dossier actif non-valorisable dans le cadre de la subvention",IF(AND(YEAR(I2400)&lt;'Récapitulatif des données RASH'!$B$2,'Données relatives aux bénéf.'!K2400="Oui",'Données relatives aux bénéf.'!L2400="Non"),"Dossier actif non-valorisable dans le cadre de la subvention - dont cloturé au cours de l'année de référence","")))))))</f>
        <v/>
      </c>
      <c r="P2400" s="16" t="str">
        <f>IF(ISBLANK(F2400),"",'Récapitulatif des données RASH'!$B$2-YEAR('Données relatives aux bénéf.'!F2400))</f>
        <v/>
      </c>
    </row>
    <row r="2401" spans="1:16">
      <c r="A2401" s="18" t="str">
        <f t="shared" si="37"/>
        <v/>
      </c>
      <c r="O2401" s="19" t="str">
        <f>IF(J2401="Non","Demande d'information",IF(AND(YEAR(I2401)='Récapitulatif des données RASH'!$B$2,'Données relatives aux bénéf.'!J2401="Oui",'Données relatives aux bénéf.'!K2401="Non"),"Dossier ouvert au cours de l'année de référence",IF(AND(YEAR(I2401)='Récapitulatif des données RASH'!$B$2,'Données relatives aux bénéf.'!J2401="Oui",'Données relatives aux bénéf.'!K2401="Oui"),"Dossier ouvert au cours de l'année de référence - dont clôturé au cours de l'année de référence",IF(AND(YEAR(I2401)&lt;'Récapitulatif des données RASH'!$B$2,'Données relatives aux bénéf.'!K2401="Non",'Données relatives aux bénéf.'!L2401="Oui"),"Dossier actif valorisable dans le cadre de la subvention",IF(AND(YEAR(I2401)&lt;'Récapitulatif des données RASH'!$B$2,'Données relatives aux bénéf.'!K2401="Oui",'Données relatives aux bénéf.'!L2401="Oui"),"Dossier actif valorisable dans le cadre de la subvention - dont cloturé au cours de l'année de référence",IF(AND(YEAR(I2401)&lt;'Récapitulatif des données RASH'!$B$2,'Données relatives aux bénéf.'!K2401="Non",'Données relatives aux bénéf.'!L2401="Non"),"Dossier actif non-valorisable dans le cadre de la subvention",IF(AND(YEAR(I2401)&lt;'Récapitulatif des données RASH'!$B$2,'Données relatives aux bénéf.'!K2401="Oui",'Données relatives aux bénéf.'!L2401="Non"),"Dossier actif non-valorisable dans le cadre de la subvention - dont cloturé au cours de l'année de référence","")))))))</f>
        <v/>
      </c>
      <c r="P2401" s="16" t="str">
        <f>IF(ISBLANK(F2401),"",'Récapitulatif des données RASH'!$B$2-YEAR('Données relatives aux bénéf.'!F2401))</f>
        <v/>
      </c>
    </row>
    <row r="2402" spans="1:16">
      <c r="A2402" s="18" t="str">
        <f t="shared" si="37"/>
        <v/>
      </c>
      <c r="O2402" s="19" t="str">
        <f>IF(J2402="Non","Demande d'information",IF(AND(YEAR(I2402)='Récapitulatif des données RASH'!$B$2,'Données relatives aux bénéf.'!J2402="Oui",'Données relatives aux bénéf.'!K2402="Non"),"Dossier ouvert au cours de l'année de référence",IF(AND(YEAR(I2402)='Récapitulatif des données RASH'!$B$2,'Données relatives aux bénéf.'!J2402="Oui",'Données relatives aux bénéf.'!K2402="Oui"),"Dossier ouvert au cours de l'année de référence - dont clôturé au cours de l'année de référence",IF(AND(YEAR(I2402)&lt;'Récapitulatif des données RASH'!$B$2,'Données relatives aux bénéf.'!K2402="Non",'Données relatives aux bénéf.'!L2402="Oui"),"Dossier actif valorisable dans le cadre de la subvention",IF(AND(YEAR(I2402)&lt;'Récapitulatif des données RASH'!$B$2,'Données relatives aux bénéf.'!K2402="Oui",'Données relatives aux bénéf.'!L2402="Oui"),"Dossier actif valorisable dans le cadre de la subvention - dont cloturé au cours de l'année de référence",IF(AND(YEAR(I2402)&lt;'Récapitulatif des données RASH'!$B$2,'Données relatives aux bénéf.'!K2402="Non",'Données relatives aux bénéf.'!L2402="Non"),"Dossier actif non-valorisable dans le cadre de la subvention",IF(AND(YEAR(I2402)&lt;'Récapitulatif des données RASH'!$B$2,'Données relatives aux bénéf.'!K2402="Oui",'Données relatives aux bénéf.'!L2402="Non"),"Dossier actif non-valorisable dans le cadre de la subvention - dont cloturé au cours de l'année de référence","")))))))</f>
        <v/>
      </c>
      <c r="P2402" s="16" t="str">
        <f>IF(ISBLANK(F2402),"",'Récapitulatif des données RASH'!$B$2-YEAR('Données relatives aux bénéf.'!F2402))</f>
        <v/>
      </c>
    </row>
    <row r="2403" spans="1:16">
      <c r="A2403" s="18" t="str">
        <f t="shared" si="37"/>
        <v/>
      </c>
      <c r="O2403" s="19" t="str">
        <f>IF(J2403="Non","Demande d'information",IF(AND(YEAR(I2403)='Récapitulatif des données RASH'!$B$2,'Données relatives aux bénéf.'!J2403="Oui",'Données relatives aux bénéf.'!K2403="Non"),"Dossier ouvert au cours de l'année de référence",IF(AND(YEAR(I2403)='Récapitulatif des données RASH'!$B$2,'Données relatives aux bénéf.'!J2403="Oui",'Données relatives aux bénéf.'!K2403="Oui"),"Dossier ouvert au cours de l'année de référence - dont clôturé au cours de l'année de référence",IF(AND(YEAR(I2403)&lt;'Récapitulatif des données RASH'!$B$2,'Données relatives aux bénéf.'!K2403="Non",'Données relatives aux bénéf.'!L2403="Oui"),"Dossier actif valorisable dans le cadre de la subvention",IF(AND(YEAR(I2403)&lt;'Récapitulatif des données RASH'!$B$2,'Données relatives aux bénéf.'!K2403="Oui",'Données relatives aux bénéf.'!L2403="Oui"),"Dossier actif valorisable dans le cadre de la subvention - dont cloturé au cours de l'année de référence",IF(AND(YEAR(I2403)&lt;'Récapitulatif des données RASH'!$B$2,'Données relatives aux bénéf.'!K2403="Non",'Données relatives aux bénéf.'!L2403="Non"),"Dossier actif non-valorisable dans le cadre de la subvention",IF(AND(YEAR(I2403)&lt;'Récapitulatif des données RASH'!$B$2,'Données relatives aux bénéf.'!K2403="Oui",'Données relatives aux bénéf.'!L2403="Non"),"Dossier actif non-valorisable dans le cadre de la subvention - dont cloturé au cours de l'année de référence","")))))))</f>
        <v/>
      </c>
      <c r="P2403" s="16" t="str">
        <f>IF(ISBLANK(F2403),"",'Récapitulatif des données RASH'!$B$2-YEAR('Données relatives aux bénéf.'!F2403))</f>
        <v/>
      </c>
    </row>
    <row r="2404" spans="1:16">
      <c r="A2404" s="18" t="str">
        <f t="shared" si="37"/>
        <v/>
      </c>
      <c r="O2404" s="19" t="str">
        <f>IF(J2404="Non","Demande d'information",IF(AND(YEAR(I2404)='Récapitulatif des données RASH'!$B$2,'Données relatives aux bénéf.'!J2404="Oui",'Données relatives aux bénéf.'!K2404="Non"),"Dossier ouvert au cours de l'année de référence",IF(AND(YEAR(I2404)='Récapitulatif des données RASH'!$B$2,'Données relatives aux bénéf.'!J2404="Oui",'Données relatives aux bénéf.'!K2404="Oui"),"Dossier ouvert au cours de l'année de référence - dont clôturé au cours de l'année de référence",IF(AND(YEAR(I2404)&lt;'Récapitulatif des données RASH'!$B$2,'Données relatives aux bénéf.'!K2404="Non",'Données relatives aux bénéf.'!L2404="Oui"),"Dossier actif valorisable dans le cadre de la subvention",IF(AND(YEAR(I2404)&lt;'Récapitulatif des données RASH'!$B$2,'Données relatives aux bénéf.'!K2404="Oui",'Données relatives aux bénéf.'!L2404="Oui"),"Dossier actif valorisable dans le cadre de la subvention - dont cloturé au cours de l'année de référence",IF(AND(YEAR(I2404)&lt;'Récapitulatif des données RASH'!$B$2,'Données relatives aux bénéf.'!K2404="Non",'Données relatives aux bénéf.'!L2404="Non"),"Dossier actif non-valorisable dans le cadre de la subvention",IF(AND(YEAR(I2404)&lt;'Récapitulatif des données RASH'!$B$2,'Données relatives aux bénéf.'!K2404="Oui",'Données relatives aux bénéf.'!L2404="Non"),"Dossier actif non-valorisable dans le cadre de la subvention - dont cloturé au cours de l'année de référence","")))))))</f>
        <v/>
      </c>
      <c r="P2404" s="16" t="str">
        <f>IF(ISBLANK(F2404),"",'Récapitulatif des données RASH'!$B$2-YEAR('Données relatives aux bénéf.'!F2404))</f>
        <v/>
      </c>
    </row>
    <row r="2405" spans="1:16">
      <c r="A2405" s="18" t="str">
        <f t="shared" si="37"/>
        <v/>
      </c>
      <c r="O2405" s="19" t="str">
        <f>IF(J2405="Non","Demande d'information",IF(AND(YEAR(I2405)='Récapitulatif des données RASH'!$B$2,'Données relatives aux bénéf.'!J2405="Oui",'Données relatives aux bénéf.'!K2405="Non"),"Dossier ouvert au cours de l'année de référence",IF(AND(YEAR(I2405)='Récapitulatif des données RASH'!$B$2,'Données relatives aux bénéf.'!J2405="Oui",'Données relatives aux bénéf.'!K2405="Oui"),"Dossier ouvert au cours de l'année de référence - dont clôturé au cours de l'année de référence",IF(AND(YEAR(I2405)&lt;'Récapitulatif des données RASH'!$B$2,'Données relatives aux bénéf.'!K2405="Non",'Données relatives aux bénéf.'!L2405="Oui"),"Dossier actif valorisable dans le cadre de la subvention",IF(AND(YEAR(I2405)&lt;'Récapitulatif des données RASH'!$B$2,'Données relatives aux bénéf.'!K2405="Oui",'Données relatives aux bénéf.'!L2405="Oui"),"Dossier actif valorisable dans le cadre de la subvention - dont cloturé au cours de l'année de référence",IF(AND(YEAR(I2405)&lt;'Récapitulatif des données RASH'!$B$2,'Données relatives aux bénéf.'!K2405="Non",'Données relatives aux bénéf.'!L2405="Non"),"Dossier actif non-valorisable dans le cadre de la subvention",IF(AND(YEAR(I2405)&lt;'Récapitulatif des données RASH'!$B$2,'Données relatives aux bénéf.'!K2405="Oui",'Données relatives aux bénéf.'!L2405="Non"),"Dossier actif non-valorisable dans le cadre de la subvention - dont cloturé au cours de l'année de référence","")))))))</f>
        <v/>
      </c>
      <c r="P2405" s="16" t="str">
        <f>IF(ISBLANK(F2405),"",'Récapitulatif des données RASH'!$B$2-YEAR('Données relatives aux bénéf.'!F2405))</f>
        <v/>
      </c>
    </row>
    <row r="2406" spans="1:16">
      <c r="A2406" s="18" t="str">
        <f t="shared" si="37"/>
        <v/>
      </c>
      <c r="O2406" s="19" t="str">
        <f>IF(J2406="Non","Demande d'information",IF(AND(YEAR(I2406)='Récapitulatif des données RASH'!$B$2,'Données relatives aux bénéf.'!J2406="Oui",'Données relatives aux bénéf.'!K2406="Non"),"Dossier ouvert au cours de l'année de référence",IF(AND(YEAR(I2406)='Récapitulatif des données RASH'!$B$2,'Données relatives aux bénéf.'!J2406="Oui",'Données relatives aux bénéf.'!K2406="Oui"),"Dossier ouvert au cours de l'année de référence - dont clôturé au cours de l'année de référence",IF(AND(YEAR(I2406)&lt;'Récapitulatif des données RASH'!$B$2,'Données relatives aux bénéf.'!K2406="Non",'Données relatives aux bénéf.'!L2406="Oui"),"Dossier actif valorisable dans le cadre de la subvention",IF(AND(YEAR(I2406)&lt;'Récapitulatif des données RASH'!$B$2,'Données relatives aux bénéf.'!K2406="Oui",'Données relatives aux bénéf.'!L2406="Oui"),"Dossier actif valorisable dans le cadre de la subvention - dont cloturé au cours de l'année de référence",IF(AND(YEAR(I2406)&lt;'Récapitulatif des données RASH'!$B$2,'Données relatives aux bénéf.'!K2406="Non",'Données relatives aux bénéf.'!L2406="Non"),"Dossier actif non-valorisable dans le cadre de la subvention",IF(AND(YEAR(I2406)&lt;'Récapitulatif des données RASH'!$B$2,'Données relatives aux bénéf.'!K2406="Oui",'Données relatives aux bénéf.'!L2406="Non"),"Dossier actif non-valorisable dans le cadre de la subvention - dont cloturé au cours de l'année de référence","")))))))</f>
        <v/>
      </c>
      <c r="P2406" s="16" t="str">
        <f>IF(ISBLANK(F2406),"",'Récapitulatif des données RASH'!$B$2-YEAR('Données relatives aux bénéf.'!F2406))</f>
        <v/>
      </c>
    </row>
    <row r="2407" spans="1:16">
      <c r="A2407" s="18" t="str">
        <f t="shared" si="37"/>
        <v/>
      </c>
      <c r="O2407" s="19" t="str">
        <f>IF(J2407="Non","Demande d'information",IF(AND(YEAR(I2407)='Récapitulatif des données RASH'!$B$2,'Données relatives aux bénéf.'!J2407="Oui",'Données relatives aux bénéf.'!K2407="Non"),"Dossier ouvert au cours de l'année de référence",IF(AND(YEAR(I2407)='Récapitulatif des données RASH'!$B$2,'Données relatives aux bénéf.'!J2407="Oui",'Données relatives aux bénéf.'!K2407="Oui"),"Dossier ouvert au cours de l'année de référence - dont clôturé au cours de l'année de référence",IF(AND(YEAR(I2407)&lt;'Récapitulatif des données RASH'!$B$2,'Données relatives aux bénéf.'!K2407="Non",'Données relatives aux bénéf.'!L2407="Oui"),"Dossier actif valorisable dans le cadre de la subvention",IF(AND(YEAR(I2407)&lt;'Récapitulatif des données RASH'!$B$2,'Données relatives aux bénéf.'!K2407="Oui",'Données relatives aux bénéf.'!L2407="Oui"),"Dossier actif valorisable dans le cadre de la subvention - dont cloturé au cours de l'année de référence",IF(AND(YEAR(I2407)&lt;'Récapitulatif des données RASH'!$B$2,'Données relatives aux bénéf.'!K2407="Non",'Données relatives aux bénéf.'!L2407="Non"),"Dossier actif non-valorisable dans le cadre de la subvention",IF(AND(YEAR(I2407)&lt;'Récapitulatif des données RASH'!$B$2,'Données relatives aux bénéf.'!K2407="Oui",'Données relatives aux bénéf.'!L2407="Non"),"Dossier actif non-valorisable dans le cadre de la subvention - dont cloturé au cours de l'année de référence","")))))))</f>
        <v/>
      </c>
      <c r="P2407" s="16" t="str">
        <f>IF(ISBLANK(F2407),"",'Récapitulatif des données RASH'!$B$2-YEAR('Données relatives aux bénéf.'!F2407))</f>
        <v/>
      </c>
    </row>
    <row r="2408" spans="1:16">
      <c r="A2408" s="18" t="str">
        <f t="shared" si="37"/>
        <v/>
      </c>
      <c r="O2408" s="19" t="str">
        <f>IF(J2408="Non","Demande d'information",IF(AND(YEAR(I2408)='Récapitulatif des données RASH'!$B$2,'Données relatives aux bénéf.'!J2408="Oui",'Données relatives aux bénéf.'!K2408="Non"),"Dossier ouvert au cours de l'année de référence",IF(AND(YEAR(I2408)='Récapitulatif des données RASH'!$B$2,'Données relatives aux bénéf.'!J2408="Oui",'Données relatives aux bénéf.'!K2408="Oui"),"Dossier ouvert au cours de l'année de référence - dont clôturé au cours de l'année de référence",IF(AND(YEAR(I2408)&lt;'Récapitulatif des données RASH'!$B$2,'Données relatives aux bénéf.'!K2408="Non",'Données relatives aux bénéf.'!L2408="Oui"),"Dossier actif valorisable dans le cadre de la subvention",IF(AND(YEAR(I2408)&lt;'Récapitulatif des données RASH'!$B$2,'Données relatives aux bénéf.'!K2408="Oui",'Données relatives aux bénéf.'!L2408="Oui"),"Dossier actif valorisable dans le cadre de la subvention - dont cloturé au cours de l'année de référence",IF(AND(YEAR(I2408)&lt;'Récapitulatif des données RASH'!$B$2,'Données relatives aux bénéf.'!K2408="Non",'Données relatives aux bénéf.'!L2408="Non"),"Dossier actif non-valorisable dans le cadre de la subvention",IF(AND(YEAR(I2408)&lt;'Récapitulatif des données RASH'!$B$2,'Données relatives aux bénéf.'!K2408="Oui",'Données relatives aux bénéf.'!L2408="Non"),"Dossier actif non-valorisable dans le cadre de la subvention - dont cloturé au cours de l'année de référence","")))))))</f>
        <v/>
      </c>
      <c r="P2408" s="16" t="str">
        <f>IF(ISBLANK(F2408),"",'Récapitulatif des données RASH'!$B$2-YEAR('Données relatives aux bénéf.'!F2408))</f>
        <v/>
      </c>
    </row>
    <row r="2409" spans="1:16">
      <c r="A2409" s="18" t="str">
        <f t="shared" ref="A2409:A2472" si="38">IF(ISBLANK(C2409),"",A2408+1)</f>
        <v/>
      </c>
      <c r="O2409" s="19" t="str">
        <f>IF(J2409="Non","Demande d'information",IF(AND(YEAR(I2409)='Récapitulatif des données RASH'!$B$2,'Données relatives aux bénéf.'!J2409="Oui",'Données relatives aux bénéf.'!K2409="Non"),"Dossier ouvert au cours de l'année de référence",IF(AND(YEAR(I2409)='Récapitulatif des données RASH'!$B$2,'Données relatives aux bénéf.'!J2409="Oui",'Données relatives aux bénéf.'!K2409="Oui"),"Dossier ouvert au cours de l'année de référence - dont clôturé au cours de l'année de référence",IF(AND(YEAR(I2409)&lt;'Récapitulatif des données RASH'!$B$2,'Données relatives aux bénéf.'!K2409="Non",'Données relatives aux bénéf.'!L2409="Oui"),"Dossier actif valorisable dans le cadre de la subvention",IF(AND(YEAR(I2409)&lt;'Récapitulatif des données RASH'!$B$2,'Données relatives aux bénéf.'!K2409="Oui",'Données relatives aux bénéf.'!L2409="Oui"),"Dossier actif valorisable dans le cadre de la subvention - dont cloturé au cours de l'année de référence",IF(AND(YEAR(I2409)&lt;'Récapitulatif des données RASH'!$B$2,'Données relatives aux bénéf.'!K2409="Non",'Données relatives aux bénéf.'!L2409="Non"),"Dossier actif non-valorisable dans le cadre de la subvention",IF(AND(YEAR(I2409)&lt;'Récapitulatif des données RASH'!$B$2,'Données relatives aux bénéf.'!K2409="Oui",'Données relatives aux bénéf.'!L2409="Non"),"Dossier actif non-valorisable dans le cadre de la subvention - dont cloturé au cours de l'année de référence","")))))))</f>
        <v/>
      </c>
      <c r="P2409" s="16" t="str">
        <f>IF(ISBLANK(F2409),"",'Récapitulatif des données RASH'!$B$2-YEAR('Données relatives aux bénéf.'!F2409))</f>
        <v/>
      </c>
    </row>
    <row r="2410" spans="1:16">
      <c r="A2410" s="18" t="str">
        <f t="shared" si="38"/>
        <v/>
      </c>
      <c r="O2410" s="19" t="str">
        <f>IF(J2410="Non","Demande d'information",IF(AND(YEAR(I2410)='Récapitulatif des données RASH'!$B$2,'Données relatives aux bénéf.'!J2410="Oui",'Données relatives aux bénéf.'!K2410="Non"),"Dossier ouvert au cours de l'année de référence",IF(AND(YEAR(I2410)='Récapitulatif des données RASH'!$B$2,'Données relatives aux bénéf.'!J2410="Oui",'Données relatives aux bénéf.'!K2410="Oui"),"Dossier ouvert au cours de l'année de référence - dont clôturé au cours de l'année de référence",IF(AND(YEAR(I2410)&lt;'Récapitulatif des données RASH'!$B$2,'Données relatives aux bénéf.'!K2410="Non",'Données relatives aux bénéf.'!L2410="Oui"),"Dossier actif valorisable dans le cadre de la subvention",IF(AND(YEAR(I2410)&lt;'Récapitulatif des données RASH'!$B$2,'Données relatives aux bénéf.'!K2410="Oui",'Données relatives aux bénéf.'!L2410="Oui"),"Dossier actif valorisable dans le cadre de la subvention - dont cloturé au cours de l'année de référence",IF(AND(YEAR(I2410)&lt;'Récapitulatif des données RASH'!$B$2,'Données relatives aux bénéf.'!K2410="Non",'Données relatives aux bénéf.'!L2410="Non"),"Dossier actif non-valorisable dans le cadre de la subvention",IF(AND(YEAR(I2410)&lt;'Récapitulatif des données RASH'!$B$2,'Données relatives aux bénéf.'!K2410="Oui",'Données relatives aux bénéf.'!L2410="Non"),"Dossier actif non-valorisable dans le cadre de la subvention - dont cloturé au cours de l'année de référence","")))))))</f>
        <v/>
      </c>
      <c r="P2410" s="16" t="str">
        <f>IF(ISBLANK(F2410),"",'Récapitulatif des données RASH'!$B$2-YEAR('Données relatives aux bénéf.'!F2410))</f>
        <v/>
      </c>
    </row>
    <row r="2411" spans="1:16">
      <c r="A2411" s="18" t="str">
        <f t="shared" si="38"/>
        <v/>
      </c>
      <c r="O2411" s="19" t="str">
        <f>IF(J2411="Non","Demande d'information",IF(AND(YEAR(I2411)='Récapitulatif des données RASH'!$B$2,'Données relatives aux bénéf.'!J2411="Oui",'Données relatives aux bénéf.'!K2411="Non"),"Dossier ouvert au cours de l'année de référence",IF(AND(YEAR(I2411)='Récapitulatif des données RASH'!$B$2,'Données relatives aux bénéf.'!J2411="Oui",'Données relatives aux bénéf.'!K2411="Oui"),"Dossier ouvert au cours de l'année de référence - dont clôturé au cours de l'année de référence",IF(AND(YEAR(I2411)&lt;'Récapitulatif des données RASH'!$B$2,'Données relatives aux bénéf.'!K2411="Non",'Données relatives aux bénéf.'!L2411="Oui"),"Dossier actif valorisable dans le cadre de la subvention",IF(AND(YEAR(I2411)&lt;'Récapitulatif des données RASH'!$B$2,'Données relatives aux bénéf.'!K2411="Oui",'Données relatives aux bénéf.'!L2411="Oui"),"Dossier actif valorisable dans le cadre de la subvention - dont cloturé au cours de l'année de référence",IF(AND(YEAR(I2411)&lt;'Récapitulatif des données RASH'!$B$2,'Données relatives aux bénéf.'!K2411="Non",'Données relatives aux bénéf.'!L2411="Non"),"Dossier actif non-valorisable dans le cadre de la subvention",IF(AND(YEAR(I2411)&lt;'Récapitulatif des données RASH'!$B$2,'Données relatives aux bénéf.'!K2411="Oui",'Données relatives aux bénéf.'!L2411="Non"),"Dossier actif non-valorisable dans le cadre de la subvention - dont cloturé au cours de l'année de référence","")))))))</f>
        <v/>
      </c>
      <c r="P2411" s="16" t="str">
        <f>IF(ISBLANK(F2411),"",'Récapitulatif des données RASH'!$B$2-YEAR('Données relatives aux bénéf.'!F2411))</f>
        <v/>
      </c>
    </row>
    <row r="2412" spans="1:16">
      <c r="A2412" s="18" t="str">
        <f t="shared" si="38"/>
        <v/>
      </c>
      <c r="O2412" s="19" t="str">
        <f>IF(J2412="Non","Demande d'information",IF(AND(YEAR(I2412)='Récapitulatif des données RASH'!$B$2,'Données relatives aux bénéf.'!J2412="Oui",'Données relatives aux bénéf.'!K2412="Non"),"Dossier ouvert au cours de l'année de référence",IF(AND(YEAR(I2412)='Récapitulatif des données RASH'!$B$2,'Données relatives aux bénéf.'!J2412="Oui",'Données relatives aux bénéf.'!K2412="Oui"),"Dossier ouvert au cours de l'année de référence - dont clôturé au cours de l'année de référence",IF(AND(YEAR(I2412)&lt;'Récapitulatif des données RASH'!$B$2,'Données relatives aux bénéf.'!K2412="Non",'Données relatives aux bénéf.'!L2412="Oui"),"Dossier actif valorisable dans le cadre de la subvention",IF(AND(YEAR(I2412)&lt;'Récapitulatif des données RASH'!$B$2,'Données relatives aux bénéf.'!K2412="Oui",'Données relatives aux bénéf.'!L2412="Oui"),"Dossier actif valorisable dans le cadre de la subvention - dont cloturé au cours de l'année de référence",IF(AND(YEAR(I2412)&lt;'Récapitulatif des données RASH'!$B$2,'Données relatives aux bénéf.'!K2412="Non",'Données relatives aux bénéf.'!L2412="Non"),"Dossier actif non-valorisable dans le cadre de la subvention",IF(AND(YEAR(I2412)&lt;'Récapitulatif des données RASH'!$B$2,'Données relatives aux bénéf.'!K2412="Oui",'Données relatives aux bénéf.'!L2412="Non"),"Dossier actif non-valorisable dans le cadre de la subvention - dont cloturé au cours de l'année de référence","")))))))</f>
        <v/>
      </c>
      <c r="P2412" s="16" t="str">
        <f>IF(ISBLANK(F2412),"",'Récapitulatif des données RASH'!$B$2-YEAR('Données relatives aux bénéf.'!F2412))</f>
        <v/>
      </c>
    </row>
    <row r="2413" spans="1:16">
      <c r="A2413" s="18" t="str">
        <f t="shared" si="38"/>
        <v/>
      </c>
      <c r="O2413" s="19" t="str">
        <f>IF(J2413="Non","Demande d'information",IF(AND(YEAR(I2413)='Récapitulatif des données RASH'!$B$2,'Données relatives aux bénéf.'!J2413="Oui",'Données relatives aux bénéf.'!K2413="Non"),"Dossier ouvert au cours de l'année de référence",IF(AND(YEAR(I2413)='Récapitulatif des données RASH'!$B$2,'Données relatives aux bénéf.'!J2413="Oui",'Données relatives aux bénéf.'!K2413="Oui"),"Dossier ouvert au cours de l'année de référence - dont clôturé au cours de l'année de référence",IF(AND(YEAR(I2413)&lt;'Récapitulatif des données RASH'!$B$2,'Données relatives aux bénéf.'!K2413="Non",'Données relatives aux bénéf.'!L2413="Oui"),"Dossier actif valorisable dans le cadre de la subvention",IF(AND(YEAR(I2413)&lt;'Récapitulatif des données RASH'!$B$2,'Données relatives aux bénéf.'!K2413="Oui",'Données relatives aux bénéf.'!L2413="Oui"),"Dossier actif valorisable dans le cadre de la subvention - dont cloturé au cours de l'année de référence",IF(AND(YEAR(I2413)&lt;'Récapitulatif des données RASH'!$B$2,'Données relatives aux bénéf.'!K2413="Non",'Données relatives aux bénéf.'!L2413="Non"),"Dossier actif non-valorisable dans le cadre de la subvention",IF(AND(YEAR(I2413)&lt;'Récapitulatif des données RASH'!$B$2,'Données relatives aux bénéf.'!K2413="Oui",'Données relatives aux bénéf.'!L2413="Non"),"Dossier actif non-valorisable dans le cadre de la subvention - dont cloturé au cours de l'année de référence","")))))))</f>
        <v/>
      </c>
      <c r="P2413" s="16" t="str">
        <f>IF(ISBLANK(F2413),"",'Récapitulatif des données RASH'!$B$2-YEAR('Données relatives aux bénéf.'!F2413))</f>
        <v/>
      </c>
    </row>
    <row r="2414" spans="1:16">
      <c r="A2414" s="18" t="str">
        <f t="shared" si="38"/>
        <v/>
      </c>
      <c r="O2414" s="19" t="str">
        <f>IF(J2414="Non","Demande d'information",IF(AND(YEAR(I2414)='Récapitulatif des données RASH'!$B$2,'Données relatives aux bénéf.'!J2414="Oui",'Données relatives aux bénéf.'!K2414="Non"),"Dossier ouvert au cours de l'année de référence",IF(AND(YEAR(I2414)='Récapitulatif des données RASH'!$B$2,'Données relatives aux bénéf.'!J2414="Oui",'Données relatives aux bénéf.'!K2414="Oui"),"Dossier ouvert au cours de l'année de référence - dont clôturé au cours de l'année de référence",IF(AND(YEAR(I2414)&lt;'Récapitulatif des données RASH'!$B$2,'Données relatives aux bénéf.'!K2414="Non",'Données relatives aux bénéf.'!L2414="Oui"),"Dossier actif valorisable dans le cadre de la subvention",IF(AND(YEAR(I2414)&lt;'Récapitulatif des données RASH'!$B$2,'Données relatives aux bénéf.'!K2414="Oui",'Données relatives aux bénéf.'!L2414="Oui"),"Dossier actif valorisable dans le cadre de la subvention - dont cloturé au cours de l'année de référence",IF(AND(YEAR(I2414)&lt;'Récapitulatif des données RASH'!$B$2,'Données relatives aux bénéf.'!K2414="Non",'Données relatives aux bénéf.'!L2414="Non"),"Dossier actif non-valorisable dans le cadre de la subvention",IF(AND(YEAR(I2414)&lt;'Récapitulatif des données RASH'!$B$2,'Données relatives aux bénéf.'!K2414="Oui",'Données relatives aux bénéf.'!L2414="Non"),"Dossier actif non-valorisable dans le cadre de la subvention - dont cloturé au cours de l'année de référence","")))))))</f>
        <v/>
      </c>
      <c r="P2414" s="16" t="str">
        <f>IF(ISBLANK(F2414),"",'Récapitulatif des données RASH'!$B$2-YEAR('Données relatives aux bénéf.'!F2414))</f>
        <v/>
      </c>
    </row>
    <row r="2415" spans="1:16">
      <c r="A2415" s="18" t="str">
        <f t="shared" si="38"/>
        <v/>
      </c>
      <c r="O2415" s="19" t="str">
        <f>IF(J2415="Non","Demande d'information",IF(AND(YEAR(I2415)='Récapitulatif des données RASH'!$B$2,'Données relatives aux bénéf.'!J2415="Oui",'Données relatives aux bénéf.'!K2415="Non"),"Dossier ouvert au cours de l'année de référence",IF(AND(YEAR(I2415)='Récapitulatif des données RASH'!$B$2,'Données relatives aux bénéf.'!J2415="Oui",'Données relatives aux bénéf.'!K2415="Oui"),"Dossier ouvert au cours de l'année de référence - dont clôturé au cours de l'année de référence",IF(AND(YEAR(I2415)&lt;'Récapitulatif des données RASH'!$B$2,'Données relatives aux bénéf.'!K2415="Non",'Données relatives aux bénéf.'!L2415="Oui"),"Dossier actif valorisable dans le cadre de la subvention",IF(AND(YEAR(I2415)&lt;'Récapitulatif des données RASH'!$B$2,'Données relatives aux bénéf.'!K2415="Oui",'Données relatives aux bénéf.'!L2415="Oui"),"Dossier actif valorisable dans le cadre de la subvention - dont cloturé au cours de l'année de référence",IF(AND(YEAR(I2415)&lt;'Récapitulatif des données RASH'!$B$2,'Données relatives aux bénéf.'!K2415="Non",'Données relatives aux bénéf.'!L2415="Non"),"Dossier actif non-valorisable dans le cadre de la subvention",IF(AND(YEAR(I2415)&lt;'Récapitulatif des données RASH'!$B$2,'Données relatives aux bénéf.'!K2415="Oui",'Données relatives aux bénéf.'!L2415="Non"),"Dossier actif non-valorisable dans le cadre de la subvention - dont cloturé au cours de l'année de référence","")))))))</f>
        <v/>
      </c>
      <c r="P2415" s="16" t="str">
        <f>IF(ISBLANK(F2415),"",'Récapitulatif des données RASH'!$B$2-YEAR('Données relatives aux bénéf.'!F2415))</f>
        <v/>
      </c>
    </row>
    <row r="2416" spans="1:16">
      <c r="A2416" s="18" t="str">
        <f t="shared" si="38"/>
        <v/>
      </c>
      <c r="O2416" s="19" t="str">
        <f>IF(J2416="Non","Demande d'information",IF(AND(YEAR(I2416)='Récapitulatif des données RASH'!$B$2,'Données relatives aux bénéf.'!J2416="Oui",'Données relatives aux bénéf.'!K2416="Non"),"Dossier ouvert au cours de l'année de référence",IF(AND(YEAR(I2416)='Récapitulatif des données RASH'!$B$2,'Données relatives aux bénéf.'!J2416="Oui",'Données relatives aux bénéf.'!K2416="Oui"),"Dossier ouvert au cours de l'année de référence - dont clôturé au cours de l'année de référence",IF(AND(YEAR(I2416)&lt;'Récapitulatif des données RASH'!$B$2,'Données relatives aux bénéf.'!K2416="Non",'Données relatives aux bénéf.'!L2416="Oui"),"Dossier actif valorisable dans le cadre de la subvention",IF(AND(YEAR(I2416)&lt;'Récapitulatif des données RASH'!$B$2,'Données relatives aux bénéf.'!K2416="Oui",'Données relatives aux bénéf.'!L2416="Oui"),"Dossier actif valorisable dans le cadre de la subvention - dont cloturé au cours de l'année de référence",IF(AND(YEAR(I2416)&lt;'Récapitulatif des données RASH'!$B$2,'Données relatives aux bénéf.'!K2416="Non",'Données relatives aux bénéf.'!L2416="Non"),"Dossier actif non-valorisable dans le cadre de la subvention",IF(AND(YEAR(I2416)&lt;'Récapitulatif des données RASH'!$B$2,'Données relatives aux bénéf.'!K2416="Oui",'Données relatives aux bénéf.'!L2416="Non"),"Dossier actif non-valorisable dans le cadre de la subvention - dont cloturé au cours de l'année de référence","")))))))</f>
        <v/>
      </c>
      <c r="P2416" s="16" t="str">
        <f>IF(ISBLANK(F2416),"",'Récapitulatif des données RASH'!$B$2-YEAR('Données relatives aux bénéf.'!F2416))</f>
        <v/>
      </c>
    </row>
    <row r="2417" spans="1:16">
      <c r="A2417" s="18" t="str">
        <f t="shared" si="38"/>
        <v/>
      </c>
      <c r="O2417" s="19" t="str">
        <f>IF(J2417="Non","Demande d'information",IF(AND(YEAR(I2417)='Récapitulatif des données RASH'!$B$2,'Données relatives aux bénéf.'!J2417="Oui",'Données relatives aux bénéf.'!K2417="Non"),"Dossier ouvert au cours de l'année de référence",IF(AND(YEAR(I2417)='Récapitulatif des données RASH'!$B$2,'Données relatives aux bénéf.'!J2417="Oui",'Données relatives aux bénéf.'!K2417="Oui"),"Dossier ouvert au cours de l'année de référence - dont clôturé au cours de l'année de référence",IF(AND(YEAR(I2417)&lt;'Récapitulatif des données RASH'!$B$2,'Données relatives aux bénéf.'!K2417="Non",'Données relatives aux bénéf.'!L2417="Oui"),"Dossier actif valorisable dans le cadre de la subvention",IF(AND(YEAR(I2417)&lt;'Récapitulatif des données RASH'!$B$2,'Données relatives aux bénéf.'!K2417="Oui",'Données relatives aux bénéf.'!L2417="Oui"),"Dossier actif valorisable dans le cadre de la subvention - dont cloturé au cours de l'année de référence",IF(AND(YEAR(I2417)&lt;'Récapitulatif des données RASH'!$B$2,'Données relatives aux bénéf.'!K2417="Non",'Données relatives aux bénéf.'!L2417="Non"),"Dossier actif non-valorisable dans le cadre de la subvention",IF(AND(YEAR(I2417)&lt;'Récapitulatif des données RASH'!$B$2,'Données relatives aux bénéf.'!K2417="Oui",'Données relatives aux bénéf.'!L2417="Non"),"Dossier actif non-valorisable dans le cadre de la subvention - dont cloturé au cours de l'année de référence","")))))))</f>
        <v/>
      </c>
      <c r="P2417" s="16" t="str">
        <f>IF(ISBLANK(F2417),"",'Récapitulatif des données RASH'!$B$2-YEAR('Données relatives aux bénéf.'!F2417))</f>
        <v/>
      </c>
    </row>
    <row r="2418" spans="1:16">
      <c r="A2418" s="18" t="str">
        <f t="shared" si="38"/>
        <v/>
      </c>
      <c r="O2418" s="19" t="str">
        <f>IF(J2418="Non","Demande d'information",IF(AND(YEAR(I2418)='Récapitulatif des données RASH'!$B$2,'Données relatives aux bénéf.'!J2418="Oui",'Données relatives aux bénéf.'!K2418="Non"),"Dossier ouvert au cours de l'année de référence",IF(AND(YEAR(I2418)='Récapitulatif des données RASH'!$B$2,'Données relatives aux bénéf.'!J2418="Oui",'Données relatives aux bénéf.'!K2418="Oui"),"Dossier ouvert au cours de l'année de référence - dont clôturé au cours de l'année de référence",IF(AND(YEAR(I2418)&lt;'Récapitulatif des données RASH'!$B$2,'Données relatives aux bénéf.'!K2418="Non",'Données relatives aux bénéf.'!L2418="Oui"),"Dossier actif valorisable dans le cadre de la subvention",IF(AND(YEAR(I2418)&lt;'Récapitulatif des données RASH'!$B$2,'Données relatives aux bénéf.'!K2418="Oui",'Données relatives aux bénéf.'!L2418="Oui"),"Dossier actif valorisable dans le cadre de la subvention - dont cloturé au cours de l'année de référence",IF(AND(YEAR(I2418)&lt;'Récapitulatif des données RASH'!$B$2,'Données relatives aux bénéf.'!K2418="Non",'Données relatives aux bénéf.'!L2418="Non"),"Dossier actif non-valorisable dans le cadre de la subvention",IF(AND(YEAR(I2418)&lt;'Récapitulatif des données RASH'!$B$2,'Données relatives aux bénéf.'!K2418="Oui",'Données relatives aux bénéf.'!L2418="Non"),"Dossier actif non-valorisable dans le cadre de la subvention - dont cloturé au cours de l'année de référence","")))))))</f>
        <v/>
      </c>
      <c r="P2418" s="16" t="str">
        <f>IF(ISBLANK(F2418),"",'Récapitulatif des données RASH'!$B$2-YEAR('Données relatives aux bénéf.'!F2418))</f>
        <v/>
      </c>
    </row>
    <row r="2419" spans="1:16">
      <c r="A2419" s="18" t="str">
        <f t="shared" si="38"/>
        <v/>
      </c>
      <c r="O2419" s="19" t="str">
        <f>IF(J2419="Non","Demande d'information",IF(AND(YEAR(I2419)='Récapitulatif des données RASH'!$B$2,'Données relatives aux bénéf.'!J2419="Oui",'Données relatives aux bénéf.'!K2419="Non"),"Dossier ouvert au cours de l'année de référence",IF(AND(YEAR(I2419)='Récapitulatif des données RASH'!$B$2,'Données relatives aux bénéf.'!J2419="Oui",'Données relatives aux bénéf.'!K2419="Oui"),"Dossier ouvert au cours de l'année de référence - dont clôturé au cours de l'année de référence",IF(AND(YEAR(I2419)&lt;'Récapitulatif des données RASH'!$B$2,'Données relatives aux bénéf.'!K2419="Non",'Données relatives aux bénéf.'!L2419="Oui"),"Dossier actif valorisable dans le cadre de la subvention",IF(AND(YEAR(I2419)&lt;'Récapitulatif des données RASH'!$B$2,'Données relatives aux bénéf.'!K2419="Oui",'Données relatives aux bénéf.'!L2419="Oui"),"Dossier actif valorisable dans le cadre de la subvention - dont cloturé au cours de l'année de référence",IF(AND(YEAR(I2419)&lt;'Récapitulatif des données RASH'!$B$2,'Données relatives aux bénéf.'!K2419="Non",'Données relatives aux bénéf.'!L2419="Non"),"Dossier actif non-valorisable dans le cadre de la subvention",IF(AND(YEAR(I2419)&lt;'Récapitulatif des données RASH'!$B$2,'Données relatives aux bénéf.'!K2419="Oui",'Données relatives aux bénéf.'!L2419="Non"),"Dossier actif non-valorisable dans le cadre de la subvention - dont cloturé au cours de l'année de référence","")))))))</f>
        <v/>
      </c>
      <c r="P2419" s="16" t="str">
        <f>IF(ISBLANK(F2419),"",'Récapitulatif des données RASH'!$B$2-YEAR('Données relatives aux bénéf.'!F2419))</f>
        <v/>
      </c>
    </row>
    <row r="2420" spans="1:16">
      <c r="A2420" s="18" t="str">
        <f t="shared" si="38"/>
        <v/>
      </c>
      <c r="O2420" s="19" t="str">
        <f>IF(J2420="Non","Demande d'information",IF(AND(YEAR(I2420)='Récapitulatif des données RASH'!$B$2,'Données relatives aux bénéf.'!J2420="Oui",'Données relatives aux bénéf.'!K2420="Non"),"Dossier ouvert au cours de l'année de référence",IF(AND(YEAR(I2420)='Récapitulatif des données RASH'!$B$2,'Données relatives aux bénéf.'!J2420="Oui",'Données relatives aux bénéf.'!K2420="Oui"),"Dossier ouvert au cours de l'année de référence - dont clôturé au cours de l'année de référence",IF(AND(YEAR(I2420)&lt;'Récapitulatif des données RASH'!$B$2,'Données relatives aux bénéf.'!K2420="Non",'Données relatives aux bénéf.'!L2420="Oui"),"Dossier actif valorisable dans le cadre de la subvention",IF(AND(YEAR(I2420)&lt;'Récapitulatif des données RASH'!$B$2,'Données relatives aux bénéf.'!K2420="Oui",'Données relatives aux bénéf.'!L2420="Oui"),"Dossier actif valorisable dans le cadre de la subvention - dont cloturé au cours de l'année de référence",IF(AND(YEAR(I2420)&lt;'Récapitulatif des données RASH'!$B$2,'Données relatives aux bénéf.'!K2420="Non",'Données relatives aux bénéf.'!L2420="Non"),"Dossier actif non-valorisable dans le cadre de la subvention",IF(AND(YEAR(I2420)&lt;'Récapitulatif des données RASH'!$B$2,'Données relatives aux bénéf.'!K2420="Oui",'Données relatives aux bénéf.'!L2420="Non"),"Dossier actif non-valorisable dans le cadre de la subvention - dont cloturé au cours de l'année de référence","")))))))</f>
        <v/>
      </c>
      <c r="P2420" s="16" t="str">
        <f>IF(ISBLANK(F2420),"",'Récapitulatif des données RASH'!$B$2-YEAR('Données relatives aux bénéf.'!F2420))</f>
        <v/>
      </c>
    </row>
    <row r="2421" spans="1:16">
      <c r="A2421" s="18" t="str">
        <f t="shared" si="38"/>
        <v/>
      </c>
      <c r="O2421" s="19" t="str">
        <f>IF(J2421="Non","Demande d'information",IF(AND(YEAR(I2421)='Récapitulatif des données RASH'!$B$2,'Données relatives aux bénéf.'!J2421="Oui",'Données relatives aux bénéf.'!K2421="Non"),"Dossier ouvert au cours de l'année de référence",IF(AND(YEAR(I2421)='Récapitulatif des données RASH'!$B$2,'Données relatives aux bénéf.'!J2421="Oui",'Données relatives aux bénéf.'!K2421="Oui"),"Dossier ouvert au cours de l'année de référence - dont clôturé au cours de l'année de référence",IF(AND(YEAR(I2421)&lt;'Récapitulatif des données RASH'!$B$2,'Données relatives aux bénéf.'!K2421="Non",'Données relatives aux bénéf.'!L2421="Oui"),"Dossier actif valorisable dans le cadre de la subvention",IF(AND(YEAR(I2421)&lt;'Récapitulatif des données RASH'!$B$2,'Données relatives aux bénéf.'!K2421="Oui",'Données relatives aux bénéf.'!L2421="Oui"),"Dossier actif valorisable dans le cadre de la subvention - dont cloturé au cours de l'année de référence",IF(AND(YEAR(I2421)&lt;'Récapitulatif des données RASH'!$B$2,'Données relatives aux bénéf.'!K2421="Non",'Données relatives aux bénéf.'!L2421="Non"),"Dossier actif non-valorisable dans le cadre de la subvention",IF(AND(YEAR(I2421)&lt;'Récapitulatif des données RASH'!$B$2,'Données relatives aux bénéf.'!K2421="Oui",'Données relatives aux bénéf.'!L2421="Non"),"Dossier actif non-valorisable dans le cadre de la subvention - dont cloturé au cours de l'année de référence","")))))))</f>
        <v/>
      </c>
      <c r="P2421" s="16" t="str">
        <f>IF(ISBLANK(F2421),"",'Récapitulatif des données RASH'!$B$2-YEAR('Données relatives aux bénéf.'!F2421))</f>
        <v/>
      </c>
    </row>
    <row r="2422" spans="1:16">
      <c r="A2422" s="18" t="str">
        <f t="shared" si="38"/>
        <v/>
      </c>
      <c r="O2422" s="19" t="str">
        <f>IF(J2422="Non","Demande d'information",IF(AND(YEAR(I2422)='Récapitulatif des données RASH'!$B$2,'Données relatives aux bénéf.'!J2422="Oui",'Données relatives aux bénéf.'!K2422="Non"),"Dossier ouvert au cours de l'année de référence",IF(AND(YEAR(I2422)='Récapitulatif des données RASH'!$B$2,'Données relatives aux bénéf.'!J2422="Oui",'Données relatives aux bénéf.'!K2422="Oui"),"Dossier ouvert au cours de l'année de référence - dont clôturé au cours de l'année de référence",IF(AND(YEAR(I2422)&lt;'Récapitulatif des données RASH'!$B$2,'Données relatives aux bénéf.'!K2422="Non",'Données relatives aux bénéf.'!L2422="Oui"),"Dossier actif valorisable dans le cadre de la subvention",IF(AND(YEAR(I2422)&lt;'Récapitulatif des données RASH'!$B$2,'Données relatives aux bénéf.'!K2422="Oui",'Données relatives aux bénéf.'!L2422="Oui"),"Dossier actif valorisable dans le cadre de la subvention - dont cloturé au cours de l'année de référence",IF(AND(YEAR(I2422)&lt;'Récapitulatif des données RASH'!$B$2,'Données relatives aux bénéf.'!K2422="Non",'Données relatives aux bénéf.'!L2422="Non"),"Dossier actif non-valorisable dans le cadre de la subvention",IF(AND(YEAR(I2422)&lt;'Récapitulatif des données RASH'!$B$2,'Données relatives aux bénéf.'!K2422="Oui",'Données relatives aux bénéf.'!L2422="Non"),"Dossier actif non-valorisable dans le cadre de la subvention - dont cloturé au cours de l'année de référence","")))))))</f>
        <v/>
      </c>
      <c r="P2422" s="16" t="str">
        <f>IF(ISBLANK(F2422),"",'Récapitulatif des données RASH'!$B$2-YEAR('Données relatives aux bénéf.'!F2422))</f>
        <v/>
      </c>
    </row>
    <row r="2423" spans="1:16">
      <c r="A2423" s="18" t="str">
        <f t="shared" si="38"/>
        <v/>
      </c>
      <c r="O2423" s="19" t="str">
        <f>IF(J2423="Non","Demande d'information",IF(AND(YEAR(I2423)='Récapitulatif des données RASH'!$B$2,'Données relatives aux bénéf.'!J2423="Oui",'Données relatives aux bénéf.'!K2423="Non"),"Dossier ouvert au cours de l'année de référence",IF(AND(YEAR(I2423)='Récapitulatif des données RASH'!$B$2,'Données relatives aux bénéf.'!J2423="Oui",'Données relatives aux bénéf.'!K2423="Oui"),"Dossier ouvert au cours de l'année de référence - dont clôturé au cours de l'année de référence",IF(AND(YEAR(I2423)&lt;'Récapitulatif des données RASH'!$B$2,'Données relatives aux bénéf.'!K2423="Non",'Données relatives aux bénéf.'!L2423="Oui"),"Dossier actif valorisable dans le cadre de la subvention",IF(AND(YEAR(I2423)&lt;'Récapitulatif des données RASH'!$B$2,'Données relatives aux bénéf.'!K2423="Oui",'Données relatives aux bénéf.'!L2423="Oui"),"Dossier actif valorisable dans le cadre de la subvention - dont cloturé au cours de l'année de référence",IF(AND(YEAR(I2423)&lt;'Récapitulatif des données RASH'!$B$2,'Données relatives aux bénéf.'!K2423="Non",'Données relatives aux bénéf.'!L2423="Non"),"Dossier actif non-valorisable dans le cadre de la subvention",IF(AND(YEAR(I2423)&lt;'Récapitulatif des données RASH'!$B$2,'Données relatives aux bénéf.'!K2423="Oui",'Données relatives aux bénéf.'!L2423="Non"),"Dossier actif non-valorisable dans le cadre de la subvention - dont cloturé au cours de l'année de référence","")))))))</f>
        <v/>
      </c>
      <c r="P2423" s="16" t="str">
        <f>IF(ISBLANK(F2423),"",'Récapitulatif des données RASH'!$B$2-YEAR('Données relatives aux bénéf.'!F2423))</f>
        <v/>
      </c>
    </row>
    <row r="2424" spans="1:16">
      <c r="A2424" s="18" t="str">
        <f t="shared" si="38"/>
        <v/>
      </c>
      <c r="O2424" s="19" t="str">
        <f>IF(J2424="Non","Demande d'information",IF(AND(YEAR(I2424)='Récapitulatif des données RASH'!$B$2,'Données relatives aux bénéf.'!J2424="Oui",'Données relatives aux bénéf.'!K2424="Non"),"Dossier ouvert au cours de l'année de référence",IF(AND(YEAR(I2424)='Récapitulatif des données RASH'!$B$2,'Données relatives aux bénéf.'!J2424="Oui",'Données relatives aux bénéf.'!K2424="Oui"),"Dossier ouvert au cours de l'année de référence - dont clôturé au cours de l'année de référence",IF(AND(YEAR(I2424)&lt;'Récapitulatif des données RASH'!$B$2,'Données relatives aux bénéf.'!K2424="Non",'Données relatives aux bénéf.'!L2424="Oui"),"Dossier actif valorisable dans le cadre de la subvention",IF(AND(YEAR(I2424)&lt;'Récapitulatif des données RASH'!$B$2,'Données relatives aux bénéf.'!K2424="Oui",'Données relatives aux bénéf.'!L2424="Oui"),"Dossier actif valorisable dans le cadre de la subvention - dont cloturé au cours de l'année de référence",IF(AND(YEAR(I2424)&lt;'Récapitulatif des données RASH'!$B$2,'Données relatives aux bénéf.'!K2424="Non",'Données relatives aux bénéf.'!L2424="Non"),"Dossier actif non-valorisable dans le cadre de la subvention",IF(AND(YEAR(I2424)&lt;'Récapitulatif des données RASH'!$B$2,'Données relatives aux bénéf.'!K2424="Oui",'Données relatives aux bénéf.'!L2424="Non"),"Dossier actif non-valorisable dans le cadre de la subvention - dont cloturé au cours de l'année de référence","")))))))</f>
        <v/>
      </c>
      <c r="P2424" s="16" t="str">
        <f>IF(ISBLANK(F2424),"",'Récapitulatif des données RASH'!$B$2-YEAR('Données relatives aux bénéf.'!F2424))</f>
        <v/>
      </c>
    </row>
    <row r="2425" spans="1:16">
      <c r="A2425" s="18" t="str">
        <f t="shared" si="38"/>
        <v/>
      </c>
      <c r="O2425" s="19" t="str">
        <f>IF(J2425="Non","Demande d'information",IF(AND(YEAR(I2425)='Récapitulatif des données RASH'!$B$2,'Données relatives aux bénéf.'!J2425="Oui",'Données relatives aux bénéf.'!K2425="Non"),"Dossier ouvert au cours de l'année de référence",IF(AND(YEAR(I2425)='Récapitulatif des données RASH'!$B$2,'Données relatives aux bénéf.'!J2425="Oui",'Données relatives aux bénéf.'!K2425="Oui"),"Dossier ouvert au cours de l'année de référence - dont clôturé au cours de l'année de référence",IF(AND(YEAR(I2425)&lt;'Récapitulatif des données RASH'!$B$2,'Données relatives aux bénéf.'!K2425="Non",'Données relatives aux bénéf.'!L2425="Oui"),"Dossier actif valorisable dans le cadre de la subvention",IF(AND(YEAR(I2425)&lt;'Récapitulatif des données RASH'!$B$2,'Données relatives aux bénéf.'!K2425="Oui",'Données relatives aux bénéf.'!L2425="Oui"),"Dossier actif valorisable dans le cadre de la subvention - dont cloturé au cours de l'année de référence",IF(AND(YEAR(I2425)&lt;'Récapitulatif des données RASH'!$B$2,'Données relatives aux bénéf.'!K2425="Non",'Données relatives aux bénéf.'!L2425="Non"),"Dossier actif non-valorisable dans le cadre de la subvention",IF(AND(YEAR(I2425)&lt;'Récapitulatif des données RASH'!$B$2,'Données relatives aux bénéf.'!K2425="Oui",'Données relatives aux bénéf.'!L2425="Non"),"Dossier actif non-valorisable dans le cadre de la subvention - dont cloturé au cours de l'année de référence","")))))))</f>
        <v/>
      </c>
      <c r="P2425" s="16" t="str">
        <f>IF(ISBLANK(F2425),"",'Récapitulatif des données RASH'!$B$2-YEAR('Données relatives aux bénéf.'!F2425))</f>
        <v/>
      </c>
    </row>
    <row r="2426" spans="1:16">
      <c r="A2426" s="18" t="str">
        <f t="shared" si="38"/>
        <v/>
      </c>
      <c r="O2426" s="19" t="str">
        <f>IF(J2426="Non","Demande d'information",IF(AND(YEAR(I2426)='Récapitulatif des données RASH'!$B$2,'Données relatives aux bénéf.'!J2426="Oui",'Données relatives aux bénéf.'!K2426="Non"),"Dossier ouvert au cours de l'année de référence",IF(AND(YEAR(I2426)='Récapitulatif des données RASH'!$B$2,'Données relatives aux bénéf.'!J2426="Oui",'Données relatives aux bénéf.'!K2426="Oui"),"Dossier ouvert au cours de l'année de référence - dont clôturé au cours de l'année de référence",IF(AND(YEAR(I2426)&lt;'Récapitulatif des données RASH'!$B$2,'Données relatives aux bénéf.'!K2426="Non",'Données relatives aux bénéf.'!L2426="Oui"),"Dossier actif valorisable dans le cadre de la subvention",IF(AND(YEAR(I2426)&lt;'Récapitulatif des données RASH'!$B$2,'Données relatives aux bénéf.'!K2426="Oui",'Données relatives aux bénéf.'!L2426="Oui"),"Dossier actif valorisable dans le cadre de la subvention - dont cloturé au cours de l'année de référence",IF(AND(YEAR(I2426)&lt;'Récapitulatif des données RASH'!$B$2,'Données relatives aux bénéf.'!K2426="Non",'Données relatives aux bénéf.'!L2426="Non"),"Dossier actif non-valorisable dans le cadre de la subvention",IF(AND(YEAR(I2426)&lt;'Récapitulatif des données RASH'!$B$2,'Données relatives aux bénéf.'!K2426="Oui",'Données relatives aux bénéf.'!L2426="Non"),"Dossier actif non-valorisable dans le cadre de la subvention - dont cloturé au cours de l'année de référence","")))))))</f>
        <v/>
      </c>
      <c r="P2426" s="16" t="str">
        <f>IF(ISBLANK(F2426),"",'Récapitulatif des données RASH'!$B$2-YEAR('Données relatives aux bénéf.'!F2426))</f>
        <v/>
      </c>
    </row>
    <row r="2427" spans="1:16">
      <c r="A2427" s="18" t="str">
        <f t="shared" si="38"/>
        <v/>
      </c>
      <c r="O2427" s="19" t="str">
        <f>IF(J2427="Non","Demande d'information",IF(AND(YEAR(I2427)='Récapitulatif des données RASH'!$B$2,'Données relatives aux bénéf.'!J2427="Oui",'Données relatives aux bénéf.'!K2427="Non"),"Dossier ouvert au cours de l'année de référence",IF(AND(YEAR(I2427)='Récapitulatif des données RASH'!$B$2,'Données relatives aux bénéf.'!J2427="Oui",'Données relatives aux bénéf.'!K2427="Oui"),"Dossier ouvert au cours de l'année de référence - dont clôturé au cours de l'année de référence",IF(AND(YEAR(I2427)&lt;'Récapitulatif des données RASH'!$B$2,'Données relatives aux bénéf.'!K2427="Non",'Données relatives aux bénéf.'!L2427="Oui"),"Dossier actif valorisable dans le cadre de la subvention",IF(AND(YEAR(I2427)&lt;'Récapitulatif des données RASH'!$B$2,'Données relatives aux bénéf.'!K2427="Oui",'Données relatives aux bénéf.'!L2427="Oui"),"Dossier actif valorisable dans le cadre de la subvention - dont cloturé au cours de l'année de référence",IF(AND(YEAR(I2427)&lt;'Récapitulatif des données RASH'!$B$2,'Données relatives aux bénéf.'!K2427="Non",'Données relatives aux bénéf.'!L2427="Non"),"Dossier actif non-valorisable dans le cadre de la subvention",IF(AND(YEAR(I2427)&lt;'Récapitulatif des données RASH'!$B$2,'Données relatives aux bénéf.'!K2427="Oui",'Données relatives aux bénéf.'!L2427="Non"),"Dossier actif non-valorisable dans le cadre de la subvention - dont cloturé au cours de l'année de référence","")))))))</f>
        <v/>
      </c>
      <c r="P2427" s="16" t="str">
        <f>IF(ISBLANK(F2427),"",'Récapitulatif des données RASH'!$B$2-YEAR('Données relatives aux bénéf.'!F2427))</f>
        <v/>
      </c>
    </row>
    <row r="2428" spans="1:16">
      <c r="A2428" s="18" t="str">
        <f t="shared" si="38"/>
        <v/>
      </c>
      <c r="O2428" s="19" t="str">
        <f>IF(J2428="Non","Demande d'information",IF(AND(YEAR(I2428)='Récapitulatif des données RASH'!$B$2,'Données relatives aux bénéf.'!J2428="Oui",'Données relatives aux bénéf.'!K2428="Non"),"Dossier ouvert au cours de l'année de référence",IF(AND(YEAR(I2428)='Récapitulatif des données RASH'!$B$2,'Données relatives aux bénéf.'!J2428="Oui",'Données relatives aux bénéf.'!K2428="Oui"),"Dossier ouvert au cours de l'année de référence - dont clôturé au cours de l'année de référence",IF(AND(YEAR(I2428)&lt;'Récapitulatif des données RASH'!$B$2,'Données relatives aux bénéf.'!K2428="Non",'Données relatives aux bénéf.'!L2428="Oui"),"Dossier actif valorisable dans le cadre de la subvention",IF(AND(YEAR(I2428)&lt;'Récapitulatif des données RASH'!$B$2,'Données relatives aux bénéf.'!K2428="Oui",'Données relatives aux bénéf.'!L2428="Oui"),"Dossier actif valorisable dans le cadre de la subvention - dont cloturé au cours de l'année de référence",IF(AND(YEAR(I2428)&lt;'Récapitulatif des données RASH'!$B$2,'Données relatives aux bénéf.'!K2428="Non",'Données relatives aux bénéf.'!L2428="Non"),"Dossier actif non-valorisable dans le cadre de la subvention",IF(AND(YEAR(I2428)&lt;'Récapitulatif des données RASH'!$B$2,'Données relatives aux bénéf.'!K2428="Oui",'Données relatives aux bénéf.'!L2428="Non"),"Dossier actif non-valorisable dans le cadre de la subvention - dont cloturé au cours de l'année de référence","")))))))</f>
        <v/>
      </c>
      <c r="P2428" s="16" t="str">
        <f>IF(ISBLANK(F2428),"",'Récapitulatif des données RASH'!$B$2-YEAR('Données relatives aux bénéf.'!F2428))</f>
        <v/>
      </c>
    </row>
    <row r="2429" spans="1:16">
      <c r="A2429" s="18" t="str">
        <f t="shared" si="38"/>
        <v/>
      </c>
      <c r="O2429" s="19" t="str">
        <f>IF(J2429="Non","Demande d'information",IF(AND(YEAR(I2429)='Récapitulatif des données RASH'!$B$2,'Données relatives aux bénéf.'!J2429="Oui",'Données relatives aux bénéf.'!K2429="Non"),"Dossier ouvert au cours de l'année de référence",IF(AND(YEAR(I2429)='Récapitulatif des données RASH'!$B$2,'Données relatives aux bénéf.'!J2429="Oui",'Données relatives aux bénéf.'!K2429="Oui"),"Dossier ouvert au cours de l'année de référence - dont clôturé au cours de l'année de référence",IF(AND(YEAR(I2429)&lt;'Récapitulatif des données RASH'!$B$2,'Données relatives aux bénéf.'!K2429="Non",'Données relatives aux bénéf.'!L2429="Oui"),"Dossier actif valorisable dans le cadre de la subvention",IF(AND(YEAR(I2429)&lt;'Récapitulatif des données RASH'!$B$2,'Données relatives aux bénéf.'!K2429="Oui",'Données relatives aux bénéf.'!L2429="Oui"),"Dossier actif valorisable dans le cadre de la subvention - dont cloturé au cours de l'année de référence",IF(AND(YEAR(I2429)&lt;'Récapitulatif des données RASH'!$B$2,'Données relatives aux bénéf.'!K2429="Non",'Données relatives aux bénéf.'!L2429="Non"),"Dossier actif non-valorisable dans le cadre de la subvention",IF(AND(YEAR(I2429)&lt;'Récapitulatif des données RASH'!$B$2,'Données relatives aux bénéf.'!K2429="Oui",'Données relatives aux bénéf.'!L2429="Non"),"Dossier actif non-valorisable dans le cadre de la subvention - dont cloturé au cours de l'année de référence","")))))))</f>
        <v/>
      </c>
      <c r="P2429" s="16" t="str">
        <f>IF(ISBLANK(F2429),"",'Récapitulatif des données RASH'!$B$2-YEAR('Données relatives aux bénéf.'!F2429))</f>
        <v/>
      </c>
    </row>
    <row r="2430" spans="1:16">
      <c r="A2430" s="18" t="str">
        <f t="shared" si="38"/>
        <v/>
      </c>
      <c r="O2430" s="19" t="str">
        <f>IF(J2430="Non","Demande d'information",IF(AND(YEAR(I2430)='Récapitulatif des données RASH'!$B$2,'Données relatives aux bénéf.'!J2430="Oui",'Données relatives aux bénéf.'!K2430="Non"),"Dossier ouvert au cours de l'année de référence",IF(AND(YEAR(I2430)='Récapitulatif des données RASH'!$B$2,'Données relatives aux bénéf.'!J2430="Oui",'Données relatives aux bénéf.'!K2430="Oui"),"Dossier ouvert au cours de l'année de référence - dont clôturé au cours de l'année de référence",IF(AND(YEAR(I2430)&lt;'Récapitulatif des données RASH'!$B$2,'Données relatives aux bénéf.'!K2430="Non",'Données relatives aux bénéf.'!L2430="Oui"),"Dossier actif valorisable dans le cadre de la subvention",IF(AND(YEAR(I2430)&lt;'Récapitulatif des données RASH'!$B$2,'Données relatives aux bénéf.'!K2430="Oui",'Données relatives aux bénéf.'!L2430="Oui"),"Dossier actif valorisable dans le cadre de la subvention - dont cloturé au cours de l'année de référence",IF(AND(YEAR(I2430)&lt;'Récapitulatif des données RASH'!$B$2,'Données relatives aux bénéf.'!K2430="Non",'Données relatives aux bénéf.'!L2430="Non"),"Dossier actif non-valorisable dans le cadre de la subvention",IF(AND(YEAR(I2430)&lt;'Récapitulatif des données RASH'!$B$2,'Données relatives aux bénéf.'!K2430="Oui",'Données relatives aux bénéf.'!L2430="Non"),"Dossier actif non-valorisable dans le cadre de la subvention - dont cloturé au cours de l'année de référence","")))))))</f>
        <v/>
      </c>
      <c r="P2430" s="16" t="str">
        <f>IF(ISBLANK(F2430),"",'Récapitulatif des données RASH'!$B$2-YEAR('Données relatives aux bénéf.'!F2430))</f>
        <v/>
      </c>
    </row>
    <row r="2431" spans="1:16">
      <c r="A2431" s="18" t="str">
        <f t="shared" si="38"/>
        <v/>
      </c>
      <c r="O2431" s="19" t="str">
        <f>IF(J2431="Non","Demande d'information",IF(AND(YEAR(I2431)='Récapitulatif des données RASH'!$B$2,'Données relatives aux bénéf.'!J2431="Oui",'Données relatives aux bénéf.'!K2431="Non"),"Dossier ouvert au cours de l'année de référence",IF(AND(YEAR(I2431)='Récapitulatif des données RASH'!$B$2,'Données relatives aux bénéf.'!J2431="Oui",'Données relatives aux bénéf.'!K2431="Oui"),"Dossier ouvert au cours de l'année de référence - dont clôturé au cours de l'année de référence",IF(AND(YEAR(I2431)&lt;'Récapitulatif des données RASH'!$B$2,'Données relatives aux bénéf.'!K2431="Non",'Données relatives aux bénéf.'!L2431="Oui"),"Dossier actif valorisable dans le cadre de la subvention",IF(AND(YEAR(I2431)&lt;'Récapitulatif des données RASH'!$B$2,'Données relatives aux bénéf.'!K2431="Oui",'Données relatives aux bénéf.'!L2431="Oui"),"Dossier actif valorisable dans le cadre de la subvention - dont cloturé au cours de l'année de référence",IF(AND(YEAR(I2431)&lt;'Récapitulatif des données RASH'!$B$2,'Données relatives aux bénéf.'!K2431="Non",'Données relatives aux bénéf.'!L2431="Non"),"Dossier actif non-valorisable dans le cadre de la subvention",IF(AND(YEAR(I2431)&lt;'Récapitulatif des données RASH'!$B$2,'Données relatives aux bénéf.'!K2431="Oui",'Données relatives aux bénéf.'!L2431="Non"),"Dossier actif non-valorisable dans le cadre de la subvention - dont cloturé au cours de l'année de référence","")))))))</f>
        <v/>
      </c>
      <c r="P2431" s="16" t="str">
        <f>IF(ISBLANK(F2431),"",'Récapitulatif des données RASH'!$B$2-YEAR('Données relatives aux bénéf.'!F2431))</f>
        <v/>
      </c>
    </row>
    <row r="2432" spans="1:16">
      <c r="A2432" s="18" t="str">
        <f t="shared" si="38"/>
        <v/>
      </c>
      <c r="O2432" s="19" t="str">
        <f>IF(J2432="Non","Demande d'information",IF(AND(YEAR(I2432)='Récapitulatif des données RASH'!$B$2,'Données relatives aux bénéf.'!J2432="Oui",'Données relatives aux bénéf.'!K2432="Non"),"Dossier ouvert au cours de l'année de référence",IF(AND(YEAR(I2432)='Récapitulatif des données RASH'!$B$2,'Données relatives aux bénéf.'!J2432="Oui",'Données relatives aux bénéf.'!K2432="Oui"),"Dossier ouvert au cours de l'année de référence - dont clôturé au cours de l'année de référence",IF(AND(YEAR(I2432)&lt;'Récapitulatif des données RASH'!$B$2,'Données relatives aux bénéf.'!K2432="Non",'Données relatives aux bénéf.'!L2432="Oui"),"Dossier actif valorisable dans le cadre de la subvention",IF(AND(YEAR(I2432)&lt;'Récapitulatif des données RASH'!$B$2,'Données relatives aux bénéf.'!K2432="Oui",'Données relatives aux bénéf.'!L2432="Oui"),"Dossier actif valorisable dans le cadre de la subvention - dont cloturé au cours de l'année de référence",IF(AND(YEAR(I2432)&lt;'Récapitulatif des données RASH'!$B$2,'Données relatives aux bénéf.'!K2432="Non",'Données relatives aux bénéf.'!L2432="Non"),"Dossier actif non-valorisable dans le cadre de la subvention",IF(AND(YEAR(I2432)&lt;'Récapitulatif des données RASH'!$B$2,'Données relatives aux bénéf.'!K2432="Oui",'Données relatives aux bénéf.'!L2432="Non"),"Dossier actif non-valorisable dans le cadre de la subvention - dont cloturé au cours de l'année de référence","")))))))</f>
        <v/>
      </c>
      <c r="P2432" s="16" t="str">
        <f>IF(ISBLANK(F2432),"",'Récapitulatif des données RASH'!$B$2-YEAR('Données relatives aux bénéf.'!F2432))</f>
        <v/>
      </c>
    </row>
    <row r="2433" spans="1:16">
      <c r="A2433" s="18" t="str">
        <f t="shared" si="38"/>
        <v/>
      </c>
      <c r="O2433" s="19" t="str">
        <f>IF(J2433="Non","Demande d'information",IF(AND(YEAR(I2433)='Récapitulatif des données RASH'!$B$2,'Données relatives aux bénéf.'!J2433="Oui",'Données relatives aux bénéf.'!K2433="Non"),"Dossier ouvert au cours de l'année de référence",IF(AND(YEAR(I2433)='Récapitulatif des données RASH'!$B$2,'Données relatives aux bénéf.'!J2433="Oui",'Données relatives aux bénéf.'!K2433="Oui"),"Dossier ouvert au cours de l'année de référence - dont clôturé au cours de l'année de référence",IF(AND(YEAR(I2433)&lt;'Récapitulatif des données RASH'!$B$2,'Données relatives aux bénéf.'!K2433="Non",'Données relatives aux bénéf.'!L2433="Oui"),"Dossier actif valorisable dans le cadre de la subvention",IF(AND(YEAR(I2433)&lt;'Récapitulatif des données RASH'!$B$2,'Données relatives aux bénéf.'!K2433="Oui",'Données relatives aux bénéf.'!L2433="Oui"),"Dossier actif valorisable dans le cadre de la subvention - dont cloturé au cours de l'année de référence",IF(AND(YEAR(I2433)&lt;'Récapitulatif des données RASH'!$B$2,'Données relatives aux bénéf.'!K2433="Non",'Données relatives aux bénéf.'!L2433="Non"),"Dossier actif non-valorisable dans le cadre de la subvention",IF(AND(YEAR(I2433)&lt;'Récapitulatif des données RASH'!$B$2,'Données relatives aux bénéf.'!K2433="Oui",'Données relatives aux bénéf.'!L2433="Non"),"Dossier actif non-valorisable dans le cadre de la subvention - dont cloturé au cours de l'année de référence","")))))))</f>
        <v/>
      </c>
      <c r="P2433" s="16" t="str">
        <f>IF(ISBLANK(F2433),"",'Récapitulatif des données RASH'!$B$2-YEAR('Données relatives aux bénéf.'!F2433))</f>
        <v/>
      </c>
    </row>
    <row r="2434" spans="1:16">
      <c r="A2434" s="18" t="str">
        <f t="shared" si="38"/>
        <v/>
      </c>
      <c r="O2434" s="19" t="str">
        <f>IF(J2434="Non","Demande d'information",IF(AND(YEAR(I2434)='Récapitulatif des données RASH'!$B$2,'Données relatives aux bénéf.'!J2434="Oui",'Données relatives aux bénéf.'!K2434="Non"),"Dossier ouvert au cours de l'année de référence",IF(AND(YEAR(I2434)='Récapitulatif des données RASH'!$B$2,'Données relatives aux bénéf.'!J2434="Oui",'Données relatives aux bénéf.'!K2434="Oui"),"Dossier ouvert au cours de l'année de référence - dont clôturé au cours de l'année de référence",IF(AND(YEAR(I2434)&lt;'Récapitulatif des données RASH'!$B$2,'Données relatives aux bénéf.'!K2434="Non",'Données relatives aux bénéf.'!L2434="Oui"),"Dossier actif valorisable dans le cadre de la subvention",IF(AND(YEAR(I2434)&lt;'Récapitulatif des données RASH'!$B$2,'Données relatives aux bénéf.'!K2434="Oui",'Données relatives aux bénéf.'!L2434="Oui"),"Dossier actif valorisable dans le cadre de la subvention - dont cloturé au cours de l'année de référence",IF(AND(YEAR(I2434)&lt;'Récapitulatif des données RASH'!$B$2,'Données relatives aux bénéf.'!K2434="Non",'Données relatives aux bénéf.'!L2434="Non"),"Dossier actif non-valorisable dans le cadre de la subvention",IF(AND(YEAR(I2434)&lt;'Récapitulatif des données RASH'!$B$2,'Données relatives aux bénéf.'!K2434="Oui",'Données relatives aux bénéf.'!L2434="Non"),"Dossier actif non-valorisable dans le cadre de la subvention - dont cloturé au cours de l'année de référence","")))))))</f>
        <v/>
      </c>
      <c r="P2434" s="16" t="str">
        <f>IF(ISBLANK(F2434),"",'Récapitulatif des données RASH'!$B$2-YEAR('Données relatives aux bénéf.'!F2434))</f>
        <v/>
      </c>
    </row>
    <row r="2435" spans="1:16">
      <c r="A2435" s="18" t="str">
        <f t="shared" si="38"/>
        <v/>
      </c>
      <c r="O2435" s="19" t="str">
        <f>IF(J2435="Non","Demande d'information",IF(AND(YEAR(I2435)='Récapitulatif des données RASH'!$B$2,'Données relatives aux bénéf.'!J2435="Oui",'Données relatives aux bénéf.'!K2435="Non"),"Dossier ouvert au cours de l'année de référence",IF(AND(YEAR(I2435)='Récapitulatif des données RASH'!$B$2,'Données relatives aux bénéf.'!J2435="Oui",'Données relatives aux bénéf.'!K2435="Oui"),"Dossier ouvert au cours de l'année de référence - dont clôturé au cours de l'année de référence",IF(AND(YEAR(I2435)&lt;'Récapitulatif des données RASH'!$B$2,'Données relatives aux bénéf.'!K2435="Non",'Données relatives aux bénéf.'!L2435="Oui"),"Dossier actif valorisable dans le cadre de la subvention",IF(AND(YEAR(I2435)&lt;'Récapitulatif des données RASH'!$B$2,'Données relatives aux bénéf.'!K2435="Oui",'Données relatives aux bénéf.'!L2435="Oui"),"Dossier actif valorisable dans le cadre de la subvention - dont cloturé au cours de l'année de référence",IF(AND(YEAR(I2435)&lt;'Récapitulatif des données RASH'!$B$2,'Données relatives aux bénéf.'!K2435="Non",'Données relatives aux bénéf.'!L2435="Non"),"Dossier actif non-valorisable dans le cadre de la subvention",IF(AND(YEAR(I2435)&lt;'Récapitulatif des données RASH'!$B$2,'Données relatives aux bénéf.'!K2435="Oui",'Données relatives aux bénéf.'!L2435="Non"),"Dossier actif non-valorisable dans le cadre de la subvention - dont cloturé au cours de l'année de référence","")))))))</f>
        <v/>
      </c>
      <c r="P2435" s="16" t="str">
        <f>IF(ISBLANK(F2435),"",'Récapitulatif des données RASH'!$B$2-YEAR('Données relatives aux bénéf.'!F2435))</f>
        <v/>
      </c>
    </row>
    <row r="2436" spans="1:16">
      <c r="A2436" s="18" t="str">
        <f t="shared" si="38"/>
        <v/>
      </c>
      <c r="O2436" s="19" t="str">
        <f>IF(J2436="Non","Demande d'information",IF(AND(YEAR(I2436)='Récapitulatif des données RASH'!$B$2,'Données relatives aux bénéf.'!J2436="Oui",'Données relatives aux bénéf.'!K2436="Non"),"Dossier ouvert au cours de l'année de référence",IF(AND(YEAR(I2436)='Récapitulatif des données RASH'!$B$2,'Données relatives aux bénéf.'!J2436="Oui",'Données relatives aux bénéf.'!K2436="Oui"),"Dossier ouvert au cours de l'année de référence - dont clôturé au cours de l'année de référence",IF(AND(YEAR(I2436)&lt;'Récapitulatif des données RASH'!$B$2,'Données relatives aux bénéf.'!K2436="Non",'Données relatives aux bénéf.'!L2436="Oui"),"Dossier actif valorisable dans le cadre de la subvention",IF(AND(YEAR(I2436)&lt;'Récapitulatif des données RASH'!$B$2,'Données relatives aux bénéf.'!K2436="Oui",'Données relatives aux bénéf.'!L2436="Oui"),"Dossier actif valorisable dans le cadre de la subvention - dont cloturé au cours de l'année de référence",IF(AND(YEAR(I2436)&lt;'Récapitulatif des données RASH'!$B$2,'Données relatives aux bénéf.'!K2436="Non",'Données relatives aux bénéf.'!L2436="Non"),"Dossier actif non-valorisable dans le cadre de la subvention",IF(AND(YEAR(I2436)&lt;'Récapitulatif des données RASH'!$B$2,'Données relatives aux bénéf.'!K2436="Oui",'Données relatives aux bénéf.'!L2436="Non"),"Dossier actif non-valorisable dans le cadre de la subvention - dont cloturé au cours de l'année de référence","")))))))</f>
        <v/>
      </c>
      <c r="P2436" s="16" t="str">
        <f>IF(ISBLANK(F2436),"",'Récapitulatif des données RASH'!$B$2-YEAR('Données relatives aux bénéf.'!F2436))</f>
        <v/>
      </c>
    </row>
    <row r="2437" spans="1:16">
      <c r="A2437" s="18" t="str">
        <f t="shared" si="38"/>
        <v/>
      </c>
      <c r="O2437" s="19" t="str">
        <f>IF(J2437="Non","Demande d'information",IF(AND(YEAR(I2437)='Récapitulatif des données RASH'!$B$2,'Données relatives aux bénéf.'!J2437="Oui",'Données relatives aux bénéf.'!K2437="Non"),"Dossier ouvert au cours de l'année de référence",IF(AND(YEAR(I2437)='Récapitulatif des données RASH'!$B$2,'Données relatives aux bénéf.'!J2437="Oui",'Données relatives aux bénéf.'!K2437="Oui"),"Dossier ouvert au cours de l'année de référence - dont clôturé au cours de l'année de référence",IF(AND(YEAR(I2437)&lt;'Récapitulatif des données RASH'!$B$2,'Données relatives aux bénéf.'!K2437="Non",'Données relatives aux bénéf.'!L2437="Oui"),"Dossier actif valorisable dans le cadre de la subvention",IF(AND(YEAR(I2437)&lt;'Récapitulatif des données RASH'!$B$2,'Données relatives aux bénéf.'!K2437="Oui",'Données relatives aux bénéf.'!L2437="Oui"),"Dossier actif valorisable dans le cadre de la subvention - dont cloturé au cours de l'année de référence",IF(AND(YEAR(I2437)&lt;'Récapitulatif des données RASH'!$B$2,'Données relatives aux bénéf.'!K2437="Non",'Données relatives aux bénéf.'!L2437="Non"),"Dossier actif non-valorisable dans le cadre de la subvention",IF(AND(YEAR(I2437)&lt;'Récapitulatif des données RASH'!$B$2,'Données relatives aux bénéf.'!K2437="Oui",'Données relatives aux bénéf.'!L2437="Non"),"Dossier actif non-valorisable dans le cadre de la subvention - dont cloturé au cours de l'année de référence","")))))))</f>
        <v/>
      </c>
      <c r="P2437" s="16" t="str">
        <f>IF(ISBLANK(F2437),"",'Récapitulatif des données RASH'!$B$2-YEAR('Données relatives aux bénéf.'!F2437))</f>
        <v/>
      </c>
    </row>
    <row r="2438" spans="1:16">
      <c r="A2438" s="18" t="str">
        <f t="shared" si="38"/>
        <v/>
      </c>
      <c r="O2438" s="19" t="str">
        <f>IF(J2438="Non","Demande d'information",IF(AND(YEAR(I2438)='Récapitulatif des données RASH'!$B$2,'Données relatives aux bénéf.'!J2438="Oui",'Données relatives aux bénéf.'!K2438="Non"),"Dossier ouvert au cours de l'année de référence",IF(AND(YEAR(I2438)='Récapitulatif des données RASH'!$B$2,'Données relatives aux bénéf.'!J2438="Oui",'Données relatives aux bénéf.'!K2438="Oui"),"Dossier ouvert au cours de l'année de référence - dont clôturé au cours de l'année de référence",IF(AND(YEAR(I2438)&lt;'Récapitulatif des données RASH'!$B$2,'Données relatives aux bénéf.'!K2438="Non",'Données relatives aux bénéf.'!L2438="Oui"),"Dossier actif valorisable dans le cadre de la subvention",IF(AND(YEAR(I2438)&lt;'Récapitulatif des données RASH'!$B$2,'Données relatives aux bénéf.'!K2438="Oui",'Données relatives aux bénéf.'!L2438="Oui"),"Dossier actif valorisable dans le cadre de la subvention - dont cloturé au cours de l'année de référence",IF(AND(YEAR(I2438)&lt;'Récapitulatif des données RASH'!$B$2,'Données relatives aux bénéf.'!K2438="Non",'Données relatives aux bénéf.'!L2438="Non"),"Dossier actif non-valorisable dans le cadre de la subvention",IF(AND(YEAR(I2438)&lt;'Récapitulatif des données RASH'!$B$2,'Données relatives aux bénéf.'!K2438="Oui",'Données relatives aux bénéf.'!L2438="Non"),"Dossier actif non-valorisable dans le cadre de la subvention - dont cloturé au cours de l'année de référence","")))))))</f>
        <v/>
      </c>
      <c r="P2438" s="16" t="str">
        <f>IF(ISBLANK(F2438),"",'Récapitulatif des données RASH'!$B$2-YEAR('Données relatives aux bénéf.'!F2438))</f>
        <v/>
      </c>
    </row>
    <row r="2439" spans="1:16">
      <c r="A2439" s="18" t="str">
        <f t="shared" si="38"/>
        <v/>
      </c>
      <c r="O2439" s="19" t="str">
        <f>IF(J2439="Non","Demande d'information",IF(AND(YEAR(I2439)='Récapitulatif des données RASH'!$B$2,'Données relatives aux bénéf.'!J2439="Oui",'Données relatives aux bénéf.'!K2439="Non"),"Dossier ouvert au cours de l'année de référence",IF(AND(YEAR(I2439)='Récapitulatif des données RASH'!$B$2,'Données relatives aux bénéf.'!J2439="Oui",'Données relatives aux bénéf.'!K2439="Oui"),"Dossier ouvert au cours de l'année de référence - dont clôturé au cours de l'année de référence",IF(AND(YEAR(I2439)&lt;'Récapitulatif des données RASH'!$B$2,'Données relatives aux bénéf.'!K2439="Non",'Données relatives aux bénéf.'!L2439="Oui"),"Dossier actif valorisable dans le cadre de la subvention",IF(AND(YEAR(I2439)&lt;'Récapitulatif des données RASH'!$B$2,'Données relatives aux bénéf.'!K2439="Oui",'Données relatives aux bénéf.'!L2439="Oui"),"Dossier actif valorisable dans le cadre de la subvention - dont cloturé au cours de l'année de référence",IF(AND(YEAR(I2439)&lt;'Récapitulatif des données RASH'!$B$2,'Données relatives aux bénéf.'!K2439="Non",'Données relatives aux bénéf.'!L2439="Non"),"Dossier actif non-valorisable dans le cadre de la subvention",IF(AND(YEAR(I2439)&lt;'Récapitulatif des données RASH'!$B$2,'Données relatives aux bénéf.'!K2439="Oui",'Données relatives aux bénéf.'!L2439="Non"),"Dossier actif non-valorisable dans le cadre de la subvention - dont cloturé au cours de l'année de référence","")))))))</f>
        <v/>
      </c>
      <c r="P2439" s="16" t="str">
        <f>IF(ISBLANK(F2439),"",'Récapitulatif des données RASH'!$B$2-YEAR('Données relatives aux bénéf.'!F2439))</f>
        <v/>
      </c>
    </row>
    <row r="2440" spans="1:16">
      <c r="A2440" s="18" t="str">
        <f t="shared" si="38"/>
        <v/>
      </c>
      <c r="O2440" s="19" t="str">
        <f>IF(J2440="Non","Demande d'information",IF(AND(YEAR(I2440)='Récapitulatif des données RASH'!$B$2,'Données relatives aux bénéf.'!J2440="Oui",'Données relatives aux bénéf.'!K2440="Non"),"Dossier ouvert au cours de l'année de référence",IF(AND(YEAR(I2440)='Récapitulatif des données RASH'!$B$2,'Données relatives aux bénéf.'!J2440="Oui",'Données relatives aux bénéf.'!K2440="Oui"),"Dossier ouvert au cours de l'année de référence - dont clôturé au cours de l'année de référence",IF(AND(YEAR(I2440)&lt;'Récapitulatif des données RASH'!$B$2,'Données relatives aux bénéf.'!K2440="Non",'Données relatives aux bénéf.'!L2440="Oui"),"Dossier actif valorisable dans le cadre de la subvention",IF(AND(YEAR(I2440)&lt;'Récapitulatif des données RASH'!$B$2,'Données relatives aux bénéf.'!K2440="Oui",'Données relatives aux bénéf.'!L2440="Oui"),"Dossier actif valorisable dans le cadre de la subvention - dont cloturé au cours de l'année de référence",IF(AND(YEAR(I2440)&lt;'Récapitulatif des données RASH'!$B$2,'Données relatives aux bénéf.'!K2440="Non",'Données relatives aux bénéf.'!L2440="Non"),"Dossier actif non-valorisable dans le cadre de la subvention",IF(AND(YEAR(I2440)&lt;'Récapitulatif des données RASH'!$B$2,'Données relatives aux bénéf.'!K2440="Oui",'Données relatives aux bénéf.'!L2440="Non"),"Dossier actif non-valorisable dans le cadre de la subvention - dont cloturé au cours de l'année de référence","")))))))</f>
        <v/>
      </c>
      <c r="P2440" s="16" t="str">
        <f>IF(ISBLANK(F2440),"",'Récapitulatif des données RASH'!$B$2-YEAR('Données relatives aux bénéf.'!F2440))</f>
        <v/>
      </c>
    </row>
    <row r="2441" spans="1:16">
      <c r="A2441" s="18" t="str">
        <f t="shared" si="38"/>
        <v/>
      </c>
      <c r="O2441" s="19" t="str">
        <f>IF(J2441="Non","Demande d'information",IF(AND(YEAR(I2441)='Récapitulatif des données RASH'!$B$2,'Données relatives aux bénéf.'!J2441="Oui",'Données relatives aux bénéf.'!K2441="Non"),"Dossier ouvert au cours de l'année de référence",IF(AND(YEAR(I2441)='Récapitulatif des données RASH'!$B$2,'Données relatives aux bénéf.'!J2441="Oui",'Données relatives aux bénéf.'!K2441="Oui"),"Dossier ouvert au cours de l'année de référence - dont clôturé au cours de l'année de référence",IF(AND(YEAR(I2441)&lt;'Récapitulatif des données RASH'!$B$2,'Données relatives aux bénéf.'!K2441="Non",'Données relatives aux bénéf.'!L2441="Oui"),"Dossier actif valorisable dans le cadre de la subvention",IF(AND(YEAR(I2441)&lt;'Récapitulatif des données RASH'!$B$2,'Données relatives aux bénéf.'!K2441="Oui",'Données relatives aux bénéf.'!L2441="Oui"),"Dossier actif valorisable dans le cadre de la subvention - dont cloturé au cours de l'année de référence",IF(AND(YEAR(I2441)&lt;'Récapitulatif des données RASH'!$B$2,'Données relatives aux bénéf.'!K2441="Non",'Données relatives aux bénéf.'!L2441="Non"),"Dossier actif non-valorisable dans le cadre de la subvention",IF(AND(YEAR(I2441)&lt;'Récapitulatif des données RASH'!$B$2,'Données relatives aux bénéf.'!K2441="Oui",'Données relatives aux bénéf.'!L2441="Non"),"Dossier actif non-valorisable dans le cadre de la subvention - dont cloturé au cours de l'année de référence","")))))))</f>
        <v/>
      </c>
      <c r="P2441" s="16" t="str">
        <f>IF(ISBLANK(F2441),"",'Récapitulatif des données RASH'!$B$2-YEAR('Données relatives aux bénéf.'!F2441))</f>
        <v/>
      </c>
    </row>
    <row r="2442" spans="1:16">
      <c r="A2442" s="18" t="str">
        <f t="shared" si="38"/>
        <v/>
      </c>
      <c r="O2442" s="19" t="str">
        <f>IF(J2442="Non","Demande d'information",IF(AND(YEAR(I2442)='Récapitulatif des données RASH'!$B$2,'Données relatives aux bénéf.'!J2442="Oui",'Données relatives aux bénéf.'!K2442="Non"),"Dossier ouvert au cours de l'année de référence",IF(AND(YEAR(I2442)='Récapitulatif des données RASH'!$B$2,'Données relatives aux bénéf.'!J2442="Oui",'Données relatives aux bénéf.'!K2442="Oui"),"Dossier ouvert au cours de l'année de référence - dont clôturé au cours de l'année de référence",IF(AND(YEAR(I2442)&lt;'Récapitulatif des données RASH'!$B$2,'Données relatives aux bénéf.'!K2442="Non",'Données relatives aux bénéf.'!L2442="Oui"),"Dossier actif valorisable dans le cadre de la subvention",IF(AND(YEAR(I2442)&lt;'Récapitulatif des données RASH'!$B$2,'Données relatives aux bénéf.'!K2442="Oui",'Données relatives aux bénéf.'!L2442="Oui"),"Dossier actif valorisable dans le cadre de la subvention - dont cloturé au cours de l'année de référence",IF(AND(YEAR(I2442)&lt;'Récapitulatif des données RASH'!$B$2,'Données relatives aux bénéf.'!K2442="Non",'Données relatives aux bénéf.'!L2442="Non"),"Dossier actif non-valorisable dans le cadre de la subvention",IF(AND(YEAR(I2442)&lt;'Récapitulatif des données RASH'!$B$2,'Données relatives aux bénéf.'!K2442="Oui",'Données relatives aux bénéf.'!L2442="Non"),"Dossier actif non-valorisable dans le cadre de la subvention - dont cloturé au cours de l'année de référence","")))))))</f>
        <v/>
      </c>
      <c r="P2442" s="16" t="str">
        <f>IF(ISBLANK(F2442),"",'Récapitulatif des données RASH'!$B$2-YEAR('Données relatives aux bénéf.'!F2442))</f>
        <v/>
      </c>
    </row>
    <row r="2443" spans="1:16">
      <c r="A2443" s="18" t="str">
        <f t="shared" si="38"/>
        <v/>
      </c>
      <c r="O2443" s="19" t="str">
        <f>IF(J2443="Non","Demande d'information",IF(AND(YEAR(I2443)='Récapitulatif des données RASH'!$B$2,'Données relatives aux bénéf.'!J2443="Oui",'Données relatives aux bénéf.'!K2443="Non"),"Dossier ouvert au cours de l'année de référence",IF(AND(YEAR(I2443)='Récapitulatif des données RASH'!$B$2,'Données relatives aux bénéf.'!J2443="Oui",'Données relatives aux bénéf.'!K2443="Oui"),"Dossier ouvert au cours de l'année de référence - dont clôturé au cours de l'année de référence",IF(AND(YEAR(I2443)&lt;'Récapitulatif des données RASH'!$B$2,'Données relatives aux bénéf.'!K2443="Non",'Données relatives aux bénéf.'!L2443="Oui"),"Dossier actif valorisable dans le cadre de la subvention",IF(AND(YEAR(I2443)&lt;'Récapitulatif des données RASH'!$B$2,'Données relatives aux bénéf.'!K2443="Oui",'Données relatives aux bénéf.'!L2443="Oui"),"Dossier actif valorisable dans le cadre de la subvention - dont cloturé au cours de l'année de référence",IF(AND(YEAR(I2443)&lt;'Récapitulatif des données RASH'!$B$2,'Données relatives aux bénéf.'!K2443="Non",'Données relatives aux bénéf.'!L2443="Non"),"Dossier actif non-valorisable dans le cadre de la subvention",IF(AND(YEAR(I2443)&lt;'Récapitulatif des données RASH'!$B$2,'Données relatives aux bénéf.'!K2443="Oui",'Données relatives aux bénéf.'!L2443="Non"),"Dossier actif non-valorisable dans le cadre de la subvention - dont cloturé au cours de l'année de référence","")))))))</f>
        <v/>
      </c>
      <c r="P2443" s="16" t="str">
        <f>IF(ISBLANK(F2443),"",'Récapitulatif des données RASH'!$B$2-YEAR('Données relatives aux bénéf.'!F2443))</f>
        <v/>
      </c>
    </row>
    <row r="2444" spans="1:16">
      <c r="A2444" s="18" t="str">
        <f t="shared" si="38"/>
        <v/>
      </c>
      <c r="O2444" s="19" t="str">
        <f>IF(J2444="Non","Demande d'information",IF(AND(YEAR(I2444)='Récapitulatif des données RASH'!$B$2,'Données relatives aux bénéf.'!J2444="Oui",'Données relatives aux bénéf.'!K2444="Non"),"Dossier ouvert au cours de l'année de référence",IF(AND(YEAR(I2444)='Récapitulatif des données RASH'!$B$2,'Données relatives aux bénéf.'!J2444="Oui",'Données relatives aux bénéf.'!K2444="Oui"),"Dossier ouvert au cours de l'année de référence - dont clôturé au cours de l'année de référence",IF(AND(YEAR(I2444)&lt;'Récapitulatif des données RASH'!$B$2,'Données relatives aux bénéf.'!K2444="Non",'Données relatives aux bénéf.'!L2444="Oui"),"Dossier actif valorisable dans le cadre de la subvention",IF(AND(YEAR(I2444)&lt;'Récapitulatif des données RASH'!$B$2,'Données relatives aux bénéf.'!K2444="Oui",'Données relatives aux bénéf.'!L2444="Oui"),"Dossier actif valorisable dans le cadre de la subvention - dont cloturé au cours de l'année de référence",IF(AND(YEAR(I2444)&lt;'Récapitulatif des données RASH'!$B$2,'Données relatives aux bénéf.'!K2444="Non",'Données relatives aux bénéf.'!L2444="Non"),"Dossier actif non-valorisable dans le cadre de la subvention",IF(AND(YEAR(I2444)&lt;'Récapitulatif des données RASH'!$B$2,'Données relatives aux bénéf.'!K2444="Oui",'Données relatives aux bénéf.'!L2444="Non"),"Dossier actif non-valorisable dans le cadre de la subvention - dont cloturé au cours de l'année de référence","")))))))</f>
        <v/>
      </c>
      <c r="P2444" s="16" t="str">
        <f>IF(ISBLANK(F2444),"",'Récapitulatif des données RASH'!$B$2-YEAR('Données relatives aux bénéf.'!F2444))</f>
        <v/>
      </c>
    </row>
    <row r="2445" spans="1:16">
      <c r="A2445" s="18" t="str">
        <f t="shared" si="38"/>
        <v/>
      </c>
      <c r="O2445" s="19" t="str">
        <f>IF(J2445="Non","Demande d'information",IF(AND(YEAR(I2445)='Récapitulatif des données RASH'!$B$2,'Données relatives aux bénéf.'!J2445="Oui",'Données relatives aux bénéf.'!K2445="Non"),"Dossier ouvert au cours de l'année de référence",IF(AND(YEAR(I2445)='Récapitulatif des données RASH'!$B$2,'Données relatives aux bénéf.'!J2445="Oui",'Données relatives aux bénéf.'!K2445="Oui"),"Dossier ouvert au cours de l'année de référence - dont clôturé au cours de l'année de référence",IF(AND(YEAR(I2445)&lt;'Récapitulatif des données RASH'!$B$2,'Données relatives aux bénéf.'!K2445="Non",'Données relatives aux bénéf.'!L2445="Oui"),"Dossier actif valorisable dans le cadre de la subvention",IF(AND(YEAR(I2445)&lt;'Récapitulatif des données RASH'!$B$2,'Données relatives aux bénéf.'!K2445="Oui",'Données relatives aux bénéf.'!L2445="Oui"),"Dossier actif valorisable dans le cadre de la subvention - dont cloturé au cours de l'année de référence",IF(AND(YEAR(I2445)&lt;'Récapitulatif des données RASH'!$B$2,'Données relatives aux bénéf.'!K2445="Non",'Données relatives aux bénéf.'!L2445="Non"),"Dossier actif non-valorisable dans le cadre de la subvention",IF(AND(YEAR(I2445)&lt;'Récapitulatif des données RASH'!$B$2,'Données relatives aux bénéf.'!K2445="Oui",'Données relatives aux bénéf.'!L2445="Non"),"Dossier actif non-valorisable dans le cadre de la subvention - dont cloturé au cours de l'année de référence","")))))))</f>
        <v/>
      </c>
      <c r="P2445" s="16" t="str">
        <f>IF(ISBLANK(F2445),"",'Récapitulatif des données RASH'!$B$2-YEAR('Données relatives aux bénéf.'!F2445))</f>
        <v/>
      </c>
    </row>
    <row r="2446" spans="1:16">
      <c r="A2446" s="18" t="str">
        <f t="shared" si="38"/>
        <v/>
      </c>
      <c r="O2446" s="19" t="str">
        <f>IF(J2446="Non","Demande d'information",IF(AND(YEAR(I2446)='Récapitulatif des données RASH'!$B$2,'Données relatives aux bénéf.'!J2446="Oui",'Données relatives aux bénéf.'!K2446="Non"),"Dossier ouvert au cours de l'année de référence",IF(AND(YEAR(I2446)='Récapitulatif des données RASH'!$B$2,'Données relatives aux bénéf.'!J2446="Oui",'Données relatives aux bénéf.'!K2446="Oui"),"Dossier ouvert au cours de l'année de référence - dont clôturé au cours de l'année de référence",IF(AND(YEAR(I2446)&lt;'Récapitulatif des données RASH'!$B$2,'Données relatives aux bénéf.'!K2446="Non",'Données relatives aux bénéf.'!L2446="Oui"),"Dossier actif valorisable dans le cadre de la subvention",IF(AND(YEAR(I2446)&lt;'Récapitulatif des données RASH'!$B$2,'Données relatives aux bénéf.'!K2446="Oui",'Données relatives aux bénéf.'!L2446="Oui"),"Dossier actif valorisable dans le cadre de la subvention - dont cloturé au cours de l'année de référence",IF(AND(YEAR(I2446)&lt;'Récapitulatif des données RASH'!$B$2,'Données relatives aux bénéf.'!K2446="Non",'Données relatives aux bénéf.'!L2446="Non"),"Dossier actif non-valorisable dans le cadre de la subvention",IF(AND(YEAR(I2446)&lt;'Récapitulatif des données RASH'!$B$2,'Données relatives aux bénéf.'!K2446="Oui",'Données relatives aux bénéf.'!L2446="Non"),"Dossier actif non-valorisable dans le cadre de la subvention - dont cloturé au cours de l'année de référence","")))))))</f>
        <v/>
      </c>
      <c r="P2446" s="16" t="str">
        <f>IF(ISBLANK(F2446),"",'Récapitulatif des données RASH'!$B$2-YEAR('Données relatives aux bénéf.'!F2446))</f>
        <v/>
      </c>
    </row>
    <row r="2447" spans="1:16">
      <c r="A2447" s="18" t="str">
        <f t="shared" si="38"/>
        <v/>
      </c>
      <c r="O2447" s="19" t="str">
        <f>IF(J2447="Non","Demande d'information",IF(AND(YEAR(I2447)='Récapitulatif des données RASH'!$B$2,'Données relatives aux bénéf.'!J2447="Oui",'Données relatives aux bénéf.'!K2447="Non"),"Dossier ouvert au cours de l'année de référence",IF(AND(YEAR(I2447)='Récapitulatif des données RASH'!$B$2,'Données relatives aux bénéf.'!J2447="Oui",'Données relatives aux bénéf.'!K2447="Oui"),"Dossier ouvert au cours de l'année de référence - dont clôturé au cours de l'année de référence",IF(AND(YEAR(I2447)&lt;'Récapitulatif des données RASH'!$B$2,'Données relatives aux bénéf.'!K2447="Non",'Données relatives aux bénéf.'!L2447="Oui"),"Dossier actif valorisable dans le cadre de la subvention",IF(AND(YEAR(I2447)&lt;'Récapitulatif des données RASH'!$B$2,'Données relatives aux bénéf.'!K2447="Oui",'Données relatives aux bénéf.'!L2447="Oui"),"Dossier actif valorisable dans le cadre de la subvention - dont cloturé au cours de l'année de référence",IF(AND(YEAR(I2447)&lt;'Récapitulatif des données RASH'!$B$2,'Données relatives aux bénéf.'!K2447="Non",'Données relatives aux bénéf.'!L2447="Non"),"Dossier actif non-valorisable dans le cadre de la subvention",IF(AND(YEAR(I2447)&lt;'Récapitulatif des données RASH'!$B$2,'Données relatives aux bénéf.'!K2447="Oui",'Données relatives aux bénéf.'!L2447="Non"),"Dossier actif non-valorisable dans le cadre de la subvention - dont cloturé au cours de l'année de référence","")))))))</f>
        <v/>
      </c>
      <c r="P2447" s="16" t="str">
        <f>IF(ISBLANK(F2447),"",'Récapitulatif des données RASH'!$B$2-YEAR('Données relatives aux bénéf.'!F2447))</f>
        <v/>
      </c>
    </row>
    <row r="2448" spans="1:16">
      <c r="A2448" s="18" t="str">
        <f t="shared" si="38"/>
        <v/>
      </c>
      <c r="O2448" s="19" t="str">
        <f>IF(J2448="Non","Demande d'information",IF(AND(YEAR(I2448)='Récapitulatif des données RASH'!$B$2,'Données relatives aux bénéf.'!J2448="Oui",'Données relatives aux bénéf.'!K2448="Non"),"Dossier ouvert au cours de l'année de référence",IF(AND(YEAR(I2448)='Récapitulatif des données RASH'!$B$2,'Données relatives aux bénéf.'!J2448="Oui",'Données relatives aux bénéf.'!K2448="Oui"),"Dossier ouvert au cours de l'année de référence - dont clôturé au cours de l'année de référence",IF(AND(YEAR(I2448)&lt;'Récapitulatif des données RASH'!$B$2,'Données relatives aux bénéf.'!K2448="Non",'Données relatives aux bénéf.'!L2448="Oui"),"Dossier actif valorisable dans le cadre de la subvention",IF(AND(YEAR(I2448)&lt;'Récapitulatif des données RASH'!$B$2,'Données relatives aux bénéf.'!K2448="Oui",'Données relatives aux bénéf.'!L2448="Oui"),"Dossier actif valorisable dans le cadre de la subvention - dont cloturé au cours de l'année de référence",IF(AND(YEAR(I2448)&lt;'Récapitulatif des données RASH'!$B$2,'Données relatives aux bénéf.'!K2448="Non",'Données relatives aux bénéf.'!L2448="Non"),"Dossier actif non-valorisable dans le cadre de la subvention",IF(AND(YEAR(I2448)&lt;'Récapitulatif des données RASH'!$B$2,'Données relatives aux bénéf.'!K2448="Oui",'Données relatives aux bénéf.'!L2448="Non"),"Dossier actif non-valorisable dans le cadre de la subvention - dont cloturé au cours de l'année de référence","")))))))</f>
        <v/>
      </c>
      <c r="P2448" s="16" t="str">
        <f>IF(ISBLANK(F2448),"",'Récapitulatif des données RASH'!$B$2-YEAR('Données relatives aux bénéf.'!F2448))</f>
        <v/>
      </c>
    </row>
    <row r="2449" spans="1:16">
      <c r="A2449" s="18" t="str">
        <f t="shared" si="38"/>
        <v/>
      </c>
      <c r="O2449" s="19" t="str">
        <f>IF(J2449="Non","Demande d'information",IF(AND(YEAR(I2449)='Récapitulatif des données RASH'!$B$2,'Données relatives aux bénéf.'!J2449="Oui",'Données relatives aux bénéf.'!K2449="Non"),"Dossier ouvert au cours de l'année de référence",IF(AND(YEAR(I2449)='Récapitulatif des données RASH'!$B$2,'Données relatives aux bénéf.'!J2449="Oui",'Données relatives aux bénéf.'!K2449="Oui"),"Dossier ouvert au cours de l'année de référence - dont clôturé au cours de l'année de référence",IF(AND(YEAR(I2449)&lt;'Récapitulatif des données RASH'!$B$2,'Données relatives aux bénéf.'!K2449="Non",'Données relatives aux bénéf.'!L2449="Oui"),"Dossier actif valorisable dans le cadre de la subvention",IF(AND(YEAR(I2449)&lt;'Récapitulatif des données RASH'!$B$2,'Données relatives aux bénéf.'!K2449="Oui",'Données relatives aux bénéf.'!L2449="Oui"),"Dossier actif valorisable dans le cadre de la subvention - dont cloturé au cours de l'année de référence",IF(AND(YEAR(I2449)&lt;'Récapitulatif des données RASH'!$B$2,'Données relatives aux bénéf.'!K2449="Non",'Données relatives aux bénéf.'!L2449="Non"),"Dossier actif non-valorisable dans le cadre de la subvention",IF(AND(YEAR(I2449)&lt;'Récapitulatif des données RASH'!$B$2,'Données relatives aux bénéf.'!K2449="Oui",'Données relatives aux bénéf.'!L2449="Non"),"Dossier actif non-valorisable dans le cadre de la subvention - dont cloturé au cours de l'année de référence","")))))))</f>
        <v/>
      </c>
      <c r="P2449" s="16" t="str">
        <f>IF(ISBLANK(F2449),"",'Récapitulatif des données RASH'!$B$2-YEAR('Données relatives aux bénéf.'!F2449))</f>
        <v/>
      </c>
    </row>
    <row r="2450" spans="1:16">
      <c r="A2450" s="18" t="str">
        <f t="shared" si="38"/>
        <v/>
      </c>
      <c r="O2450" s="19" t="str">
        <f>IF(J2450="Non","Demande d'information",IF(AND(YEAR(I2450)='Récapitulatif des données RASH'!$B$2,'Données relatives aux bénéf.'!J2450="Oui",'Données relatives aux bénéf.'!K2450="Non"),"Dossier ouvert au cours de l'année de référence",IF(AND(YEAR(I2450)='Récapitulatif des données RASH'!$B$2,'Données relatives aux bénéf.'!J2450="Oui",'Données relatives aux bénéf.'!K2450="Oui"),"Dossier ouvert au cours de l'année de référence - dont clôturé au cours de l'année de référence",IF(AND(YEAR(I2450)&lt;'Récapitulatif des données RASH'!$B$2,'Données relatives aux bénéf.'!K2450="Non",'Données relatives aux bénéf.'!L2450="Oui"),"Dossier actif valorisable dans le cadre de la subvention",IF(AND(YEAR(I2450)&lt;'Récapitulatif des données RASH'!$B$2,'Données relatives aux bénéf.'!K2450="Oui",'Données relatives aux bénéf.'!L2450="Oui"),"Dossier actif valorisable dans le cadre de la subvention - dont cloturé au cours de l'année de référence",IF(AND(YEAR(I2450)&lt;'Récapitulatif des données RASH'!$B$2,'Données relatives aux bénéf.'!K2450="Non",'Données relatives aux bénéf.'!L2450="Non"),"Dossier actif non-valorisable dans le cadre de la subvention",IF(AND(YEAR(I2450)&lt;'Récapitulatif des données RASH'!$B$2,'Données relatives aux bénéf.'!K2450="Oui",'Données relatives aux bénéf.'!L2450="Non"),"Dossier actif non-valorisable dans le cadre de la subvention - dont cloturé au cours de l'année de référence","")))))))</f>
        <v/>
      </c>
      <c r="P2450" s="16" t="str">
        <f>IF(ISBLANK(F2450),"",'Récapitulatif des données RASH'!$B$2-YEAR('Données relatives aux bénéf.'!F2450))</f>
        <v/>
      </c>
    </row>
    <row r="2451" spans="1:16">
      <c r="A2451" s="18" t="str">
        <f t="shared" si="38"/>
        <v/>
      </c>
      <c r="O2451" s="19" t="str">
        <f>IF(J2451="Non","Demande d'information",IF(AND(YEAR(I2451)='Récapitulatif des données RASH'!$B$2,'Données relatives aux bénéf.'!J2451="Oui",'Données relatives aux bénéf.'!K2451="Non"),"Dossier ouvert au cours de l'année de référence",IF(AND(YEAR(I2451)='Récapitulatif des données RASH'!$B$2,'Données relatives aux bénéf.'!J2451="Oui",'Données relatives aux bénéf.'!K2451="Oui"),"Dossier ouvert au cours de l'année de référence - dont clôturé au cours de l'année de référence",IF(AND(YEAR(I2451)&lt;'Récapitulatif des données RASH'!$B$2,'Données relatives aux bénéf.'!K2451="Non",'Données relatives aux bénéf.'!L2451="Oui"),"Dossier actif valorisable dans le cadre de la subvention",IF(AND(YEAR(I2451)&lt;'Récapitulatif des données RASH'!$B$2,'Données relatives aux bénéf.'!K2451="Oui",'Données relatives aux bénéf.'!L2451="Oui"),"Dossier actif valorisable dans le cadre de la subvention - dont cloturé au cours de l'année de référence",IF(AND(YEAR(I2451)&lt;'Récapitulatif des données RASH'!$B$2,'Données relatives aux bénéf.'!K2451="Non",'Données relatives aux bénéf.'!L2451="Non"),"Dossier actif non-valorisable dans le cadre de la subvention",IF(AND(YEAR(I2451)&lt;'Récapitulatif des données RASH'!$B$2,'Données relatives aux bénéf.'!K2451="Oui",'Données relatives aux bénéf.'!L2451="Non"),"Dossier actif non-valorisable dans le cadre de la subvention - dont cloturé au cours de l'année de référence","")))))))</f>
        <v/>
      </c>
      <c r="P2451" s="16" t="str">
        <f>IF(ISBLANK(F2451),"",'Récapitulatif des données RASH'!$B$2-YEAR('Données relatives aux bénéf.'!F2451))</f>
        <v/>
      </c>
    </row>
    <row r="2452" spans="1:16">
      <c r="A2452" s="18" t="str">
        <f t="shared" si="38"/>
        <v/>
      </c>
      <c r="O2452" s="19" t="str">
        <f>IF(J2452="Non","Demande d'information",IF(AND(YEAR(I2452)='Récapitulatif des données RASH'!$B$2,'Données relatives aux bénéf.'!J2452="Oui",'Données relatives aux bénéf.'!K2452="Non"),"Dossier ouvert au cours de l'année de référence",IF(AND(YEAR(I2452)='Récapitulatif des données RASH'!$B$2,'Données relatives aux bénéf.'!J2452="Oui",'Données relatives aux bénéf.'!K2452="Oui"),"Dossier ouvert au cours de l'année de référence - dont clôturé au cours de l'année de référence",IF(AND(YEAR(I2452)&lt;'Récapitulatif des données RASH'!$B$2,'Données relatives aux bénéf.'!K2452="Non",'Données relatives aux bénéf.'!L2452="Oui"),"Dossier actif valorisable dans le cadre de la subvention",IF(AND(YEAR(I2452)&lt;'Récapitulatif des données RASH'!$B$2,'Données relatives aux bénéf.'!K2452="Oui",'Données relatives aux bénéf.'!L2452="Oui"),"Dossier actif valorisable dans le cadre de la subvention - dont cloturé au cours de l'année de référence",IF(AND(YEAR(I2452)&lt;'Récapitulatif des données RASH'!$B$2,'Données relatives aux bénéf.'!K2452="Non",'Données relatives aux bénéf.'!L2452="Non"),"Dossier actif non-valorisable dans le cadre de la subvention",IF(AND(YEAR(I2452)&lt;'Récapitulatif des données RASH'!$B$2,'Données relatives aux bénéf.'!K2452="Oui",'Données relatives aux bénéf.'!L2452="Non"),"Dossier actif non-valorisable dans le cadre de la subvention - dont cloturé au cours de l'année de référence","")))))))</f>
        <v/>
      </c>
      <c r="P2452" s="16" t="str">
        <f>IF(ISBLANK(F2452),"",'Récapitulatif des données RASH'!$B$2-YEAR('Données relatives aux bénéf.'!F2452))</f>
        <v/>
      </c>
    </row>
    <row r="2453" spans="1:16">
      <c r="A2453" s="18" t="str">
        <f t="shared" si="38"/>
        <v/>
      </c>
      <c r="O2453" s="19" t="str">
        <f>IF(J2453="Non","Demande d'information",IF(AND(YEAR(I2453)='Récapitulatif des données RASH'!$B$2,'Données relatives aux bénéf.'!J2453="Oui",'Données relatives aux bénéf.'!K2453="Non"),"Dossier ouvert au cours de l'année de référence",IF(AND(YEAR(I2453)='Récapitulatif des données RASH'!$B$2,'Données relatives aux bénéf.'!J2453="Oui",'Données relatives aux bénéf.'!K2453="Oui"),"Dossier ouvert au cours de l'année de référence - dont clôturé au cours de l'année de référence",IF(AND(YEAR(I2453)&lt;'Récapitulatif des données RASH'!$B$2,'Données relatives aux bénéf.'!K2453="Non",'Données relatives aux bénéf.'!L2453="Oui"),"Dossier actif valorisable dans le cadre de la subvention",IF(AND(YEAR(I2453)&lt;'Récapitulatif des données RASH'!$B$2,'Données relatives aux bénéf.'!K2453="Oui",'Données relatives aux bénéf.'!L2453="Oui"),"Dossier actif valorisable dans le cadre de la subvention - dont cloturé au cours de l'année de référence",IF(AND(YEAR(I2453)&lt;'Récapitulatif des données RASH'!$B$2,'Données relatives aux bénéf.'!K2453="Non",'Données relatives aux bénéf.'!L2453="Non"),"Dossier actif non-valorisable dans le cadre de la subvention",IF(AND(YEAR(I2453)&lt;'Récapitulatif des données RASH'!$B$2,'Données relatives aux bénéf.'!K2453="Oui",'Données relatives aux bénéf.'!L2453="Non"),"Dossier actif non-valorisable dans le cadre de la subvention - dont cloturé au cours de l'année de référence","")))))))</f>
        <v/>
      </c>
      <c r="P2453" s="16" t="str">
        <f>IF(ISBLANK(F2453),"",'Récapitulatif des données RASH'!$B$2-YEAR('Données relatives aux bénéf.'!F2453))</f>
        <v/>
      </c>
    </row>
    <row r="2454" spans="1:16">
      <c r="A2454" s="18" t="str">
        <f t="shared" si="38"/>
        <v/>
      </c>
      <c r="O2454" s="19" t="str">
        <f>IF(J2454="Non","Demande d'information",IF(AND(YEAR(I2454)='Récapitulatif des données RASH'!$B$2,'Données relatives aux bénéf.'!J2454="Oui",'Données relatives aux bénéf.'!K2454="Non"),"Dossier ouvert au cours de l'année de référence",IF(AND(YEAR(I2454)='Récapitulatif des données RASH'!$B$2,'Données relatives aux bénéf.'!J2454="Oui",'Données relatives aux bénéf.'!K2454="Oui"),"Dossier ouvert au cours de l'année de référence - dont clôturé au cours de l'année de référence",IF(AND(YEAR(I2454)&lt;'Récapitulatif des données RASH'!$B$2,'Données relatives aux bénéf.'!K2454="Non",'Données relatives aux bénéf.'!L2454="Oui"),"Dossier actif valorisable dans le cadre de la subvention",IF(AND(YEAR(I2454)&lt;'Récapitulatif des données RASH'!$B$2,'Données relatives aux bénéf.'!K2454="Oui",'Données relatives aux bénéf.'!L2454="Oui"),"Dossier actif valorisable dans le cadre de la subvention - dont cloturé au cours de l'année de référence",IF(AND(YEAR(I2454)&lt;'Récapitulatif des données RASH'!$B$2,'Données relatives aux bénéf.'!K2454="Non",'Données relatives aux bénéf.'!L2454="Non"),"Dossier actif non-valorisable dans le cadre de la subvention",IF(AND(YEAR(I2454)&lt;'Récapitulatif des données RASH'!$B$2,'Données relatives aux bénéf.'!K2454="Oui",'Données relatives aux bénéf.'!L2454="Non"),"Dossier actif non-valorisable dans le cadre de la subvention - dont cloturé au cours de l'année de référence","")))))))</f>
        <v/>
      </c>
      <c r="P2454" s="16" t="str">
        <f>IF(ISBLANK(F2454),"",'Récapitulatif des données RASH'!$B$2-YEAR('Données relatives aux bénéf.'!F2454))</f>
        <v/>
      </c>
    </row>
    <row r="2455" spans="1:16">
      <c r="A2455" s="18" t="str">
        <f t="shared" si="38"/>
        <v/>
      </c>
      <c r="O2455" s="19" t="str">
        <f>IF(J2455="Non","Demande d'information",IF(AND(YEAR(I2455)='Récapitulatif des données RASH'!$B$2,'Données relatives aux bénéf.'!J2455="Oui",'Données relatives aux bénéf.'!K2455="Non"),"Dossier ouvert au cours de l'année de référence",IF(AND(YEAR(I2455)='Récapitulatif des données RASH'!$B$2,'Données relatives aux bénéf.'!J2455="Oui",'Données relatives aux bénéf.'!K2455="Oui"),"Dossier ouvert au cours de l'année de référence - dont clôturé au cours de l'année de référence",IF(AND(YEAR(I2455)&lt;'Récapitulatif des données RASH'!$B$2,'Données relatives aux bénéf.'!K2455="Non",'Données relatives aux bénéf.'!L2455="Oui"),"Dossier actif valorisable dans le cadre de la subvention",IF(AND(YEAR(I2455)&lt;'Récapitulatif des données RASH'!$B$2,'Données relatives aux bénéf.'!K2455="Oui",'Données relatives aux bénéf.'!L2455="Oui"),"Dossier actif valorisable dans le cadre de la subvention - dont cloturé au cours de l'année de référence",IF(AND(YEAR(I2455)&lt;'Récapitulatif des données RASH'!$B$2,'Données relatives aux bénéf.'!K2455="Non",'Données relatives aux bénéf.'!L2455="Non"),"Dossier actif non-valorisable dans le cadre de la subvention",IF(AND(YEAR(I2455)&lt;'Récapitulatif des données RASH'!$B$2,'Données relatives aux bénéf.'!K2455="Oui",'Données relatives aux bénéf.'!L2455="Non"),"Dossier actif non-valorisable dans le cadre de la subvention - dont cloturé au cours de l'année de référence","")))))))</f>
        <v/>
      </c>
      <c r="P2455" s="16" t="str">
        <f>IF(ISBLANK(F2455),"",'Récapitulatif des données RASH'!$B$2-YEAR('Données relatives aux bénéf.'!F2455))</f>
        <v/>
      </c>
    </row>
    <row r="2456" spans="1:16">
      <c r="A2456" s="18" t="str">
        <f t="shared" si="38"/>
        <v/>
      </c>
      <c r="O2456" s="19" t="str">
        <f>IF(J2456="Non","Demande d'information",IF(AND(YEAR(I2456)='Récapitulatif des données RASH'!$B$2,'Données relatives aux bénéf.'!J2456="Oui",'Données relatives aux bénéf.'!K2456="Non"),"Dossier ouvert au cours de l'année de référence",IF(AND(YEAR(I2456)='Récapitulatif des données RASH'!$B$2,'Données relatives aux bénéf.'!J2456="Oui",'Données relatives aux bénéf.'!K2456="Oui"),"Dossier ouvert au cours de l'année de référence - dont clôturé au cours de l'année de référence",IF(AND(YEAR(I2456)&lt;'Récapitulatif des données RASH'!$B$2,'Données relatives aux bénéf.'!K2456="Non",'Données relatives aux bénéf.'!L2456="Oui"),"Dossier actif valorisable dans le cadre de la subvention",IF(AND(YEAR(I2456)&lt;'Récapitulatif des données RASH'!$B$2,'Données relatives aux bénéf.'!K2456="Oui",'Données relatives aux bénéf.'!L2456="Oui"),"Dossier actif valorisable dans le cadre de la subvention - dont cloturé au cours de l'année de référence",IF(AND(YEAR(I2456)&lt;'Récapitulatif des données RASH'!$B$2,'Données relatives aux bénéf.'!K2456="Non",'Données relatives aux bénéf.'!L2456="Non"),"Dossier actif non-valorisable dans le cadre de la subvention",IF(AND(YEAR(I2456)&lt;'Récapitulatif des données RASH'!$B$2,'Données relatives aux bénéf.'!K2456="Oui",'Données relatives aux bénéf.'!L2456="Non"),"Dossier actif non-valorisable dans le cadre de la subvention - dont cloturé au cours de l'année de référence","")))))))</f>
        <v/>
      </c>
      <c r="P2456" s="16" t="str">
        <f>IF(ISBLANK(F2456),"",'Récapitulatif des données RASH'!$B$2-YEAR('Données relatives aux bénéf.'!F2456))</f>
        <v/>
      </c>
    </row>
    <row r="2457" spans="1:16">
      <c r="A2457" s="18" t="str">
        <f t="shared" si="38"/>
        <v/>
      </c>
      <c r="O2457" s="19" t="str">
        <f>IF(J2457="Non","Demande d'information",IF(AND(YEAR(I2457)='Récapitulatif des données RASH'!$B$2,'Données relatives aux bénéf.'!J2457="Oui",'Données relatives aux bénéf.'!K2457="Non"),"Dossier ouvert au cours de l'année de référence",IF(AND(YEAR(I2457)='Récapitulatif des données RASH'!$B$2,'Données relatives aux bénéf.'!J2457="Oui",'Données relatives aux bénéf.'!K2457="Oui"),"Dossier ouvert au cours de l'année de référence - dont clôturé au cours de l'année de référence",IF(AND(YEAR(I2457)&lt;'Récapitulatif des données RASH'!$B$2,'Données relatives aux bénéf.'!K2457="Non",'Données relatives aux bénéf.'!L2457="Oui"),"Dossier actif valorisable dans le cadre de la subvention",IF(AND(YEAR(I2457)&lt;'Récapitulatif des données RASH'!$B$2,'Données relatives aux bénéf.'!K2457="Oui",'Données relatives aux bénéf.'!L2457="Oui"),"Dossier actif valorisable dans le cadre de la subvention - dont cloturé au cours de l'année de référence",IF(AND(YEAR(I2457)&lt;'Récapitulatif des données RASH'!$B$2,'Données relatives aux bénéf.'!K2457="Non",'Données relatives aux bénéf.'!L2457="Non"),"Dossier actif non-valorisable dans le cadre de la subvention",IF(AND(YEAR(I2457)&lt;'Récapitulatif des données RASH'!$B$2,'Données relatives aux bénéf.'!K2457="Oui",'Données relatives aux bénéf.'!L2457="Non"),"Dossier actif non-valorisable dans le cadre de la subvention - dont cloturé au cours de l'année de référence","")))))))</f>
        <v/>
      </c>
      <c r="P2457" s="16" t="str">
        <f>IF(ISBLANK(F2457),"",'Récapitulatif des données RASH'!$B$2-YEAR('Données relatives aux bénéf.'!F2457))</f>
        <v/>
      </c>
    </row>
    <row r="2458" spans="1:16">
      <c r="A2458" s="18" t="str">
        <f t="shared" si="38"/>
        <v/>
      </c>
      <c r="O2458" s="19" t="str">
        <f>IF(J2458="Non","Demande d'information",IF(AND(YEAR(I2458)='Récapitulatif des données RASH'!$B$2,'Données relatives aux bénéf.'!J2458="Oui",'Données relatives aux bénéf.'!K2458="Non"),"Dossier ouvert au cours de l'année de référence",IF(AND(YEAR(I2458)='Récapitulatif des données RASH'!$B$2,'Données relatives aux bénéf.'!J2458="Oui",'Données relatives aux bénéf.'!K2458="Oui"),"Dossier ouvert au cours de l'année de référence - dont clôturé au cours de l'année de référence",IF(AND(YEAR(I2458)&lt;'Récapitulatif des données RASH'!$B$2,'Données relatives aux bénéf.'!K2458="Non",'Données relatives aux bénéf.'!L2458="Oui"),"Dossier actif valorisable dans le cadre de la subvention",IF(AND(YEAR(I2458)&lt;'Récapitulatif des données RASH'!$B$2,'Données relatives aux bénéf.'!K2458="Oui",'Données relatives aux bénéf.'!L2458="Oui"),"Dossier actif valorisable dans le cadre de la subvention - dont cloturé au cours de l'année de référence",IF(AND(YEAR(I2458)&lt;'Récapitulatif des données RASH'!$B$2,'Données relatives aux bénéf.'!K2458="Non",'Données relatives aux bénéf.'!L2458="Non"),"Dossier actif non-valorisable dans le cadre de la subvention",IF(AND(YEAR(I2458)&lt;'Récapitulatif des données RASH'!$B$2,'Données relatives aux bénéf.'!K2458="Oui",'Données relatives aux bénéf.'!L2458="Non"),"Dossier actif non-valorisable dans le cadre de la subvention - dont cloturé au cours de l'année de référence","")))))))</f>
        <v/>
      </c>
      <c r="P2458" s="16" t="str">
        <f>IF(ISBLANK(F2458),"",'Récapitulatif des données RASH'!$B$2-YEAR('Données relatives aux bénéf.'!F2458))</f>
        <v/>
      </c>
    </row>
    <row r="2459" spans="1:16">
      <c r="A2459" s="18" t="str">
        <f t="shared" si="38"/>
        <v/>
      </c>
      <c r="O2459" s="19" t="str">
        <f>IF(J2459="Non","Demande d'information",IF(AND(YEAR(I2459)='Récapitulatif des données RASH'!$B$2,'Données relatives aux bénéf.'!J2459="Oui",'Données relatives aux bénéf.'!K2459="Non"),"Dossier ouvert au cours de l'année de référence",IF(AND(YEAR(I2459)='Récapitulatif des données RASH'!$B$2,'Données relatives aux bénéf.'!J2459="Oui",'Données relatives aux bénéf.'!K2459="Oui"),"Dossier ouvert au cours de l'année de référence - dont clôturé au cours de l'année de référence",IF(AND(YEAR(I2459)&lt;'Récapitulatif des données RASH'!$B$2,'Données relatives aux bénéf.'!K2459="Non",'Données relatives aux bénéf.'!L2459="Oui"),"Dossier actif valorisable dans le cadre de la subvention",IF(AND(YEAR(I2459)&lt;'Récapitulatif des données RASH'!$B$2,'Données relatives aux bénéf.'!K2459="Oui",'Données relatives aux bénéf.'!L2459="Oui"),"Dossier actif valorisable dans le cadre de la subvention - dont cloturé au cours de l'année de référence",IF(AND(YEAR(I2459)&lt;'Récapitulatif des données RASH'!$B$2,'Données relatives aux bénéf.'!K2459="Non",'Données relatives aux bénéf.'!L2459="Non"),"Dossier actif non-valorisable dans le cadre de la subvention",IF(AND(YEAR(I2459)&lt;'Récapitulatif des données RASH'!$B$2,'Données relatives aux bénéf.'!K2459="Oui",'Données relatives aux bénéf.'!L2459="Non"),"Dossier actif non-valorisable dans le cadre de la subvention - dont cloturé au cours de l'année de référence","")))))))</f>
        <v/>
      </c>
      <c r="P2459" s="16" t="str">
        <f>IF(ISBLANK(F2459),"",'Récapitulatif des données RASH'!$B$2-YEAR('Données relatives aux bénéf.'!F2459))</f>
        <v/>
      </c>
    </row>
    <row r="2460" spans="1:16">
      <c r="A2460" s="18" t="str">
        <f t="shared" si="38"/>
        <v/>
      </c>
      <c r="O2460" s="19" t="str">
        <f>IF(J2460="Non","Demande d'information",IF(AND(YEAR(I2460)='Récapitulatif des données RASH'!$B$2,'Données relatives aux bénéf.'!J2460="Oui",'Données relatives aux bénéf.'!K2460="Non"),"Dossier ouvert au cours de l'année de référence",IF(AND(YEAR(I2460)='Récapitulatif des données RASH'!$B$2,'Données relatives aux bénéf.'!J2460="Oui",'Données relatives aux bénéf.'!K2460="Oui"),"Dossier ouvert au cours de l'année de référence - dont clôturé au cours de l'année de référence",IF(AND(YEAR(I2460)&lt;'Récapitulatif des données RASH'!$B$2,'Données relatives aux bénéf.'!K2460="Non",'Données relatives aux bénéf.'!L2460="Oui"),"Dossier actif valorisable dans le cadre de la subvention",IF(AND(YEAR(I2460)&lt;'Récapitulatif des données RASH'!$B$2,'Données relatives aux bénéf.'!K2460="Oui",'Données relatives aux bénéf.'!L2460="Oui"),"Dossier actif valorisable dans le cadre de la subvention - dont cloturé au cours de l'année de référence",IF(AND(YEAR(I2460)&lt;'Récapitulatif des données RASH'!$B$2,'Données relatives aux bénéf.'!K2460="Non",'Données relatives aux bénéf.'!L2460="Non"),"Dossier actif non-valorisable dans le cadre de la subvention",IF(AND(YEAR(I2460)&lt;'Récapitulatif des données RASH'!$B$2,'Données relatives aux bénéf.'!K2460="Oui",'Données relatives aux bénéf.'!L2460="Non"),"Dossier actif non-valorisable dans le cadre de la subvention - dont cloturé au cours de l'année de référence","")))))))</f>
        <v/>
      </c>
      <c r="P2460" s="16" t="str">
        <f>IF(ISBLANK(F2460),"",'Récapitulatif des données RASH'!$B$2-YEAR('Données relatives aux bénéf.'!F2460))</f>
        <v/>
      </c>
    </row>
    <row r="2461" spans="1:16">
      <c r="A2461" s="18" t="str">
        <f t="shared" si="38"/>
        <v/>
      </c>
      <c r="O2461" s="19" t="str">
        <f>IF(J2461="Non","Demande d'information",IF(AND(YEAR(I2461)='Récapitulatif des données RASH'!$B$2,'Données relatives aux bénéf.'!J2461="Oui",'Données relatives aux bénéf.'!K2461="Non"),"Dossier ouvert au cours de l'année de référence",IF(AND(YEAR(I2461)='Récapitulatif des données RASH'!$B$2,'Données relatives aux bénéf.'!J2461="Oui",'Données relatives aux bénéf.'!K2461="Oui"),"Dossier ouvert au cours de l'année de référence - dont clôturé au cours de l'année de référence",IF(AND(YEAR(I2461)&lt;'Récapitulatif des données RASH'!$B$2,'Données relatives aux bénéf.'!K2461="Non",'Données relatives aux bénéf.'!L2461="Oui"),"Dossier actif valorisable dans le cadre de la subvention",IF(AND(YEAR(I2461)&lt;'Récapitulatif des données RASH'!$B$2,'Données relatives aux bénéf.'!K2461="Oui",'Données relatives aux bénéf.'!L2461="Oui"),"Dossier actif valorisable dans le cadre de la subvention - dont cloturé au cours de l'année de référence",IF(AND(YEAR(I2461)&lt;'Récapitulatif des données RASH'!$B$2,'Données relatives aux bénéf.'!K2461="Non",'Données relatives aux bénéf.'!L2461="Non"),"Dossier actif non-valorisable dans le cadre de la subvention",IF(AND(YEAR(I2461)&lt;'Récapitulatif des données RASH'!$B$2,'Données relatives aux bénéf.'!K2461="Oui",'Données relatives aux bénéf.'!L2461="Non"),"Dossier actif non-valorisable dans le cadre de la subvention - dont cloturé au cours de l'année de référence","")))))))</f>
        <v/>
      </c>
      <c r="P2461" s="16" t="str">
        <f>IF(ISBLANK(F2461),"",'Récapitulatif des données RASH'!$B$2-YEAR('Données relatives aux bénéf.'!F2461))</f>
        <v/>
      </c>
    </row>
    <row r="2462" spans="1:16">
      <c r="A2462" s="18" t="str">
        <f t="shared" si="38"/>
        <v/>
      </c>
      <c r="O2462" s="19" t="str">
        <f>IF(J2462="Non","Demande d'information",IF(AND(YEAR(I2462)='Récapitulatif des données RASH'!$B$2,'Données relatives aux bénéf.'!J2462="Oui",'Données relatives aux bénéf.'!K2462="Non"),"Dossier ouvert au cours de l'année de référence",IF(AND(YEAR(I2462)='Récapitulatif des données RASH'!$B$2,'Données relatives aux bénéf.'!J2462="Oui",'Données relatives aux bénéf.'!K2462="Oui"),"Dossier ouvert au cours de l'année de référence - dont clôturé au cours de l'année de référence",IF(AND(YEAR(I2462)&lt;'Récapitulatif des données RASH'!$B$2,'Données relatives aux bénéf.'!K2462="Non",'Données relatives aux bénéf.'!L2462="Oui"),"Dossier actif valorisable dans le cadre de la subvention",IF(AND(YEAR(I2462)&lt;'Récapitulatif des données RASH'!$B$2,'Données relatives aux bénéf.'!K2462="Oui",'Données relatives aux bénéf.'!L2462="Oui"),"Dossier actif valorisable dans le cadre de la subvention - dont cloturé au cours de l'année de référence",IF(AND(YEAR(I2462)&lt;'Récapitulatif des données RASH'!$B$2,'Données relatives aux bénéf.'!K2462="Non",'Données relatives aux bénéf.'!L2462="Non"),"Dossier actif non-valorisable dans le cadre de la subvention",IF(AND(YEAR(I2462)&lt;'Récapitulatif des données RASH'!$B$2,'Données relatives aux bénéf.'!K2462="Oui",'Données relatives aux bénéf.'!L2462="Non"),"Dossier actif non-valorisable dans le cadre de la subvention - dont cloturé au cours de l'année de référence","")))))))</f>
        <v/>
      </c>
      <c r="P2462" s="16" t="str">
        <f>IF(ISBLANK(F2462),"",'Récapitulatif des données RASH'!$B$2-YEAR('Données relatives aux bénéf.'!F2462))</f>
        <v/>
      </c>
    </row>
    <row r="2463" spans="1:16">
      <c r="A2463" s="18" t="str">
        <f t="shared" si="38"/>
        <v/>
      </c>
      <c r="O2463" s="19" t="str">
        <f>IF(J2463="Non","Demande d'information",IF(AND(YEAR(I2463)='Récapitulatif des données RASH'!$B$2,'Données relatives aux bénéf.'!J2463="Oui",'Données relatives aux bénéf.'!K2463="Non"),"Dossier ouvert au cours de l'année de référence",IF(AND(YEAR(I2463)='Récapitulatif des données RASH'!$B$2,'Données relatives aux bénéf.'!J2463="Oui",'Données relatives aux bénéf.'!K2463="Oui"),"Dossier ouvert au cours de l'année de référence - dont clôturé au cours de l'année de référence",IF(AND(YEAR(I2463)&lt;'Récapitulatif des données RASH'!$B$2,'Données relatives aux bénéf.'!K2463="Non",'Données relatives aux bénéf.'!L2463="Oui"),"Dossier actif valorisable dans le cadre de la subvention",IF(AND(YEAR(I2463)&lt;'Récapitulatif des données RASH'!$B$2,'Données relatives aux bénéf.'!K2463="Oui",'Données relatives aux bénéf.'!L2463="Oui"),"Dossier actif valorisable dans le cadre de la subvention - dont cloturé au cours de l'année de référence",IF(AND(YEAR(I2463)&lt;'Récapitulatif des données RASH'!$B$2,'Données relatives aux bénéf.'!K2463="Non",'Données relatives aux bénéf.'!L2463="Non"),"Dossier actif non-valorisable dans le cadre de la subvention",IF(AND(YEAR(I2463)&lt;'Récapitulatif des données RASH'!$B$2,'Données relatives aux bénéf.'!K2463="Oui",'Données relatives aux bénéf.'!L2463="Non"),"Dossier actif non-valorisable dans le cadre de la subvention - dont cloturé au cours de l'année de référence","")))))))</f>
        <v/>
      </c>
      <c r="P2463" s="16" t="str">
        <f>IF(ISBLANK(F2463),"",'Récapitulatif des données RASH'!$B$2-YEAR('Données relatives aux bénéf.'!F2463))</f>
        <v/>
      </c>
    </row>
    <row r="2464" spans="1:16">
      <c r="A2464" s="18" t="str">
        <f t="shared" si="38"/>
        <v/>
      </c>
      <c r="O2464" s="19" t="str">
        <f>IF(J2464="Non","Demande d'information",IF(AND(YEAR(I2464)='Récapitulatif des données RASH'!$B$2,'Données relatives aux bénéf.'!J2464="Oui",'Données relatives aux bénéf.'!K2464="Non"),"Dossier ouvert au cours de l'année de référence",IF(AND(YEAR(I2464)='Récapitulatif des données RASH'!$B$2,'Données relatives aux bénéf.'!J2464="Oui",'Données relatives aux bénéf.'!K2464="Oui"),"Dossier ouvert au cours de l'année de référence - dont clôturé au cours de l'année de référence",IF(AND(YEAR(I2464)&lt;'Récapitulatif des données RASH'!$B$2,'Données relatives aux bénéf.'!K2464="Non",'Données relatives aux bénéf.'!L2464="Oui"),"Dossier actif valorisable dans le cadre de la subvention",IF(AND(YEAR(I2464)&lt;'Récapitulatif des données RASH'!$B$2,'Données relatives aux bénéf.'!K2464="Oui",'Données relatives aux bénéf.'!L2464="Oui"),"Dossier actif valorisable dans le cadre de la subvention - dont cloturé au cours de l'année de référence",IF(AND(YEAR(I2464)&lt;'Récapitulatif des données RASH'!$B$2,'Données relatives aux bénéf.'!K2464="Non",'Données relatives aux bénéf.'!L2464="Non"),"Dossier actif non-valorisable dans le cadre de la subvention",IF(AND(YEAR(I2464)&lt;'Récapitulatif des données RASH'!$B$2,'Données relatives aux bénéf.'!K2464="Oui",'Données relatives aux bénéf.'!L2464="Non"),"Dossier actif non-valorisable dans le cadre de la subvention - dont cloturé au cours de l'année de référence","")))))))</f>
        <v/>
      </c>
      <c r="P2464" s="16" t="str">
        <f>IF(ISBLANK(F2464),"",'Récapitulatif des données RASH'!$B$2-YEAR('Données relatives aux bénéf.'!F2464))</f>
        <v/>
      </c>
    </row>
    <row r="2465" spans="1:16">
      <c r="A2465" s="18" t="str">
        <f t="shared" si="38"/>
        <v/>
      </c>
      <c r="O2465" s="19" t="str">
        <f>IF(J2465="Non","Demande d'information",IF(AND(YEAR(I2465)='Récapitulatif des données RASH'!$B$2,'Données relatives aux bénéf.'!J2465="Oui",'Données relatives aux bénéf.'!K2465="Non"),"Dossier ouvert au cours de l'année de référence",IF(AND(YEAR(I2465)='Récapitulatif des données RASH'!$B$2,'Données relatives aux bénéf.'!J2465="Oui",'Données relatives aux bénéf.'!K2465="Oui"),"Dossier ouvert au cours de l'année de référence - dont clôturé au cours de l'année de référence",IF(AND(YEAR(I2465)&lt;'Récapitulatif des données RASH'!$B$2,'Données relatives aux bénéf.'!K2465="Non",'Données relatives aux bénéf.'!L2465="Oui"),"Dossier actif valorisable dans le cadre de la subvention",IF(AND(YEAR(I2465)&lt;'Récapitulatif des données RASH'!$B$2,'Données relatives aux bénéf.'!K2465="Oui",'Données relatives aux bénéf.'!L2465="Oui"),"Dossier actif valorisable dans le cadre de la subvention - dont cloturé au cours de l'année de référence",IF(AND(YEAR(I2465)&lt;'Récapitulatif des données RASH'!$B$2,'Données relatives aux bénéf.'!K2465="Non",'Données relatives aux bénéf.'!L2465="Non"),"Dossier actif non-valorisable dans le cadre de la subvention",IF(AND(YEAR(I2465)&lt;'Récapitulatif des données RASH'!$B$2,'Données relatives aux bénéf.'!K2465="Oui",'Données relatives aux bénéf.'!L2465="Non"),"Dossier actif non-valorisable dans le cadre de la subvention - dont cloturé au cours de l'année de référence","")))))))</f>
        <v/>
      </c>
      <c r="P2465" s="16" t="str">
        <f>IF(ISBLANK(F2465),"",'Récapitulatif des données RASH'!$B$2-YEAR('Données relatives aux bénéf.'!F2465))</f>
        <v/>
      </c>
    </row>
    <row r="2466" spans="1:16">
      <c r="A2466" s="18" t="str">
        <f t="shared" si="38"/>
        <v/>
      </c>
      <c r="O2466" s="19" t="str">
        <f>IF(J2466="Non","Demande d'information",IF(AND(YEAR(I2466)='Récapitulatif des données RASH'!$B$2,'Données relatives aux bénéf.'!J2466="Oui",'Données relatives aux bénéf.'!K2466="Non"),"Dossier ouvert au cours de l'année de référence",IF(AND(YEAR(I2466)='Récapitulatif des données RASH'!$B$2,'Données relatives aux bénéf.'!J2466="Oui",'Données relatives aux bénéf.'!K2466="Oui"),"Dossier ouvert au cours de l'année de référence - dont clôturé au cours de l'année de référence",IF(AND(YEAR(I2466)&lt;'Récapitulatif des données RASH'!$B$2,'Données relatives aux bénéf.'!K2466="Non",'Données relatives aux bénéf.'!L2466="Oui"),"Dossier actif valorisable dans le cadre de la subvention",IF(AND(YEAR(I2466)&lt;'Récapitulatif des données RASH'!$B$2,'Données relatives aux bénéf.'!K2466="Oui",'Données relatives aux bénéf.'!L2466="Oui"),"Dossier actif valorisable dans le cadre de la subvention - dont cloturé au cours de l'année de référence",IF(AND(YEAR(I2466)&lt;'Récapitulatif des données RASH'!$B$2,'Données relatives aux bénéf.'!K2466="Non",'Données relatives aux bénéf.'!L2466="Non"),"Dossier actif non-valorisable dans le cadre de la subvention",IF(AND(YEAR(I2466)&lt;'Récapitulatif des données RASH'!$B$2,'Données relatives aux bénéf.'!K2466="Oui",'Données relatives aux bénéf.'!L2466="Non"),"Dossier actif non-valorisable dans le cadre de la subvention - dont cloturé au cours de l'année de référence","")))))))</f>
        <v/>
      </c>
      <c r="P2466" s="16" t="str">
        <f>IF(ISBLANK(F2466),"",'Récapitulatif des données RASH'!$B$2-YEAR('Données relatives aux bénéf.'!F2466))</f>
        <v/>
      </c>
    </row>
    <row r="2467" spans="1:16">
      <c r="A2467" s="18" t="str">
        <f t="shared" si="38"/>
        <v/>
      </c>
      <c r="O2467" s="19" t="str">
        <f>IF(J2467="Non","Demande d'information",IF(AND(YEAR(I2467)='Récapitulatif des données RASH'!$B$2,'Données relatives aux bénéf.'!J2467="Oui",'Données relatives aux bénéf.'!K2467="Non"),"Dossier ouvert au cours de l'année de référence",IF(AND(YEAR(I2467)='Récapitulatif des données RASH'!$B$2,'Données relatives aux bénéf.'!J2467="Oui",'Données relatives aux bénéf.'!K2467="Oui"),"Dossier ouvert au cours de l'année de référence - dont clôturé au cours de l'année de référence",IF(AND(YEAR(I2467)&lt;'Récapitulatif des données RASH'!$B$2,'Données relatives aux bénéf.'!K2467="Non",'Données relatives aux bénéf.'!L2467="Oui"),"Dossier actif valorisable dans le cadre de la subvention",IF(AND(YEAR(I2467)&lt;'Récapitulatif des données RASH'!$B$2,'Données relatives aux bénéf.'!K2467="Oui",'Données relatives aux bénéf.'!L2467="Oui"),"Dossier actif valorisable dans le cadre de la subvention - dont cloturé au cours de l'année de référence",IF(AND(YEAR(I2467)&lt;'Récapitulatif des données RASH'!$B$2,'Données relatives aux bénéf.'!K2467="Non",'Données relatives aux bénéf.'!L2467="Non"),"Dossier actif non-valorisable dans le cadre de la subvention",IF(AND(YEAR(I2467)&lt;'Récapitulatif des données RASH'!$B$2,'Données relatives aux bénéf.'!K2467="Oui",'Données relatives aux bénéf.'!L2467="Non"),"Dossier actif non-valorisable dans le cadre de la subvention - dont cloturé au cours de l'année de référence","")))))))</f>
        <v/>
      </c>
      <c r="P2467" s="16" t="str">
        <f>IF(ISBLANK(F2467),"",'Récapitulatif des données RASH'!$B$2-YEAR('Données relatives aux bénéf.'!F2467))</f>
        <v/>
      </c>
    </row>
    <row r="2468" spans="1:16">
      <c r="A2468" s="18" t="str">
        <f t="shared" si="38"/>
        <v/>
      </c>
      <c r="O2468" s="19" t="str">
        <f>IF(J2468="Non","Demande d'information",IF(AND(YEAR(I2468)='Récapitulatif des données RASH'!$B$2,'Données relatives aux bénéf.'!J2468="Oui",'Données relatives aux bénéf.'!K2468="Non"),"Dossier ouvert au cours de l'année de référence",IF(AND(YEAR(I2468)='Récapitulatif des données RASH'!$B$2,'Données relatives aux bénéf.'!J2468="Oui",'Données relatives aux bénéf.'!K2468="Oui"),"Dossier ouvert au cours de l'année de référence - dont clôturé au cours de l'année de référence",IF(AND(YEAR(I2468)&lt;'Récapitulatif des données RASH'!$B$2,'Données relatives aux bénéf.'!K2468="Non",'Données relatives aux bénéf.'!L2468="Oui"),"Dossier actif valorisable dans le cadre de la subvention",IF(AND(YEAR(I2468)&lt;'Récapitulatif des données RASH'!$B$2,'Données relatives aux bénéf.'!K2468="Oui",'Données relatives aux bénéf.'!L2468="Oui"),"Dossier actif valorisable dans le cadre de la subvention - dont cloturé au cours de l'année de référence",IF(AND(YEAR(I2468)&lt;'Récapitulatif des données RASH'!$B$2,'Données relatives aux bénéf.'!K2468="Non",'Données relatives aux bénéf.'!L2468="Non"),"Dossier actif non-valorisable dans le cadre de la subvention",IF(AND(YEAR(I2468)&lt;'Récapitulatif des données RASH'!$B$2,'Données relatives aux bénéf.'!K2468="Oui",'Données relatives aux bénéf.'!L2468="Non"),"Dossier actif non-valorisable dans le cadre de la subvention - dont cloturé au cours de l'année de référence","")))))))</f>
        <v/>
      </c>
      <c r="P2468" s="16" t="str">
        <f>IF(ISBLANK(F2468),"",'Récapitulatif des données RASH'!$B$2-YEAR('Données relatives aux bénéf.'!F2468))</f>
        <v/>
      </c>
    </row>
    <row r="2469" spans="1:16">
      <c r="A2469" s="18" t="str">
        <f t="shared" si="38"/>
        <v/>
      </c>
      <c r="O2469" s="19" t="str">
        <f>IF(J2469="Non","Demande d'information",IF(AND(YEAR(I2469)='Récapitulatif des données RASH'!$B$2,'Données relatives aux bénéf.'!J2469="Oui",'Données relatives aux bénéf.'!K2469="Non"),"Dossier ouvert au cours de l'année de référence",IF(AND(YEAR(I2469)='Récapitulatif des données RASH'!$B$2,'Données relatives aux bénéf.'!J2469="Oui",'Données relatives aux bénéf.'!K2469="Oui"),"Dossier ouvert au cours de l'année de référence - dont clôturé au cours de l'année de référence",IF(AND(YEAR(I2469)&lt;'Récapitulatif des données RASH'!$B$2,'Données relatives aux bénéf.'!K2469="Non",'Données relatives aux bénéf.'!L2469="Oui"),"Dossier actif valorisable dans le cadre de la subvention",IF(AND(YEAR(I2469)&lt;'Récapitulatif des données RASH'!$B$2,'Données relatives aux bénéf.'!K2469="Oui",'Données relatives aux bénéf.'!L2469="Oui"),"Dossier actif valorisable dans le cadre de la subvention - dont cloturé au cours de l'année de référence",IF(AND(YEAR(I2469)&lt;'Récapitulatif des données RASH'!$B$2,'Données relatives aux bénéf.'!K2469="Non",'Données relatives aux bénéf.'!L2469="Non"),"Dossier actif non-valorisable dans le cadre de la subvention",IF(AND(YEAR(I2469)&lt;'Récapitulatif des données RASH'!$B$2,'Données relatives aux bénéf.'!K2469="Oui",'Données relatives aux bénéf.'!L2469="Non"),"Dossier actif non-valorisable dans le cadre de la subvention - dont cloturé au cours de l'année de référence","")))))))</f>
        <v/>
      </c>
      <c r="P2469" s="16" t="str">
        <f>IF(ISBLANK(F2469),"",'Récapitulatif des données RASH'!$B$2-YEAR('Données relatives aux bénéf.'!F2469))</f>
        <v/>
      </c>
    </row>
    <row r="2470" spans="1:16">
      <c r="A2470" s="18" t="str">
        <f t="shared" si="38"/>
        <v/>
      </c>
      <c r="O2470" s="19" t="str">
        <f>IF(J2470="Non","Demande d'information",IF(AND(YEAR(I2470)='Récapitulatif des données RASH'!$B$2,'Données relatives aux bénéf.'!J2470="Oui",'Données relatives aux bénéf.'!K2470="Non"),"Dossier ouvert au cours de l'année de référence",IF(AND(YEAR(I2470)='Récapitulatif des données RASH'!$B$2,'Données relatives aux bénéf.'!J2470="Oui",'Données relatives aux bénéf.'!K2470="Oui"),"Dossier ouvert au cours de l'année de référence - dont clôturé au cours de l'année de référence",IF(AND(YEAR(I2470)&lt;'Récapitulatif des données RASH'!$B$2,'Données relatives aux bénéf.'!K2470="Non",'Données relatives aux bénéf.'!L2470="Oui"),"Dossier actif valorisable dans le cadre de la subvention",IF(AND(YEAR(I2470)&lt;'Récapitulatif des données RASH'!$B$2,'Données relatives aux bénéf.'!K2470="Oui",'Données relatives aux bénéf.'!L2470="Oui"),"Dossier actif valorisable dans le cadre de la subvention - dont cloturé au cours de l'année de référence",IF(AND(YEAR(I2470)&lt;'Récapitulatif des données RASH'!$B$2,'Données relatives aux bénéf.'!K2470="Non",'Données relatives aux bénéf.'!L2470="Non"),"Dossier actif non-valorisable dans le cadre de la subvention",IF(AND(YEAR(I2470)&lt;'Récapitulatif des données RASH'!$B$2,'Données relatives aux bénéf.'!K2470="Oui",'Données relatives aux bénéf.'!L2470="Non"),"Dossier actif non-valorisable dans le cadre de la subvention - dont cloturé au cours de l'année de référence","")))))))</f>
        <v/>
      </c>
      <c r="P2470" s="16" t="str">
        <f>IF(ISBLANK(F2470),"",'Récapitulatif des données RASH'!$B$2-YEAR('Données relatives aux bénéf.'!F2470))</f>
        <v/>
      </c>
    </row>
    <row r="2471" spans="1:16">
      <c r="A2471" s="18" t="str">
        <f t="shared" si="38"/>
        <v/>
      </c>
      <c r="O2471" s="19" t="str">
        <f>IF(J2471="Non","Demande d'information",IF(AND(YEAR(I2471)='Récapitulatif des données RASH'!$B$2,'Données relatives aux bénéf.'!J2471="Oui",'Données relatives aux bénéf.'!K2471="Non"),"Dossier ouvert au cours de l'année de référence",IF(AND(YEAR(I2471)='Récapitulatif des données RASH'!$B$2,'Données relatives aux bénéf.'!J2471="Oui",'Données relatives aux bénéf.'!K2471="Oui"),"Dossier ouvert au cours de l'année de référence - dont clôturé au cours de l'année de référence",IF(AND(YEAR(I2471)&lt;'Récapitulatif des données RASH'!$B$2,'Données relatives aux bénéf.'!K2471="Non",'Données relatives aux bénéf.'!L2471="Oui"),"Dossier actif valorisable dans le cadre de la subvention",IF(AND(YEAR(I2471)&lt;'Récapitulatif des données RASH'!$B$2,'Données relatives aux bénéf.'!K2471="Oui",'Données relatives aux bénéf.'!L2471="Oui"),"Dossier actif valorisable dans le cadre de la subvention - dont cloturé au cours de l'année de référence",IF(AND(YEAR(I2471)&lt;'Récapitulatif des données RASH'!$B$2,'Données relatives aux bénéf.'!K2471="Non",'Données relatives aux bénéf.'!L2471="Non"),"Dossier actif non-valorisable dans le cadre de la subvention",IF(AND(YEAR(I2471)&lt;'Récapitulatif des données RASH'!$B$2,'Données relatives aux bénéf.'!K2471="Oui",'Données relatives aux bénéf.'!L2471="Non"),"Dossier actif non-valorisable dans le cadre de la subvention - dont cloturé au cours de l'année de référence","")))))))</f>
        <v/>
      </c>
      <c r="P2471" s="16" t="str">
        <f>IF(ISBLANK(F2471),"",'Récapitulatif des données RASH'!$B$2-YEAR('Données relatives aux bénéf.'!F2471))</f>
        <v/>
      </c>
    </row>
    <row r="2472" spans="1:16">
      <c r="A2472" s="18" t="str">
        <f t="shared" si="38"/>
        <v/>
      </c>
      <c r="O2472" s="19" t="str">
        <f>IF(J2472="Non","Demande d'information",IF(AND(YEAR(I2472)='Récapitulatif des données RASH'!$B$2,'Données relatives aux bénéf.'!J2472="Oui",'Données relatives aux bénéf.'!K2472="Non"),"Dossier ouvert au cours de l'année de référence",IF(AND(YEAR(I2472)='Récapitulatif des données RASH'!$B$2,'Données relatives aux bénéf.'!J2472="Oui",'Données relatives aux bénéf.'!K2472="Oui"),"Dossier ouvert au cours de l'année de référence - dont clôturé au cours de l'année de référence",IF(AND(YEAR(I2472)&lt;'Récapitulatif des données RASH'!$B$2,'Données relatives aux bénéf.'!K2472="Non",'Données relatives aux bénéf.'!L2472="Oui"),"Dossier actif valorisable dans le cadre de la subvention",IF(AND(YEAR(I2472)&lt;'Récapitulatif des données RASH'!$B$2,'Données relatives aux bénéf.'!K2472="Oui",'Données relatives aux bénéf.'!L2472="Oui"),"Dossier actif valorisable dans le cadre de la subvention - dont cloturé au cours de l'année de référence",IF(AND(YEAR(I2472)&lt;'Récapitulatif des données RASH'!$B$2,'Données relatives aux bénéf.'!K2472="Non",'Données relatives aux bénéf.'!L2472="Non"),"Dossier actif non-valorisable dans le cadre de la subvention",IF(AND(YEAR(I2472)&lt;'Récapitulatif des données RASH'!$B$2,'Données relatives aux bénéf.'!K2472="Oui",'Données relatives aux bénéf.'!L2472="Non"),"Dossier actif non-valorisable dans le cadre de la subvention - dont cloturé au cours de l'année de référence","")))))))</f>
        <v/>
      </c>
      <c r="P2472" s="16" t="str">
        <f>IF(ISBLANK(F2472),"",'Récapitulatif des données RASH'!$B$2-YEAR('Données relatives aux bénéf.'!F2472))</f>
        <v/>
      </c>
    </row>
    <row r="2473" spans="1:16">
      <c r="A2473" s="18" t="str">
        <f t="shared" ref="A2473:A2536" si="39">IF(ISBLANK(C2473),"",A2472+1)</f>
        <v/>
      </c>
      <c r="O2473" s="19" t="str">
        <f>IF(J2473="Non","Demande d'information",IF(AND(YEAR(I2473)='Récapitulatif des données RASH'!$B$2,'Données relatives aux bénéf.'!J2473="Oui",'Données relatives aux bénéf.'!K2473="Non"),"Dossier ouvert au cours de l'année de référence",IF(AND(YEAR(I2473)='Récapitulatif des données RASH'!$B$2,'Données relatives aux bénéf.'!J2473="Oui",'Données relatives aux bénéf.'!K2473="Oui"),"Dossier ouvert au cours de l'année de référence - dont clôturé au cours de l'année de référence",IF(AND(YEAR(I2473)&lt;'Récapitulatif des données RASH'!$B$2,'Données relatives aux bénéf.'!K2473="Non",'Données relatives aux bénéf.'!L2473="Oui"),"Dossier actif valorisable dans le cadre de la subvention",IF(AND(YEAR(I2473)&lt;'Récapitulatif des données RASH'!$B$2,'Données relatives aux bénéf.'!K2473="Oui",'Données relatives aux bénéf.'!L2473="Oui"),"Dossier actif valorisable dans le cadre de la subvention - dont cloturé au cours de l'année de référence",IF(AND(YEAR(I2473)&lt;'Récapitulatif des données RASH'!$B$2,'Données relatives aux bénéf.'!K2473="Non",'Données relatives aux bénéf.'!L2473="Non"),"Dossier actif non-valorisable dans le cadre de la subvention",IF(AND(YEAR(I2473)&lt;'Récapitulatif des données RASH'!$B$2,'Données relatives aux bénéf.'!K2473="Oui",'Données relatives aux bénéf.'!L2473="Non"),"Dossier actif non-valorisable dans le cadre de la subvention - dont cloturé au cours de l'année de référence","")))))))</f>
        <v/>
      </c>
      <c r="P2473" s="16" t="str">
        <f>IF(ISBLANK(F2473),"",'Récapitulatif des données RASH'!$B$2-YEAR('Données relatives aux bénéf.'!F2473))</f>
        <v/>
      </c>
    </row>
    <row r="2474" spans="1:16">
      <c r="A2474" s="18" t="str">
        <f t="shared" si="39"/>
        <v/>
      </c>
      <c r="O2474" s="19" t="str">
        <f>IF(J2474="Non","Demande d'information",IF(AND(YEAR(I2474)='Récapitulatif des données RASH'!$B$2,'Données relatives aux bénéf.'!J2474="Oui",'Données relatives aux bénéf.'!K2474="Non"),"Dossier ouvert au cours de l'année de référence",IF(AND(YEAR(I2474)='Récapitulatif des données RASH'!$B$2,'Données relatives aux bénéf.'!J2474="Oui",'Données relatives aux bénéf.'!K2474="Oui"),"Dossier ouvert au cours de l'année de référence - dont clôturé au cours de l'année de référence",IF(AND(YEAR(I2474)&lt;'Récapitulatif des données RASH'!$B$2,'Données relatives aux bénéf.'!K2474="Non",'Données relatives aux bénéf.'!L2474="Oui"),"Dossier actif valorisable dans le cadre de la subvention",IF(AND(YEAR(I2474)&lt;'Récapitulatif des données RASH'!$B$2,'Données relatives aux bénéf.'!K2474="Oui",'Données relatives aux bénéf.'!L2474="Oui"),"Dossier actif valorisable dans le cadre de la subvention - dont cloturé au cours de l'année de référence",IF(AND(YEAR(I2474)&lt;'Récapitulatif des données RASH'!$B$2,'Données relatives aux bénéf.'!K2474="Non",'Données relatives aux bénéf.'!L2474="Non"),"Dossier actif non-valorisable dans le cadre de la subvention",IF(AND(YEAR(I2474)&lt;'Récapitulatif des données RASH'!$B$2,'Données relatives aux bénéf.'!K2474="Oui",'Données relatives aux bénéf.'!L2474="Non"),"Dossier actif non-valorisable dans le cadre de la subvention - dont cloturé au cours de l'année de référence","")))))))</f>
        <v/>
      </c>
      <c r="P2474" s="16" t="str">
        <f>IF(ISBLANK(F2474),"",'Récapitulatif des données RASH'!$B$2-YEAR('Données relatives aux bénéf.'!F2474))</f>
        <v/>
      </c>
    </row>
    <row r="2475" spans="1:16">
      <c r="A2475" s="18" t="str">
        <f t="shared" si="39"/>
        <v/>
      </c>
      <c r="O2475" s="19" t="str">
        <f>IF(J2475="Non","Demande d'information",IF(AND(YEAR(I2475)='Récapitulatif des données RASH'!$B$2,'Données relatives aux bénéf.'!J2475="Oui",'Données relatives aux bénéf.'!K2475="Non"),"Dossier ouvert au cours de l'année de référence",IF(AND(YEAR(I2475)='Récapitulatif des données RASH'!$B$2,'Données relatives aux bénéf.'!J2475="Oui",'Données relatives aux bénéf.'!K2475="Oui"),"Dossier ouvert au cours de l'année de référence - dont clôturé au cours de l'année de référence",IF(AND(YEAR(I2475)&lt;'Récapitulatif des données RASH'!$B$2,'Données relatives aux bénéf.'!K2475="Non",'Données relatives aux bénéf.'!L2475="Oui"),"Dossier actif valorisable dans le cadre de la subvention",IF(AND(YEAR(I2475)&lt;'Récapitulatif des données RASH'!$B$2,'Données relatives aux bénéf.'!K2475="Oui",'Données relatives aux bénéf.'!L2475="Oui"),"Dossier actif valorisable dans le cadre de la subvention - dont cloturé au cours de l'année de référence",IF(AND(YEAR(I2475)&lt;'Récapitulatif des données RASH'!$B$2,'Données relatives aux bénéf.'!K2475="Non",'Données relatives aux bénéf.'!L2475="Non"),"Dossier actif non-valorisable dans le cadre de la subvention",IF(AND(YEAR(I2475)&lt;'Récapitulatif des données RASH'!$B$2,'Données relatives aux bénéf.'!K2475="Oui",'Données relatives aux bénéf.'!L2475="Non"),"Dossier actif non-valorisable dans le cadre de la subvention - dont cloturé au cours de l'année de référence","")))))))</f>
        <v/>
      </c>
      <c r="P2475" s="16" t="str">
        <f>IF(ISBLANK(F2475),"",'Récapitulatif des données RASH'!$B$2-YEAR('Données relatives aux bénéf.'!F2475))</f>
        <v/>
      </c>
    </row>
    <row r="2476" spans="1:16">
      <c r="A2476" s="18" t="str">
        <f t="shared" si="39"/>
        <v/>
      </c>
      <c r="O2476" s="19" t="str">
        <f>IF(J2476="Non","Demande d'information",IF(AND(YEAR(I2476)='Récapitulatif des données RASH'!$B$2,'Données relatives aux bénéf.'!J2476="Oui",'Données relatives aux bénéf.'!K2476="Non"),"Dossier ouvert au cours de l'année de référence",IF(AND(YEAR(I2476)='Récapitulatif des données RASH'!$B$2,'Données relatives aux bénéf.'!J2476="Oui",'Données relatives aux bénéf.'!K2476="Oui"),"Dossier ouvert au cours de l'année de référence - dont clôturé au cours de l'année de référence",IF(AND(YEAR(I2476)&lt;'Récapitulatif des données RASH'!$B$2,'Données relatives aux bénéf.'!K2476="Non",'Données relatives aux bénéf.'!L2476="Oui"),"Dossier actif valorisable dans le cadre de la subvention",IF(AND(YEAR(I2476)&lt;'Récapitulatif des données RASH'!$B$2,'Données relatives aux bénéf.'!K2476="Oui",'Données relatives aux bénéf.'!L2476="Oui"),"Dossier actif valorisable dans le cadre de la subvention - dont cloturé au cours de l'année de référence",IF(AND(YEAR(I2476)&lt;'Récapitulatif des données RASH'!$B$2,'Données relatives aux bénéf.'!K2476="Non",'Données relatives aux bénéf.'!L2476="Non"),"Dossier actif non-valorisable dans le cadre de la subvention",IF(AND(YEAR(I2476)&lt;'Récapitulatif des données RASH'!$B$2,'Données relatives aux bénéf.'!K2476="Oui",'Données relatives aux bénéf.'!L2476="Non"),"Dossier actif non-valorisable dans le cadre de la subvention - dont cloturé au cours de l'année de référence","")))))))</f>
        <v/>
      </c>
      <c r="P2476" s="16" t="str">
        <f>IF(ISBLANK(F2476),"",'Récapitulatif des données RASH'!$B$2-YEAR('Données relatives aux bénéf.'!F2476))</f>
        <v/>
      </c>
    </row>
    <row r="2477" spans="1:16">
      <c r="A2477" s="18" t="str">
        <f t="shared" si="39"/>
        <v/>
      </c>
      <c r="O2477" s="19" t="str">
        <f>IF(J2477="Non","Demande d'information",IF(AND(YEAR(I2477)='Récapitulatif des données RASH'!$B$2,'Données relatives aux bénéf.'!J2477="Oui",'Données relatives aux bénéf.'!K2477="Non"),"Dossier ouvert au cours de l'année de référence",IF(AND(YEAR(I2477)='Récapitulatif des données RASH'!$B$2,'Données relatives aux bénéf.'!J2477="Oui",'Données relatives aux bénéf.'!K2477="Oui"),"Dossier ouvert au cours de l'année de référence - dont clôturé au cours de l'année de référence",IF(AND(YEAR(I2477)&lt;'Récapitulatif des données RASH'!$B$2,'Données relatives aux bénéf.'!K2477="Non",'Données relatives aux bénéf.'!L2477="Oui"),"Dossier actif valorisable dans le cadre de la subvention",IF(AND(YEAR(I2477)&lt;'Récapitulatif des données RASH'!$B$2,'Données relatives aux bénéf.'!K2477="Oui",'Données relatives aux bénéf.'!L2477="Oui"),"Dossier actif valorisable dans le cadre de la subvention - dont cloturé au cours de l'année de référence",IF(AND(YEAR(I2477)&lt;'Récapitulatif des données RASH'!$B$2,'Données relatives aux bénéf.'!K2477="Non",'Données relatives aux bénéf.'!L2477="Non"),"Dossier actif non-valorisable dans le cadre de la subvention",IF(AND(YEAR(I2477)&lt;'Récapitulatif des données RASH'!$B$2,'Données relatives aux bénéf.'!K2477="Oui",'Données relatives aux bénéf.'!L2477="Non"),"Dossier actif non-valorisable dans le cadre de la subvention - dont cloturé au cours de l'année de référence","")))))))</f>
        <v/>
      </c>
      <c r="P2477" s="16" t="str">
        <f>IF(ISBLANK(F2477),"",'Récapitulatif des données RASH'!$B$2-YEAR('Données relatives aux bénéf.'!F2477))</f>
        <v/>
      </c>
    </row>
    <row r="2478" spans="1:16">
      <c r="A2478" s="18" t="str">
        <f t="shared" si="39"/>
        <v/>
      </c>
      <c r="O2478" s="19" t="str">
        <f>IF(J2478="Non","Demande d'information",IF(AND(YEAR(I2478)='Récapitulatif des données RASH'!$B$2,'Données relatives aux bénéf.'!J2478="Oui",'Données relatives aux bénéf.'!K2478="Non"),"Dossier ouvert au cours de l'année de référence",IF(AND(YEAR(I2478)='Récapitulatif des données RASH'!$B$2,'Données relatives aux bénéf.'!J2478="Oui",'Données relatives aux bénéf.'!K2478="Oui"),"Dossier ouvert au cours de l'année de référence - dont clôturé au cours de l'année de référence",IF(AND(YEAR(I2478)&lt;'Récapitulatif des données RASH'!$B$2,'Données relatives aux bénéf.'!K2478="Non",'Données relatives aux bénéf.'!L2478="Oui"),"Dossier actif valorisable dans le cadre de la subvention",IF(AND(YEAR(I2478)&lt;'Récapitulatif des données RASH'!$B$2,'Données relatives aux bénéf.'!K2478="Oui",'Données relatives aux bénéf.'!L2478="Oui"),"Dossier actif valorisable dans le cadre de la subvention - dont cloturé au cours de l'année de référence",IF(AND(YEAR(I2478)&lt;'Récapitulatif des données RASH'!$B$2,'Données relatives aux bénéf.'!K2478="Non",'Données relatives aux bénéf.'!L2478="Non"),"Dossier actif non-valorisable dans le cadre de la subvention",IF(AND(YEAR(I2478)&lt;'Récapitulatif des données RASH'!$B$2,'Données relatives aux bénéf.'!K2478="Oui",'Données relatives aux bénéf.'!L2478="Non"),"Dossier actif non-valorisable dans le cadre de la subvention - dont cloturé au cours de l'année de référence","")))))))</f>
        <v/>
      </c>
      <c r="P2478" s="16" t="str">
        <f>IF(ISBLANK(F2478),"",'Récapitulatif des données RASH'!$B$2-YEAR('Données relatives aux bénéf.'!F2478))</f>
        <v/>
      </c>
    </row>
    <row r="2479" spans="1:16">
      <c r="A2479" s="18" t="str">
        <f t="shared" si="39"/>
        <v/>
      </c>
      <c r="O2479" s="19" t="str">
        <f>IF(J2479="Non","Demande d'information",IF(AND(YEAR(I2479)='Récapitulatif des données RASH'!$B$2,'Données relatives aux bénéf.'!J2479="Oui",'Données relatives aux bénéf.'!K2479="Non"),"Dossier ouvert au cours de l'année de référence",IF(AND(YEAR(I2479)='Récapitulatif des données RASH'!$B$2,'Données relatives aux bénéf.'!J2479="Oui",'Données relatives aux bénéf.'!K2479="Oui"),"Dossier ouvert au cours de l'année de référence - dont clôturé au cours de l'année de référence",IF(AND(YEAR(I2479)&lt;'Récapitulatif des données RASH'!$B$2,'Données relatives aux bénéf.'!K2479="Non",'Données relatives aux bénéf.'!L2479="Oui"),"Dossier actif valorisable dans le cadre de la subvention",IF(AND(YEAR(I2479)&lt;'Récapitulatif des données RASH'!$B$2,'Données relatives aux bénéf.'!K2479="Oui",'Données relatives aux bénéf.'!L2479="Oui"),"Dossier actif valorisable dans le cadre de la subvention - dont cloturé au cours de l'année de référence",IF(AND(YEAR(I2479)&lt;'Récapitulatif des données RASH'!$B$2,'Données relatives aux bénéf.'!K2479="Non",'Données relatives aux bénéf.'!L2479="Non"),"Dossier actif non-valorisable dans le cadre de la subvention",IF(AND(YEAR(I2479)&lt;'Récapitulatif des données RASH'!$B$2,'Données relatives aux bénéf.'!K2479="Oui",'Données relatives aux bénéf.'!L2479="Non"),"Dossier actif non-valorisable dans le cadre de la subvention - dont cloturé au cours de l'année de référence","")))))))</f>
        <v/>
      </c>
      <c r="P2479" s="16" t="str">
        <f>IF(ISBLANK(F2479),"",'Récapitulatif des données RASH'!$B$2-YEAR('Données relatives aux bénéf.'!F2479))</f>
        <v/>
      </c>
    </row>
    <row r="2480" spans="1:16">
      <c r="A2480" s="18" t="str">
        <f t="shared" si="39"/>
        <v/>
      </c>
      <c r="O2480" s="19" t="str">
        <f>IF(J2480="Non","Demande d'information",IF(AND(YEAR(I2480)='Récapitulatif des données RASH'!$B$2,'Données relatives aux bénéf.'!J2480="Oui",'Données relatives aux bénéf.'!K2480="Non"),"Dossier ouvert au cours de l'année de référence",IF(AND(YEAR(I2480)='Récapitulatif des données RASH'!$B$2,'Données relatives aux bénéf.'!J2480="Oui",'Données relatives aux bénéf.'!K2480="Oui"),"Dossier ouvert au cours de l'année de référence - dont clôturé au cours de l'année de référence",IF(AND(YEAR(I2480)&lt;'Récapitulatif des données RASH'!$B$2,'Données relatives aux bénéf.'!K2480="Non",'Données relatives aux bénéf.'!L2480="Oui"),"Dossier actif valorisable dans le cadre de la subvention",IF(AND(YEAR(I2480)&lt;'Récapitulatif des données RASH'!$B$2,'Données relatives aux bénéf.'!K2480="Oui",'Données relatives aux bénéf.'!L2480="Oui"),"Dossier actif valorisable dans le cadre de la subvention - dont cloturé au cours de l'année de référence",IF(AND(YEAR(I2480)&lt;'Récapitulatif des données RASH'!$B$2,'Données relatives aux bénéf.'!K2480="Non",'Données relatives aux bénéf.'!L2480="Non"),"Dossier actif non-valorisable dans le cadre de la subvention",IF(AND(YEAR(I2480)&lt;'Récapitulatif des données RASH'!$B$2,'Données relatives aux bénéf.'!K2480="Oui",'Données relatives aux bénéf.'!L2480="Non"),"Dossier actif non-valorisable dans le cadre de la subvention - dont cloturé au cours de l'année de référence","")))))))</f>
        <v/>
      </c>
      <c r="P2480" s="16" t="str">
        <f>IF(ISBLANK(F2480),"",'Récapitulatif des données RASH'!$B$2-YEAR('Données relatives aux bénéf.'!F2480))</f>
        <v/>
      </c>
    </row>
    <row r="2481" spans="1:16">
      <c r="A2481" s="18" t="str">
        <f t="shared" si="39"/>
        <v/>
      </c>
      <c r="O2481" s="19" t="str">
        <f>IF(J2481="Non","Demande d'information",IF(AND(YEAR(I2481)='Récapitulatif des données RASH'!$B$2,'Données relatives aux bénéf.'!J2481="Oui",'Données relatives aux bénéf.'!K2481="Non"),"Dossier ouvert au cours de l'année de référence",IF(AND(YEAR(I2481)='Récapitulatif des données RASH'!$B$2,'Données relatives aux bénéf.'!J2481="Oui",'Données relatives aux bénéf.'!K2481="Oui"),"Dossier ouvert au cours de l'année de référence - dont clôturé au cours de l'année de référence",IF(AND(YEAR(I2481)&lt;'Récapitulatif des données RASH'!$B$2,'Données relatives aux bénéf.'!K2481="Non",'Données relatives aux bénéf.'!L2481="Oui"),"Dossier actif valorisable dans le cadre de la subvention",IF(AND(YEAR(I2481)&lt;'Récapitulatif des données RASH'!$B$2,'Données relatives aux bénéf.'!K2481="Oui",'Données relatives aux bénéf.'!L2481="Oui"),"Dossier actif valorisable dans le cadre de la subvention - dont cloturé au cours de l'année de référence",IF(AND(YEAR(I2481)&lt;'Récapitulatif des données RASH'!$B$2,'Données relatives aux bénéf.'!K2481="Non",'Données relatives aux bénéf.'!L2481="Non"),"Dossier actif non-valorisable dans le cadre de la subvention",IF(AND(YEAR(I2481)&lt;'Récapitulatif des données RASH'!$B$2,'Données relatives aux bénéf.'!K2481="Oui",'Données relatives aux bénéf.'!L2481="Non"),"Dossier actif non-valorisable dans le cadre de la subvention - dont cloturé au cours de l'année de référence","")))))))</f>
        <v/>
      </c>
      <c r="P2481" s="16" t="str">
        <f>IF(ISBLANK(F2481),"",'Récapitulatif des données RASH'!$B$2-YEAR('Données relatives aux bénéf.'!F2481))</f>
        <v/>
      </c>
    </row>
    <row r="2482" spans="1:16">
      <c r="A2482" s="18" t="str">
        <f t="shared" si="39"/>
        <v/>
      </c>
      <c r="O2482" s="19" t="str">
        <f>IF(J2482="Non","Demande d'information",IF(AND(YEAR(I2482)='Récapitulatif des données RASH'!$B$2,'Données relatives aux bénéf.'!J2482="Oui",'Données relatives aux bénéf.'!K2482="Non"),"Dossier ouvert au cours de l'année de référence",IF(AND(YEAR(I2482)='Récapitulatif des données RASH'!$B$2,'Données relatives aux bénéf.'!J2482="Oui",'Données relatives aux bénéf.'!K2482="Oui"),"Dossier ouvert au cours de l'année de référence - dont clôturé au cours de l'année de référence",IF(AND(YEAR(I2482)&lt;'Récapitulatif des données RASH'!$B$2,'Données relatives aux bénéf.'!K2482="Non",'Données relatives aux bénéf.'!L2482="Oui"),"Dossier actif valorisable dans le cadre de la subvention",IF(AND(YEAR(I2482)&lt;'Récapitulatif des données RASH'!$B$2,'Données relatives aux bénéf.'!K2482="Oui",'Données relatives aux bénéf.'!L2482="Oui"),"Dossier actif valorisable dans le cadre de la subvention - dont cloturé au cours de l'année de référence",IF(AND(YEAR(I2482)&lt;'Récapitulatif des données RASH'!$B$2,'Données relatives aux bénéf.'!K2482="Non",'Données relatives aux bénéf.'!L2482="Non"),"Dossier actif non-valorisable dans le cadre de la subvention",IF(AND(YEAR(I2482)&lt;'Récapitulatif des données RASH'!$B$2,'Données relatives aux bénéf.'!K2482="Oui",'Données relatives aux bénéf.'!L2482="Non"),"Dossier actif non-valorisable dans le cadre de la subvention - dont cloturé au cours de l'année de référence","")))))))</f>
        <v/>
      </c>
      <c r="P2482" s="16" t="str">
        <f>IF(ISBLANK(F2482),"",'Récapitulatif des données RASH'!$B$2-YEAR('Données relatives aux bénéf.'!F2482))</f>
        <v/>
      </c>
    </row>
    <row r="2483" spans="1:16">
      <c r="A2483" s="18" t="str">
        <f t="shared" si="39"/>
        <v/>
      </c>
      <c r="O2483" s="19" t="str">
        <f>IF(J2483="Non","Demande d'information",IF(AND(YEAR(I2483)='Récapitulatif des données RASH'!$B$2,'Données relatives aux bénéf.'!J2483="Oui",'Données relatives aux bénéf.'!K2483="Non"),"Dossier ouvert au cours de l'année de référence",IF(AND(YEAR(I2483)='Récapitulatif des données RASH'!$B$2,'Données relatives aux bénéf.'!J2483="Oui",'Données relatives aux bénéf.'!K2483="Oui"),"Dossier ouvert au cours de l'année de référence - dont clôturé au cours de l'année de référence",IF(AND(YEAR(I2483)&lt;'Récapitulatif des données RASH'!$B$2,'Données relatives aux bénéf.'!K2483="Non",'Données relatives aux bénéf.'!L2483="Oui"),"Dossier actif valorisable dans le cadre de la subvention",IF(AND(YEAR(I2483)&lt;'Récapitulatif des données RASH'!$B$2,'Données relatives aux bénéf.'!K2483="Oui",'Données relatives aux bénéf.'!L2483="Oui"),"Dossier actif valorisable dans le cadre de la subvention - dont cloturé au cours de l'année de référence",IF(AND(YEAR(I2483)&lt;'Récapitulatif des données RASH'!$B$2,'Données relatives aux bénéf.'!K2483="Non",'Données relatives aux bénéf.'!L2483="Non"),"Dossier actif non-valorisable dans le cadre de la subvention",IF(AND(YEAR(I2483)&lt;'Récapitulatif des données RASH'!$B$2,'Données relatives aux bénéf.'!K2483="Oui",'Données relatives aux bénéf.'!L2483="Non"),"Dossier actif non-valorisable dans le cadre de la subvention - dont cloturé au cours de l'année de référence","")))))))</f>
        <v/>
      </c>
      <c r="P2483" s="16" t="str">
        <f>IF(ISBLANK(F2483),"",'Récapitulatif des données RASH'!$B$2-YEAR('Données relatives aux bénéf.'!F2483))</f>
        <v/>
      </c>
    </row>
    <row r="2484" spans="1:16">
      <c r="A2484" s="18" t="str">
        <f t="shared" si="39"/>
        <v/>
      </c>
      <c r="O2484" s="19" t="str">
        <f>IF(J2484="Non","Demande d'information",IF(AND(YEAR(I2484)='Récapitulatif des données RASH'!$B$2,'Données relatives aux bénéf.'!J2484="Oui",'Données relatives aux bénéf.'!K2484="Non"),"Dossier ouvert au cours de l'année de référence",IF(AND(YEAR(I2484)='Récapitulatif des données RASH'!$B$2,'Données relatives aux bénéf.'!J2484="Oui",'Données relatives aux bénéf.'!K2484="Oui"),"Dossier ouvert au cours de l'année de référence - dont clôturé au cours de l'année de référence",IF(AND(YEAR(I2484)&lt;'Récapitulatif des données RASH'!$B$2,'Données relatives aux bénéf.'!K2484="Non",'Données relatives aux bénéf.'!L2484="Oui"),"Dossier actif valorisable dans le cadre de la subvention",IF(AND(YEAR(I2484)&lt;'Récapitulatif des données RASH'!$B$2,'Données relatives aux bénéf.'!K2484="Oui",'Données relatives aux bénéf.'!L2484="Oui"),"Dossier actif valorisable dans le cadre de la subvention - dont cloturé au cours de l'année de référence",IF(AND(YEAR(I2484)&lt;'Récapitulatif des données RASH'!$B$2,'Données relatives aux bénéf.'!K2484="Non",'Données relatives aux bénéf.'!L2484="Non"),"Dossier actif non-valorisable dans le cadre de la subvention",IF(AND(YEAR(I2484)&lt;'Récapitulatif des données RASH'!$B$2,'Données relatives aux bénéf.'!K2484="Oui",'Données relatives aux bénéf.'!L2484="Non"),"Dossier actif non-valorisable dans le cadre de la subvention - dont cloturé au cours de l'année de référence","")))))))</f>
        <v/>
      </c>
      <c r="P2484" s="16" t="str">
        <f>IF(ISBLANK(F2484),"",'Récapitulatif des données RASH'!$B$2-YEAR('Données relatives aux bénéf.'!F2484))</f>
        <v/>
      </c>
    </row>
    <row r="2485" spans="1:16">
      <c r="A2485" s="18" t="str">
        <f t="shared" si="39"/>
        <v/>
      </c>
      <c r="O2485" s="19" t="str">
        <f>IF(J2485="Non","Demande d'information",IF(AND(YEAR(I2485)='Récapitulatif des données RASH'!$B$2,'Données relatives aux bénéf.'!J2485="Oui",'Données relatives aux bénéf.'!K2485="Non"),"Dossier ouvert au cours de l'année de référence",IF(AND(YEAR(I2485)='Récapitulatif des données RASH'!$B$2,'Données relatives aux bénéf.'!J2485="Oui",'Données relatives aux bénéf.'!K2485="Oui"),"Dossier ouvert au cours de l'année de référence - dont clôturé au cours de l'année de référence",IF(AND(YEAR(I2485)&lt;'Récapitulatif des données RASH'!$B$2,'Données relatives aux bénéf.'!K2485="Non",'Données relatives aux bénéf.'!L2485="Oui"),"Dossier actif valorisable dans le cadre de la subvention",IF(AND(YEAR(I2485)&lt;'Récapitulatif des données RASH'!$B$2,'Données relatives aux bénéf.'!K2485="Oui",'Données relatives aux bénéf.'!L2485="Oui"),"Dossier actif valorisable dans le cadre de la subvention - dont cloturé au cours de l'année de référence",IF(AND(YEAR(I2485)&lt;'Récapitulatif des données RASH'!$B$2,'Données relatives aux bénéf.'!K2485="Non",'Données relatives aux bénéf.'!L2485="Non"),"Dossier actif non-valorisable dans le cadre de la subvention",IF(AND(YEAR(I2485)&lt;'Récapitulatif des données RASH'!$B$2,'Données relatives aux bénéf.'!K2485="Oui",'Données relatives aux bénéf.'!L2485="Non"),"Dossier actif non-valorisable dans le cadre de la subvention - dont cloturé au cours de l'année de référence","")))))))</f>
        <v/>
      </c>
      <c r="P2485" s="16" t="str">
        <f>IF(ISBLANK(F2485),"",'Récapitulatif des données RASH'!$B$2-YEAR('Données relatives aux bénéf.'!F2485))</f>
        <v/>
      </c>
    </row>
    <row r="2486" spans="1:16">
      <c r="A2486" s="18" t="str">
        <f t="shared" si="39"/>
        <v/>
      </c>
      <c r="O2486" s="19" t="str">
        <f>IF(J2486="Non","Demande d'information",IF(AND(YEAR(I2486)='Récapitulatif des données RASH'!$B$2,'Données relatives aux bénéf.'!J2486="Oui",'Données relatives aux bénéf.'!K2486="Non"),"Dossier ouvert au cours de l'année de référence",IF(AND(YEAR(I2486)='Récapitulatif des données RASH'!$B$2,'Données relatives aux bénéf.'!J2486="Oui",'Données relatives aux bénéf.'!K2486="Oui"),"Dossier ouvert au cours de l'année de référence - dont clôturé au cours de l'année de référence",IF(AND(YEAR(I2486)&lt;'Récapitulatif des données RASH'!$B$2,'Données relatives aux bénéf.'!K2486="Non",'Données relatives aux bénéf.'!L2486="Oui"),"Dossier actif valorisable dans le cadre de la subvention",IF(AND(YEAR(I2486)&lt;'Récapitulatif des données RASH'!$B$2,'Données relatives aux bénéf.'!K2486="Oui",'Données relatives aux bénéf.'!L2486="Oui"),"Dossier actif valorisable dans le cadre de la subvention - dont cloturé au cours de l'année de référence",IF(AND(YEAR(I2486)&lt;'Récapitulatif des données RASH'!$B$2,'Données relatives aux bénéf.'!K2486="Non",'Données relatives aux bénéf.'!L2486="Non"),"Dossier actif non-valorisable dans le cadre de la subvention",IF(AND(YEAR(I2486)&lt;'Récapitulatif des données RASH'!$B$2,'Données relatives aux bénéf.'!K2486="Oui",'Données relatives aux bénéf.'!L2486="Non"),"Dossier actif non-valorisable dans le cadre de la subvention - dont cloturé au cours de l'année de référence","")))))))</f>
        <v/>
      </c>
      <c r="P2486" s="16" t="str">
        <f>IF(ISBLANK(F2486),"",'Récapitulatif des données RASH'!$B$2-YEAR('Données relatives aux bénéf.'!F2486))</f>
        <v/>
      </c>
    </row>
    <row r="2487" spans="1:16">
      <c r="A2487" s="18" t="str">
        <f t="shared" si="39"/>
        <v/>
      </c>
      <c r="O2487" s="19" t="str">
        <f>IF(J2487="Non","Demande d'information",IF(AND(YEAR(I2487)='Récapitulatif des données RASH'!$B$2,'Données relatives aux bénéf.'!J2487="Oui",'Données relatives aux bénéf.'!K2487="Non"),"Dossier ouvert au cours de l'année de référence",IF(AND(YEAR(I2487)='Récapitulatif des données RASH'!$B$2,'Données relatives aux bénéf.'!J2487="Oui",'Données relatives aux bénéf.'!K2487="Oui"),"Dossier ouvert au cours de l'année de référence - dont clôturé au cours de l'année de référence",IF(AND(YEAR(I2487)&lt;'Récapitulatif des données RASH'!$B$2,'Données relatives aux bénéf.'!K2487="Non",'Données relatives aux bénéf.'!L2487="Oui"),"Dossier actif valorisable dans le cadre de la subvention",IF(AND(YEAR(I2487)&lt;'Récapitulatif des données RASH'!$B$2,'Données relatives aux bénéf.'!K2487="Oui",'Données relatives aux bénéf.'!L2487="Oui"),"Dossier actif valorisable dans le cadre de la subvention - dont cloturé au cours de l'année de référence",IF(AND(YEAR(I2487)&lt;'Récapitulatif des données RASH'!$B$2,'Données relatives aux bénéf.'!K2487="Non",'Données relatives aux bénéf.'!L2487="Non"),"Dossier actif non-valorisable dans le cadre de la subvention",IF(AND(YEAR(I2487)&lt;'Récapitulatif des données RASH'!$B$2,'Données relatives aux bénéf.'!K2487="Oui",'Données relatives aux bénéf.'!L2487="Non"),"Dossier actif non-valorisable dans le cadre de la subvention - dont cloturé au cours de l'année de référence","")))))))</f>
        <v/>
      </c>
      <c r="P2487" s="16" t="str">
        <f>IF(ISBLANK(F2487),"",'Récapitulatif des données RASH'!$B$2-YEAR('Données relatives aux bénéf.'!F2487))</f>
        <v/>
      </c>
    </row>
    <row r="2488" spans="1:16">
      <c r="A2488" s="18" t="str">
        <f t="shared" si="39"/>
        <v/>
      </c>
      <c r="O2488" s="19" t="str">
        <f>IF(J2488="Non","Demande d'information",IF(AND(YEAR(I2488)='Récapitulatif des données RASH'!$B$2,'Données relatives aux bénéf.'!J2488="Oui",'Données relatives aux bénéf.'!K2488="Non"),"Dossier ouvert au cours de l'année de référence",IF(AND(YEAR(I2488)='Récapitulatif des données RASH'!$B$2,'Données relatives aux bénéf.'!J2488="Oui",'Données relatives aux bénéf.'!K2488="Oui"),"Dossier ouvert au cours de l'année de référence - dont clôturé au cours de l'année de référence",IF(AND(YEAR(I2488)&lt;'Récapitulatif des données RASH'!$B$2,'Données relatives aux bénéf.'!K2488="Non",'Données relatives aux bénéf.'!L2488="Oui"),"Dossier actif valorisable dans le cadre de la subvention",IF(AND(YEAR(I2488)&lt;'Récapitulatif des données RASH'!$B$2,'Données relatives aux bénéf.'!K2488="Oui",'Données relatives aux bénéf.'!L2488="Oui"),"Dossier actif valorisable dans le cadre de la subvention - dont cloturé au cours de l'année de référence",IF(AND(YEAR(I2488)&lt;'Récapitulatif des données RASH'!$B$2,'Données relatives aux bénéf.'!K2488="Non",'Données relatives aux bénéf.'!L2488="Non"),"Dossier actif non-valorisable dans le cadre de la subvention",IF(AND(YEAR(I2488)&lt;'Récapitulatif des données RASH'!$B$2,'Données relatives aux bénéf.'!K2488="Oui",'Données relatives aux bénéf.'!L2488="Non"),"Dossier actif non-valorisable dans le cadre de la subvention - dont cloturé au cours de l'année de référence","")))))))</f>
        <v/>
      </c>
      <c r="P2488" s="16" t="str">
        <f>IF(ISBLANK(F2488),"",'Récapitulatif des données RASH'!$B$2-YEAR('Données relatives aux bénéf.'!F2488))</f>
        <v/>
      </c>
    </row>
    <row r="2489" spans="1:16">
      <c r="A2489" s="18" t="str">
        <f t="shared" si="39"/>
        <v/>
      </c>
      <c r="O2489" s="19" t="str">
        <f>IF(J2489="Non","Demande d'information",IF(AND(YEAR(I2489)='Récapitulatif des données RASH'!$B$2,'Données relatives aux bénéf.'!J2489="Oui",'Données relatives aux bénéf.'!K2489="Non"),"Dossier ouvert au cours de l'année de référence",IF(AND(YEAR(I2489)='Récapitulatif des données RASH'!$B$2,'Données relatives aux bénéf.'!J2489="Oui",'Données relatives aux bénéf.'!K2489="Oui"),"Dossier ouvert au cours de l'année de référence - dont clôturé au cours de l'année de référence",IF(AND(YEAR(I2489)&lt;'Récapitulatif des données RASH'!$B$2,'Données relatives aux bénéf.'!K2489="Non",'Données relatives aux bénéf.'!L2489="Oui"),"Dossier actif valorisable dans le cadre de la subvention",IF(AND(YEAR(I2489)&lt;'Récapitulatif des données RASH'!$B$2,'Données relatives aux bénéf.'!K2489="Oui",'Données relatives aux bénéf.'!L2489="Oui"),"Dossier actif valorisable dans le cadre de la subvention - dont cloturé au cours de l'année de référence",IF(AND(YEAR(I2489)&lt;'Récapitulatif des données RASH'!$B$2,'Données relatives aux bénéf.'!K2489="Non",'Données relatives aux bénéf.'!L2489="Non"),"Dossier actif non-valorisable dans le cadre de la subvention",IF(AND(YEAR(I2489)&lt;'Récapitulatif des données RASH'!$B$2,'Données relatives aux bénéf.'!K2489="Oui",'Données relatives aux bénéf.'!L2489="Non"),"Dossier actif non-valorisable dans le cadre de la subvention - dont cloturé au cours de l'année de référence","")))))))</f>
        <v/>
      </c>
      <c r="P2489" s="16" t="str">
        <f>IF(ISBLANK(F2489),"",'Récapitulatif des données RASH'!$B$2-YEAR('Données relatives aux bénéf.'!F2489))</f>
        <v/>
      </c>
    </row>
    <row r="2490" spans="1:16">
      <c r="A2490" s="18" t="str">
        <f t="shared" si="39"/>
        <v/>
      </c>
      <c r="O2490" s="19" t="str">
        <f>IF(J2490="Non","Demande d'information",IF(AND(YEAR(I2490)='Récapitulatif des données RASH'!$B$2,'Données relatives aux bénéf.'!J2490="Oui",'Données relatives aux bénéf.'!K2490="Non"),"Dossier ouvert au cours de l'année de référence",IF(AND(YEAR(I2490)='Récapitulatif des données RASH'!$B$2,'Données relatives aux bénéf.'!J2490="Oui",'Données relatives aux bénéf.'!K2490="Oui"),"Dossier ouvert au cours de l'année de référence - dont clôturé au cours de l'année de référence",IF(AND(YEAR(I2490)&lt;'Récapitulatif des données RASH'!$B$2,'Données relatives aux bénéf.'!K2490="Non",'Données relatives aux bénéf.'!L2490="Oui"),"Dossier actif valorisable dans le cadre de la subvention",IF(AND(YEAR(I2490)&lt;'Récapitulatif des données RASH'!$B$2,'Données relatives aux bénéf.'!K2490="Oui",'Données relatives aux bénéf.'!L2490="Oui"),"Dossier actif valorisable dans le cadre de la subvention - dont cloturé au cours de l'année de référence",IF(AND(YEAR(I2490)&lt;'Récapitulatif des données RASH'!$B$2,'Données relatives aux bénéf.'!K2490="Non",'Données relatives aux bénéf.'!L2490="Non"),"Dossier actif non-valorisable dans le cadre de la subvention",IF(AND(YEAR(I2490)&lt;'Récapitulatif des données RASH'!$B$2,'Données relatives aux bénéf.'!K2490="Oui",'Données relatives aux bénéf.'!L2490="Non"),"Dossier actif non-valorisable dans le cadre de la subvention - dont cloturé au cours de l'année de référence","")))))))</f>
        <v/>
      </c>
      <c r="P2490" s="16" t="str">
        <f>IF(ISBLANK(F2490),"",'Récapitulatif des données RASH'!$B$2-YEAR('Données relatives aux bénéf.'!F2490))</f>
        <v/>
      </c>
    </row>
    <row r="2491" spans="1:16">
      <c r="A2491" s="18" t="str">
        <f t="shared" si="39"/>
        <v/>
      </c>
      <c r="O2491" s="19" t="str">
        <f>IF(J2491="Non","Demande d'information",IF(AND(YEAR(I2491)='Récapitulatif des données RASH'!$B$2,'Données relatives aux bénéf.'!J2491="Oui",'Données relatives aux bénéf.'!K2491="Non"),"Dossier ouvert au cours de l'année de référence",IF(AND(YEAR(I2491)='Récapitulatif des données RASH'!$B$2,'Données relatives aux bénéf.'!J2491="Oui",'Données relatives aux bénéf.'!K2491="Oui"),"Dossier ouvert au cours de l'année de référence - dont clôturé au cours de l'année de référence",IF(AND(YEAR(I2491)&lt;'Récapitulatif des données RASH'!$B$2,'Données relatives aux bénéf.'!K2491="Non",'Données relatives aux bénéf.'!L2491="Oui"),"Dossier actif valorisable dans le cadre de la subvention",IF(AND(YEAR(I2491)&lt;'Récapitulatif des données RASH'!$B$2,'Données relatives aux bénéf.'!K2491="Oui",'Données relatives aux bénéf.'!L2491="Oui"),"Dossier actif valorisable dans le cadre de la subvention - dont cloturé au cours de l'année de référence",IF(AND(YEAR(I2491)&lt;'Récapitulatif des données RASH'!$B$2,'Données relatives aux bénéf.'!K2491="Non",'Données relatives aux bénéf.'!L2491="Non"),"Dossier actif non-valorisable dans le cadre de la subvention",IF(AND(YEAR(I2491)&lt;'Récapitulatif des données RASH'!$B$2,'Données relatives aux bénéf.'!K2491="Oui",'Données relatives aux bénéf.'!L2491="Non"),"Dossier actif non-valorisable dans le cadre de la subvention - dont cloturé au cours de l'année de référence","")))))))</f>
        <v/>
      </c>
      <c r="P2491" s="16" t="str">
        <f>IF(ISBLANK(F2491),"",'Récapitulatif des données RASH'!$B$2-YEAR('Données relatives aux bénéf.'!F2491))</f>
        <v/>
      </c>
    </row>
    <row r="2492" spans="1:16">
      <c r="A2492" s="18" t="str">
        <f t="shared" si="39"/>
        <v/>
      </c>
      <c r="O2492" s="19" t="str">
        <f>IF(J2492="Non","Demande d'information",IF(AND(YEAR(I2492)='Récapitulatif des données RASH'!$B$2,'Données relatives aux bénéf.'!J2492="Oui",'Données relatives aux bénéf.'!K2492="Non"),"Dossier ouvert au cours de l'année de référence",IF(AND(YEAR(I2492)='Récapitulatif des données RASH'!$B$2,'Données relatives aux bénéf.'!J2492="Oui",'Données relatives aux bénéf.'!K2492="Oui"),"Dossier ouvert au cours de l'année de référence - dont clôturé au cours de l'année de référence",IF(AND(YEAR(I2492)&lt;'Récapitulatif des données RASH'!$B$2,'Données relatives aux bénéf.'!K2492="Non",'Données relatives aux bénéf.'!L2492="Oui"),"Dossier actif valorisable dans le cadre de la subvention",IF(AND(YEAR(I2492)&lt;'Récapitulatif des données RASH'!$B$2,'Données relatives aux bénéf.'!K2492="Oui",'Données relatives aux bénéf.'!L2492="Oui"),"Dossier actif valorisable dans le cadre de la subvention - dont cloturé au cours de l'année de référence",IF(AND(YEAR(I2492)&lt;'Récapitulatif des données RASH'!$B$2,'Données relatives aux bénéf.'!K2492="Non",'Données relatives aux bénéf.'!L2492="Non"),"Dossier actif non-valorisable dans le cadre de la subvention",IF(AND(YEAR(I2492)&lt;'Récapitulatif des données RASH'!$B$2,'Données relatives aux bénéf.'!K2492="Oui",'Données relatives aux bénéf.'!L2492="Non"),"Dossier actif non-valorisable dans le cadre de la subvention - dont cloturé au cours de l'année de référence","")))))))</f>
        <v/>
      </c>
      <c r="P2492" s="16" t="str">
        <f>IF(ISBLANK(F2492),"",'Récapitulatif des données RASH'!$B$2-YEAR('Données relatives aux bénéf.'!F2492))</f>
        <v/>
      </c>
    </row>
    <row r="2493" spans="1:16">
      <c r="A2493" s="18" t="str">
        <f t="shared" si="39"/>
        <v/>
      </c>
      <c r="O2493" s="19" t="str">
        <f>IF(J2493="Non","Demande d'information",IF(AND(YEAR(I2493)='Récapitulatif des données RASH'!$B$2,'Données relatives aux bénéf.'!J2493="Oui",'Données relatives aux bénéf.'!K2493="Non"),"Dossier ouvert au cours de l'année de référence",IF(AND(YEAR(I2493)='Récapitulatif des données RASH'!$B$2,'Données relatives aux bénéf.'!J2493="Oui",'Données relatives aux bénéf.'!K2493="Oui"),"Dossier ouvert au cours de l'année de référence - dont clôturé au cours de l'année de référence",IF(AND(YEAR(I2493)&lt;'Récapitulatif des données RASH'!$B$2,'Données relatives aux bénéf.'!K2493="Non",'Données relatives aux bénéf.'!L2493="Oui"),"Dossier actif valorisable dans le cadre de la subvention",IF(AND(YEAR(I2493)&lt;'Récapitulatif des données RASH'!$B$2,'Données relatives aux bénéf.'!K2493="Oui",'Données relatives aux bénéf.'!L2493="Oui"),"Dossier actif valorisable dans le cadre de la subvention - dont cloturé au cours de l'année de référence",IF(AND(YEAR(I2493)&lt;'Récapitulatif des données RASH'!$B$2,'Données relatives aux bénéf.'!K2493="Non",'Données relatives aux bénéf.'!L2493="Non"),"Dossier actif non-valorisable dans le cadre de la subvention",IF(AND(YEAR(I2493)&lt;'Récapitulatif des données RASH'!$B$2,'Données relatives aux bénéf.'!K2493="Oui",'Données relatives aux bénéf.'!L2493="Non"),"Dossier actif non-valorisable dans le cadre de la subvention - dont cloturé au cours de l'année de référence","")))))))</f>
        <v/>
      </c>
      <c r="P2493" s="16" t="str">
        <f>IF(ISBLANK(F2493),"",'Récapitulatif des données RASH'!$B$2-YEAR('Données relatives aux bénéf.'!F2493))</f>
        <v/>
      </c>
    </row>
    <row r="2494" spans="1:16">
      <c r="A2494" s="18" t="str">
        <f t="shared" si="39"/>
        <v/>
      </c>
      <c r="O2494" s="19" t="str">
        <f>IF(J2494="Non","Demande d'information",IF(AND(YEAR(I2494)='Récapitulatif des données RASH'!$B$2,'Données relatives aux bénéf.'!J2494="Oui",'Données relatives aux bénéf.'!K2494="Non"),"Dossier ouvert au cours de l'année de référence",IF(AND(YEAR(I2494)='Récapitulatif des données RASH'!$B$2,'Données relatives aux bénéf.'!J2494="Oui",'Données relatives aux bénéf.'!K2494="Oui"),"Dossier ouvert au cours de l'année de référence - dont clôturé au cours de l'année de référence",IF(AND(YEAR(I2494)&lt;'Récapitulatif des données RASH'!$B$2,'Données relatives aux bénéf.'!K2494="Non",'Données relatives aux bénéf.'!L2494="Oui"),"Dossier actif valorisable dans le cadre de la subvention",IF(AND(YEAR(I2494)&lt;'Récapitulatif des données RASH'!$B$2,'Données relatives aux bénéf.'!K2494="Oui",'Données relatives aux bénéf.'!L2494="Oui"),"Dossier actif valorisable dans le cadre de la subvention - dont cloturé au cours de l'année de référence",IF(AND(YEAR(I2494)&lt;'Récapitulatif des données RASH'!$B$2,'Données relatives aux bénéf.'!K2494="Non",'Données relatives aux bénéf.'!L2494="Non"),"Dossier actif non-valorisable dans le cadre de la subvention",IF(AND(YEAR(I2494)&lt;'Récapitulatif des données RASH'!$B$2,'Données relatives aux bénéf.'!K2494="Oui",'Données relatives aux bénéf.'!L2494="Non"),"Dossier actif non-valorisable dans le cadre de la subvention - dont cloturé au cours de l'année de référence","")))))))</f>
        <v/>
      </c>
      <c r="P2494" s="16" t="str">
        <f>IF(ISBLANK(F2494),"",'Récapitulatif des données RASH'!$B$2-YEAR('Données relatives aux bénéf.'!F2494))</f>
        <v/>
      </c>
    </row>
    <row r="2495" spans="1:16">
      <c r="A2495" s="18" t="str">
        <f t="shared" si="39"/>
        <v/>
      </c>
      <c r="O2495" s="19" t="str">
        <f>IF(J2495="Non","Demande d'information",IF(AND(YEAR(I2495)='Récapitulatif des données RASH'!$B$2,'Données relatives aux bénéf.'!J2495="Oui",'Données relatives aux bénéf.'!K2495="Non"),"Dossier ouvert au cours de l'année de référence",IF(AND(YEAR(I2495)='Récapitulatif des données RASH'!$B$2,'Données relatives aux bénéf.'!J2495="Oui",'Données relatives aux bénéf.'!K2495="Oui"),"Dossier ouvert au cours de l'année de référence - dont clôturé au cours de l'année de référence",IF(AND(YEAR(I2495)&lt;'Récapitulatif des données RASH'!$B$2,'Données relatives aux bénéf.'!K2495="Non",'Données relatives aux bénéf.'!L2495="Oui"),"Dossier actif valorisable dans le cadre de la subvention",IF(AND(YEAR(I2495)&lt;'Récapitulatif des données RASH'!$B$2,'Données relatives aux bénéf.'!K2495="Oui",'Données relatives aux bénéf.'!L2495="Oui"),"Dossier actif valorisable dans le cadre de la subvention - dont cloturé au cours de l'année de référence",IF(AND(YEAR(I2495)&lt;'Récapitulatif des données RASH'!$B$2,'Données relatives aux bénéf.'!K2495="Non",'Données relatives aux bénéf.'!L2495="Non"),"Dossier actif non-valorisable dans le cadre de la subvention",IF(AND(YEAR(I2495)&lt;'Récapitulatif des données RASH'!$B$2,'Données relatives aux bénéf.'!K2495="Oui",'Données relatives aux bénéf.'!L2495="Non"),"Dossier actif non-valorisable dans le cadre de la subvention - dont cloturé au cours de l'année de référence","")))))))</f>
        <v/>
      </c>
      <c r="P2495" s="16" t="str">
        <f>IF(ISBLANK(F2495),"",'Récapitulatif des données RASH'!$B$2-YEAR('Données relatives aux bénéf.'!F2495))</f>
        <v/>
      </c>
    </row>
    <row r="2496" spans="1:16">
      <c r="A2496" s="18" t="str">
        <f t="shared" si="39"/>
        <v/>
      </c>
      <c r="O2496" s="19" t="str">
        <f>IF(J2496="Non","Demande d'information",IF(AND(YEAR(I2496)='Récapitulatif des données RASH'!$B$2,'Données relatives aux bénéf.'!J2496="Oui",'Données relatives aux bénéf.'!K2496="Non"),"Dossier ouvert au cours de l'année de référence",IF(AND(YEAR(I2496)='Récapitulatif des données RASH'!$B$2,'Données relatives aux bénéf.'!J2496="Oui",'Données relatives aux bénéf.'!K2496="Oui"),"Dossier ouvert au cours de l'année de référence - dont clôturé au cours de l'année de référence",IF(AND(YEAR(I2496)&lt;'Récapitulatif des données RASH'!$B$2,'Données relatives aux bénéf.'!K2496="Non",'Données relatives aux bénéf.'!L2496="Oui"),"Dossier actif valorisable dans le cadre de la subvention",IF(AND(YEAR(I2496)&lt;'Récapitulatif des données RASH'!$B$2,'Données relatives aux bénéf.'!K2496="Oui",'Données relatives aux bénéf.'!L2496="Oui"),"Dossier actif valorisable dans le cadre de la subvention - dont cloturé au cours de l'année de référence",IF(AND(YEAR(I2496)&lt;'Récapitulatif des données RASH'!$B$2,'Données relatives aux bénéf.'!K2496="Non",'Données relatives aux bénéf.'!L2496="Non"),"Dossier actif non-valorisable dans le cadre de la subvention",IF(AND(YEAR(I2496)&lt;'Récapitulatif des données RASH'!$B$2,'Données relatives aux bénéf.'!K2496="Oui",'Données relatives aux bénéf.'!L2496="Non"),"Dossier actif non-valorisable dans le cadre de la subvention - dont cloturé au cours de l'année de référence","")))))))</f>
        <v/>
      </c>
      <c r="P2496" s="16" t="str">
        <f>IF(ISBLANK(F2496),"",'Récapitulatif des données RASH'!$B$2-YEAR('Données relatives aux bénéf.'!F2496))</f>
        <v/>
      </c>
    </row>
    <row r="2497" spans="1:16">
      <c r="A2497" s="18" t="str">
        <f t="shared" si="39"/>
        <v/>
      </c>
      <c r="O2497" s="19" t="str">
        <f>IF(J2497="Non","Demande d'information",IF(AND(YEAR(I2497)='Récapitulatif des données RASH'!$B$2,'Données relatives aux bénéf.'!J2497="Oui",'Données relatives aux bénéf.'!K2497="Non"),"Dossier ouvert au cours de l'année de référence",IF(AND(YEAR(I2497)='Récapitulatif des données RASH'!$B$2,'Données relatives aux bénéf.'!J2497="Oui",'Données relatives aux bénéf.'!K2497="Oui"),"Dossier ouvert au cours de l'année de référence - dont clôturé au cours de l'année de référence",IF(AND(YEAR(I2497)&lt;'Récapitulatif des données RASH'!$B$2,'Données relatives aux bénéf.'!K2497="Non",'Données relatives aux bénéf.'!L2497="Oui"),"Dossier actif valorisable dans le cadre de la subvention",IF(AND(YEAR(I2497)&lt;'Récapitulatif des données RASH'!$B$2,'Données relatives aux bénéf.'!K2497="Oui",'Données relatives aux bénéf.'!L2497="Oui"),"Dossier actif valorisable dans le cadre de la subvention - dont cloturé au cours de l'année de référence",IF(AND(YEAR(I2497)&lt;'Récapitulatif des données RASH'!$B$2,'Données relatives aux bénéf.'!K2497="Non",'Données relatives aux bénéf.'!L2497="Non"),"Dossier actif non-valorisable dans le cadre de la subvention",IF(AND(YEAR(I2497)&lt;'Récapitulatif des données RASH'!$B$2,'Données relatives aux bénéf.'!K2497="Oui",'Données relatives aux bénéf.'!L2497="Non"),"Dossier actif non-valorisable dans le cadre de la subvention - dont cloturé au cours de l'année de référence","")))))))</f>
        <v/>
      </c>
      <c r="P2497" s="16" t="str">
        <f>IF(ISBLANK(F2497),"",'Récapitulatif des données RASH'!$B$2-YEAR('Données relatives aux bénéf.'!F2497))</f>
        <v/>
      </c>
    </row>
    <row r="2498" spans="1:16">
      <c r="A2498" s="18" t="str">
        <f t="shared" si="39"/>
        <v/>
      </c>
      <c r="O2498" s="19" t="str">
        <f>IF(J2498="Non","Demande d'information",IF(AND(YEAR(I2498)='Récapitulatif des données RASH'!$B$2,'Données relatives aux bénéf.'!J2498="Oui",'Données relatives aux bénéf.'!K2498="Non"),"Dossier ouvert au cours de l'année de référence",IF(AND(YEAR(I2498)='Récapitulatif des données RASH'!$B$2,'Données relatives aux bénéf.'!J2498="Oui",'Données relatives aux bénéf.'!K2498="Oui"),"Dossier ouvert au cours de l'année de référence - dont clôturé au cours de l'année de référence",IF(AND(YEAR(I2498)&lt;'Récapitulatif des données RASH'!$B$2,'Données relatives aux bénéf.'!K2498="Non",'Données relatives aux bénéf.'!L2498="Oui"),"Dossier actif valorisable dans le cadre de la subvention",IF(AND(YEAR(I2498)&lt;'Récapitulatif des données RASH'!$B$2,'Données relatives aux bénéf.'!K2498="Oui",'Données relatives aux bénéf.'!L2498="Oui"),"Dossier actif valorisable dans le cadre de la subvention - dont cloturé au cours de l'année de référence",IF(AND(YEAR(I2498)&lt;'Récapitulatif des données RASH'!$B$2,'Données relatives aux bénéf.'!K2498="Non",'Données relatives aux bénéf.'!L2498="Non"),"Dossier actif non-valorisable dans le cadre de la subvention",IF(AND(YEAR(I2498)&lt;'Récapitulatif des données RASH'!$B$2,'Données relatives aux bénéf.'!K2498="Oui",'Données relatives aux bénéf.'!L2498="Non"),"Dossier actif non-valorisable dans le cadre de la subvention - dont cloturé au cours de l'année de référence","")))))))</f>
        <v/>
      </c>
      <c r="P2498" s="16" t="str">
        <f>IF(ISBLANK(F2498),"",'Récapitulatif des données RASH'!$B$2-YEAR('Données relatives aux bénéf.'!F2498))</f>
        <v/>
      </c>
    </row>
    <row r="2499" spans="1:16">
      <c r="A2499" s="18" t="str">
        <f t="shared" si="39"/>
        <v/>
      </c>
      <c r="O2499" s="19" t="str">
        <f>IF(J2499="Non","Demande d'information",IF(AND(YEAR(I2499)='Récapitulatif des données RASH'!$B$2,'Données relatives aux bénéf.'!J2499="Oui",'Données relatives aux bénéf.'!K2499="Non"),"Dossier ouvert au cours de l'année de référence",IF(AND(YEAR(I2499)='Récapitulatif des données RASH'!$B$2,'Données relatives aux bénéf.'!J2499="Oui",'Données relatives aux bénéf.'!K2499="Oui"),"Dossier ouvert au cours de l'année de référence - dont clôturé au cours de l'année de référence",IF(AND(YEAR(I2499)&lt;'Récapitulatif des données RASH'!$B$2,'Données relatives aux bénéf.'!K2499="Non",'Données relatives aux bénéf.'!L2499="Oui"),"Dossier actif valorisable dans le cadre de la subvention",IF(AND(YEAR(I2499)&lt;'Récapitulatif des données RASH'!$B$2,'Données relatives aux bénéf.'!K2499="Oui",'Données relatives aux bénéf.'!L2499="Oui"),"Dossier actif valorisable dans le cadre de la subvention - dont cloturé au cours de l'année de référence",IF(AND(YEAR(I2499)&lt;'Récapitulatif des données RASH'!$B$2,'Données relatives aux bénéf.'!K2499="Non",'Données relatives aux bénéf.'!L2499="Non"),"Dossier actif non-valorisable dans le cadre de la subvention",IF(AND(YEAR(I2499)&lt;'Récapitulatif des données RASH'!$B$2,'Données relatives aux bénéf.'!K2499="Oui",'Données relatives aux bénéf.'!L2499="Non"),"Dossier actif non-valorisable dans le cadre de la subvention - dont cloturé au cours de l'année de référence","")))))))</f>
        <v/>
      </c>
      <c r="P2499" s="16" t="str">
        <f>IF(ISBLANK(F2499),"",'Récapitulatif des données RASH'!$B$2-YEAR('Données relatives aux bénéf.'!F2499))</f>
        <v/>
      </c>
    </row>
    <row r="2500" spans="1:16">
      <c r="A2500" s="18" t="str">
        <f t="shared" si="39"/>
        <v/>
      </c>
      <c r="O2500" s="19" t="str">
        <f>IF(J2500="Non","Demande d'information",IF(AND(YEAR(I2500)='Récapitulatif des données RASH'!$B$2,'Données relatives aux bénéf.'!J2500="Oui",'Données relatives aux bénéf.'!K2500="Non"),"Dossier ouvert au cours de l'année de référence",IF(AND(YEAR(I2500)='Récapitulatif des données RASH'!$B$2,'Données relatives aux bénéf.'!J2500="Oui",'Données relatives aux bénéf.'!K2500="Oui"),"Dossier ouvert au cours de l'année de référence - dont clôturé au cours de l'année de référence",IF(AND(YEAR(I2500)&lt;'Récapitulatif des données RASH'!$B$2,'Données relatives aux bénéf.'!K2500="Non",'Données relatives aux bénéf.'!L2500="Oui"),"Dossier actif valorisable dans le cadre de la subvention",IF(AND(YEAR(I2500)&lt;'Récapitulatif des données RASH'!$B$2,'Données relatives aux bénéf.'!K2500="Oui",'Données relatives aux bénéf.'!L2500="Oui"),"Dossier actif valorisable dans le cadre de la subvention - dont cloturé au cours de l'année de référence",IF(AND(YEAR(I2500)&lt;'Récapitulatif des données RASH'!$B$2,'Données relatives aux bénéf.'!K2500="Non",'Données relatives aux bénéf.'!L2500="Non"),"Dossier actif non-valorisable dans le cadre de la subvention",IF(AND(YEAR(I2500)&lt;'Récapitulatif des données RASH'!$B$2,'Données relatives aux bénéf.'!K2500="Oui",'Données relatives aux bénéf.'!L2500="Non"),"Dossier actif non-valorisable dans le cadre de la subvention - dont cloturé au cours de l'année de référence","")))))))</f>
        <v/>
      </c>
      <c r="P2500" s="16" t="str">
        <f>IF(ISBLANK(F2500),"",'Récapitulatif des données RASH'!$B$2-YEAR('Données relatives aux bénéf.'!F2500))</f>
        <v/>
      </c>
    </row>
    <row r="2501" spans="1:16">
      <c r="A2501" s="18" t="str">
        <f t="shared" si="39"/>
        <v/>
      </c>
      <c r="O2501" s="19" t="str">
        <f>IF(J2501="Non","Demande d'information",IF(AND(YEAR(I2501)='Récapitulatif des données RASH'!$B$2,'Données relatives aux bénéf.'!J2501="Oui",'Données relatives aux bénéf.'!K2501="Non"),"Dossier ouvert au cours de l'année de référence",IF(AND(YEAR(I2501)='Récapitulatif des données RASH'!$B$2,'Données relatives aux bénéf.'!J2501="Oui",'Données relatives aux bénéf.'!K2501="Oui"),"Dossier ouvert au cours de l'année de référence - dont clôturé au cours de l'année de référence",IF(AND(YEAR(I2501)&lt;'Récapitulatif des données RASH'!$B$2,'Données relatives aux bénéf.'!K2501="Non",'Données relatives aux bénéf.'!L2501="Oui"),"Dossier actif valorisable dans le cadre de la subvention",IF(AND(YEAR(I2501)&lt;'Récapitulatif des données RASH'!$B$2,'Données relatives aux bénéf.'!K2501="Oui",'Données relatives aux bénéf.'!L2501="Oui"),"Dossier actif valorisable dans le cadre de la subvention - dont cloturé au cours de l'année de référence",IF(AND(YEAR(I2501)&lt;'Récapitulatif des données RASH'!$B$2,'Données relatives aux bénéf.'!K2501="Non",'Données relatives aux bénéf.'!L2501="Non"),"Dossier actif non-valorisable dans le cadre de la subvention",IF(AND(YEAR(I2501)&lt;'Récapitulatif des données RASH'!$B$2,'Données relatives aux bénéf.'!K2501="Oui",'Données relatives aux bénéf.'!L2501="Non"),"Dossier actif non-valorisable dans le cadre de la subvention - dont cloturé au cours de l'année de référence","")))))))</f>
        <v/>
      </c>
      <c r="P2501" s="16" t="str">
        <f>IF(ISBLANK(F2501),"",'Récapitulatif des données RASH'!$B$2-YEAR('Données relatives aux bénéf.'!F2501))</f>
        <v/>
      </c>
    </row>
    <row r="2502" spans="1:16">
      <c r="A2502" s="18" t="str">
        <f t="shared" si="39"/>
        <v/>
      </c>
      <c r="O2502" s="19" t="str">
        <f>IF(J2502="Non","Demande d'information",IF(AND(YEAR(I2502)='Récapitulatif des données RASH'!$B$2,'Données relatives aux bénéf.'!J2502="Oui",'Données relatives aux bénéf.'!K2502="Non"),"Dossier ouvert au cours de l'année de référence",IF(AND(YEAR(I2502)='Récapitulatif des données RASH'!$B$2,'Données relatives aux bénéf.'!J2502="Oui",'Données relatives aux bénéf.'!K2502="Oui"),"Dossier ouvert au cours de l'année de référence - dont clôturé au cours de l'année de référence",IF(AND(YEAR(I2502)&lt;'Récapitulatif des données RASH'!$B$2,'Données relatives aux bénéf.'!K2502="Non",'Données relatives aux bénéf.'!L2502="Oui"),"Dossier actif valorisable dans le cadre de la subvention",IF(AND(YEAR(I2502)&lt;'Récapitulatif des données RASH'!$B$2,'Données relatives aux bénéf.'!K2502="Oui",'Données relatives aux bénéf.'!L2502="Oui"),"Dossier actif valorisable dans le cadre de la subvention - dont cloturé au cours de l'année de référence",IF(AND(YEAR(I2502)&lt;'Récapitulatif des données RASH'!$B$2,'Données relatives aux bénéf.'!K2502="Non",'Données relatives aux bénéf.'!L2502="Non"),"Dossier actif non-valorisable dans le cadre de la subvention",IF(AND(YEAR(I2502)&lt;'Récapitulatif des données RASH'!$B$2,'Données relatives aux bénéf.'!K2502="Oui",'Données relatives aux bénéf.'!L2502="Non"),"Dossier actif non-valorisable dans le cadre de la subvention - dont cloturé au cours de l'année de référence","")))))))</f>
        <v/>
      </c>
      <c r="P2502" s="16" t="str">
        <f>IF(ISBLANK(F2502),"",'Récapitulatif des données RASH'!$B$2-YEAR('Données relatives aux bénéf.'!F2502))</f>
        <v/>
      </c>
    </row>
    <row r="2503" spans="1:16">
      <c r="A2503" s="18" t="str">
        <f t="shared" si="39"/>
        <v/>
      </c>
      <c r="O2503" s="19" t="str">
        <f>IF(J2503="Non","Demande d'information",IF(AND(YEAR(I2503)='Récapitulatif des données RASH'!$B$2,'Données relatives aux bénéf.'!J2503="Oui",'Données relatives aux bénéf.'!K2503="Non"),"Dossier ouvert au cours de l'année de référence",IF(AND(YEAR(I2503)='Récapitulatif des données RASH'!$B$2,'Données relatives aux bénéf.'!J2503="Oui",'Données relatives aux bénéf.'!K2503="Oui"),"Dossier ouvert au cours de l'année de référence - dont clôturé au cours de l'année de référence",IF(AND(YEAR(I2503)&lt;'Récapitulatif des données RASH'!$B$2,'Données relatives aux bénéf.'!K2503="Non",'Données relatives aux bénéf.'!L2503="Oui"),"Dossier actif valorisable dans le cadre de la subvention",IF(AND(YEAR(I2503)&lt;'Récapitulatif des données RASH'!$B$2,'Données relatives aux bénéf.'!K2503="Oui",'Données relatives aux bénéf.'!L2503="Oui"),"Dossier actif valorisable dans le cadre de la subvention - dont cloturé au cours de l'année de référence",IF(AND(YEAR(I2503)&lt;'Récapitulatif des données RASH'!$B$2,'Données relatives aux bénéf.'!K2503="Non",'Données relatives aux bénéf.'!L2503="Non"),"Dossier actif non-valorisable dans le cadre de la subvention",IF(AND(YEAR(I2503)&lt;'Récapitulatif des données RASH'!$B$2,'Données relatives aux bénéf.'!K2503="Oui",'Données relatives aux bénéf.'!L2503="Non"),"Dossier actif non-valorisable dans le cadre de la subvention - dont cloturé au cours de l'année de référence","")))))))</f>
        <v/>
      </c>
      <c r="P2503" s="16" t="str">
        <f>IF(ISBLANK(F2503),"",'Récapitulatif des données RASH'!$B$2-YEAR('Données relatives aux bénéf.'!F2503))</f>
        <v/>
      </c>
    </row>
    <row r="2504" spans="1:16">
      <c r="A2504" s="18" t="str">
        <f t="shared" si="39"/>
        <v/>
      </c>
      <c r="O2504" s="19" t="str">
        <f>IF(J2504="Non","Demande d'information",IF(AND(YEAR(I2504)='Récapitulatif des données RASH'!$B$2,'Données relatives aux bénéf.'!J2504="Oui",'Données relatives aux bénéf.'!K2504="Non"),"Dossier ouvert au cours de l'année de référence",IF(AND(YEAR(I2504)='Récapitulatif des données RASH'!$B$2,'Données relatives aux bénéf.'!J2504="Oui",'Données relatives aux bénéf.'!K2504="Oui"),"Dossier ouvert au cours de l'année de référence - dont clôturé au cours de l'année de référence",IF(AND(YEAR(I2504)&lt;'Récapitulatif des données RASH'!$B$2,'Données relatives aux bénéf.'!K2504="Non",'Données relatives aux bénéf.'!L2504="Oui"),"Dossier actif valorisable dans le cadre de la subvention",IF(AND(YEAR(I2504)&lt;'Récapitulatif des données RASH'!$B$2,'Données relatives aux bénéf.'!K2504="Oui",'Données relatives aux bénéf.'!L2504="Oui"),"Dossier actif valorisable dans le cadre de la subvention - dont cloturé au cours de l'année de référence",IF(AND(YEAR(I2504)&lt;'Récapitulatif des données RASH'!$B$2,'Données relatives aux bénéf.'!K2504="Non",'Données relatives aux bénéf.'!L2504="Non"),"Dossier actif non-valorisable dans le cadre de la subvention",IF(AND(YEAR(I2504)&lt;'Récapitulatif des données RASH'!$B$2,'Données relatives aux bénéf.'!K2504="Oui",'Données relatives aux bénéf.'!L2504="Non"),"Dossier actif non-valorisable dans le cadre de la subvention - dont cloturé au cours de l'année de référence","")))))))</f>
        <v/>
      </c>
      <c r="P2504" s="16" t="str">
        <f>IF(ISBLANK(F2504),"",'Récapitulatif des données RASH'!$B$2-YEAR('Données relatives aux bénéf.'!F2504))</f>
        <v/>
      </c>
    </row>
    <row r="2505" spans="1:16">
      <c r="A2505" s="18" t="str">
        <f t="shared" si="39"/>
        <v/>
      </c>
      <c r="O2505" s="19" t="str">
        <f>IF(J2505="Non","Demande d'information",IF(AND(YEAR(I2505)='Récapitulatif des données RASH'!$B$2,'Données relatives aux bénéf.'!J2505="Oui",'Données relatives aux bénéf.'!K2505="Non"),"Dossier ouvert au cours de l'année de référence",IF(AND(YEAR(I2505)='Récapitulatif des données RASH'!$B$2,'Données relatives aux bénéf.'!J2505="Oui",'Données relatives aux bénéf.'!K2505="Oui"),"Dossier ouvert au cours de l'année de référence - dont clôturé au cours de l'année de référence",IF(AND(YEAR(I2505)&lt;'Récapitulatif des données RASH'!$B$2,'Données relatives aux bénéf.'!K2505="Non",'Données relatives aux bénéf.'!L2505="Oui"),"Dossier actif valorisable dans le cadre de la subvention",IF(AND(YEAR(I2505)&lt;'Récapitulatif des données RASH'!$B$2,'Données relatives aux bénéf.'!K2505="Oui",'Données relatives aux bénéf.'!L2505="Oui"),"Dossier actif valorisable dans le cadre de la subvention - dont cloturé au cours de l'année de référence",IF(AND(YEAR(I2505)&lt;'Récapitulatif des données RASH'!$B$2,'Données relatives aux bénéf.'!K2505="Non",'Données relatives aux bénéf.'!L2505="Non"),"Dossier actif non-valorisable dans le cadre de la subvention",IF(AND(YEAR(I2505)&lt;'Récapitulatif des données RASH'!$B$2,'Données relatives aux bénéf.'!K2505="Oui",'Données relatives aux bénéf.'!L2505="Non"),"Dossier actif non-valorisable dans le cadre de la subvention - dont cloturé au cours de l'année de référence","")))))))</f>
        <v/>
      </c>
      <c r="P2505" s="16" t="str">
        <f>IF(ISBLANK(F2505),"",'Récapitulatif des données RASH'!$B$2-YEAR('Données relatives aux bénéf.'!F2505))</f>
        <v/>
      </c>
    </row>
    <row r="2506" spans="1:16">
      <c r="A2506" s="18" t="str">
        <f t="shared" si="39"/>
        <v/>
      </c>
      <c r="O2506" s="19" t="str">
        <f>IF(J2506="Non","Demande d'information",IF(AND(YEAR(I2506)='Récapitulatif des données RASH'!$B$2,'Données relatives aux bénéf.'!J2506="Oui",'Données relatives aux bénéf.'!K2506="Non"),"Dossier ouvert au cours de l'année de référence",IF(AND(YEAR(I2506)='Récapitulatif des données RASH'!$B$2,'Données relatives aux bénéf.'!J2506="Oui",'Données relatives aux bénéf.'!K2506="Oui"),"Dossier ouvert au cours de l'année de référence - dont clôturé au cours de l'année de référence",IF(AND(YEAR(I2506)&lt;'Récapitulatif des données RASH'!$B$2,'Données relatives aux bénéf.'!K2506="Non",'Données relatives aux bénéf.'!L2506="Oui"),"Dossier actif valorisable dans le cadre de la subvention",IF(AND(YEAR(I2506)&lt;'Récapitulatif des données RASH'!$B$2,'Données relatives aux bénéf.'!K2506="Oui",'Données relatives aux bénéf.'!L2506="Oui"),"Dossier actif valorisable dans le cadre de la subvention - dont cloturé au cours de l'année de référence",IF(AND(YEAR(I2506)&lt;'Récapitulatif des données RASH'!$B$2,'Données relatives aux bénéf.'!K2506="Non",'Données relatives aux bénéf.'!L2506="Non"),"Dossier actif non-valorisable dans le cadre de la subvention",IF(AND(YEAR(I2506)&lt;'Récapitulatif des données RASH'!$B$2,'Données relatives aux bénéf.'!K2506="Oui",'Données relatives aux bénéf.'!L2506="Non"),"Dossier actif non-valorisable dans le cadre de la subvention - dont cloturé au cours de l'année de référence","")))))))</f>
        <v/>
      </c>
      <c r="P2506" s="16" t="str">
        <f>IF(ISBLANK(F2506),"",'Récapitulatif des données RASH'!$B$2-YEAR('Données relatives aux bénéf.'!F2506))</f>
        <v/>
      </c>
    </row>
    <row r="2507" spans="1:16">
      <c r="A2507" s="18" t="str">
        <f t="shared" si="39"/>
        <v/>
      </c>
      <c r="O2507" s="19" t="str">
        <f>IF(J2507="Non","Demande d'information",IF(AND(YEAR(I2507)='Récapitulatif des données RASH'!$B$2,'Données relatives aux bénéf.'!J2507="Oui",'Données relatives aux bénéf.'!K2507="Non"),"Dossier ouvert au cours de l'année de référence",IF(AND(YEAR(I2507)='Récapitulatif des données RASH'!$B$2,'Données relatives aux bénéf.'!J2507="Oui",'Données relatives aux bénéf.'!K2507="Oui"),"Dossier ouvert au cours de l'année de référence - dont clôturé au cours de l'année de référence",IF(AND(YEAR(I2507)&lt;'Récapitulatif des données RASH'!$B$2,'Données relatives aux bénéf.'!K2507="Non",'Données relatives aux bénéf.'!L2507="Oui"),"Dossier actif valorisable dans le cadre de la subvention",IF(AND(YEAR(I2507)&lt;'Récapitulatif des données RASH'!$B$2,'Données relatives aux bénéf.'!K2507="Oui",'Données relatives aux bénéf.'!L2507="Oui"),"Dossier actif valorisable dans le cadre de la subvention - dont cloturé au cours de l'année de référence",IF(AND(YEAR(I2507)&lt;'Récapitulatif des données RASH'!$B$2,'Données relatives aux bénéf.'!K2507="Non",'Données relatives aux bénéf.'!L2507="Non"),"Dossier actif non-valorisable dans le cadre de la subvention",IF(AND(YEAR(I2507)&lt;'Récapitulatif des données RASH'!$B$2,'Données relatives aux bénéf.'!K2507="Oui",'Données relatives aux bénéf.'!L2507="Non"),"Dossier actif non-valorisable dans le cadre de la subvention - dont cloturé au cours de l'année de référence","")))))))</f>
        <v/>
      </c>
      <c r="P2507" s="16" t="str">
        <f>IF(ISBLANK(F2507),"",'Récapitulatif des données RASH'!$B$2-YEAR('Données relatives aux bénéf.'!F2507))</f>
        <v/>
      </c>
    </row>
    <row r="2508" spans="1:16">
      <c r="A2508" s="18" t="str">
        <f t="shared" si="39"/>
        <v/>
      </c>
      <c r="O2508" s="19" t="str">
        <f>IF(J2508="Non","Demande d'information",IF(AND(YEAR(I2508)='Récapitulatif des données RASH'!$B$2,'Données relatives aux bénéf.'!J2508="Oui",'Données relatives aux bénéf.'!K2508="Non"),"Dossier ouvert au cours de l'année de référence",IF(AND(YEAR(I2508)='Récapitulatif des données RASH'!$B$2,'Données relatives aux bénéf.'!J2508="Oui",'Données relatives aux bénéf.'!K2508="Oui"),"Dossier ouvert au cours de l'année de référence - dont clôturé au cours de l'année de référence",IF(AND(YEAR(I2508)&lt;'Récapitulatif des données RASH'!$B$2,'Données relatives aux bénéf.'!K2508="Non",'Données relatives aux bénéf.'!L2508="Oui"),"Dossier actif valorisable dans le cadre de la subvention",IF(AND(YEAR(I2508)&lt;'Récapitulatif des données RASH'!$B$2,'Données relatives aux bénéf.'!K2508="Oui",'Données relatives aux bénéf.'!L2508="Oui"),"Dossier actif valorisable dans le cadre de la subvention - dont cloturé au cours de l'année de référence",IF(AND(YEAR(I2508)&lt;'Récapitulatif des données RASH'!$B$2,'Données relatives aux bénéf.'!K2508="Non",'Données relatives aux bénéf.'!L2508="Non"),"Dossier actif non-valorisable dans le cadre de la subvention",IF(AND(YEAR(I2508)&lt;'Récapitulatif des données RASH'!$B$2,'Données relatives aux bénéf.'!K2508="Oui",'Données relatives aux bénéf.'!L2508="Non"),"Dossier actif non-valorisable dans le cadre de la subvention - dont cloturé au cours de l'année de référence","")))))))</f>
        <v/>
      </c>
      <c r="P2508" s="16" t="str">
        <f>IF(ISBLANK(F2508),"",'Récapitulatif des données RASH'!$B$2-YEAR('Données relatives aux bénéf.'!F2508))</f>
        <v/>
      </c>
    </row>
    <row r="2509" spans="1:16">
      <c r="A2509" s="18" t="str">
        <f t="shared" si="39"/>
        <v/>
      </c>
      <c r="O2509" s="19" t="str">
        <f>IF(J2509="Non","Demande d'information",IF(AND(YEAR(I2509)='Récapitulatif des données RASH'!$B$2,'Données relatives aux bénéf.'!J2509="Oui",'Données relatives aux bénéf.'!K2509="Non"),"Dossier ouvert au cours de l'année de référence",IF(AND(YEAR(I2509)='Récapitulatif des données RASH'!$B$2,'Données relatives aux bénéf.'!J2509="Oui",'Données relatives aux bénéf.'!K2509="Oui"),"Dossier ouvert au cours de l'année de référence - dont clôturé au cours de l'année de référence",IF(AND(YEAR(I2509)&lt;'Récapitulatif des données RASH'!$B$2,'Données relatives aux bénéf.'!K2509="Non",'Données relatives aux bénéf.'!L2509="Oui"),"Dossier actif valorisable dans le cadre de la subvention",IF(AND(YEAR(I2509)&lt;'Récapitulatif des données RASH'!$B$2,'Données relatives aux bénéf.'!K2509="Oui",'Données relatives aux bénéf.'!L2509="Oui"),"Dossier actif valorisable dans le cadre de la subvention - dont cloturé au cours de l'année de référence",IF(AND(YEAR(I2509)&lt;'Récapitulatif des données RASH'!$B$2,'Données relatives aux bénéf.'!K2509="Non",'Données relatives aux bénéf.'!L2509="Non"),"Dossier actif non-valorisable dans le cadre de la subvention",IF(AND(YEAR(I2509)&lt;'Récapitulatif des données RASH'!$B$2,'Données relatives aux bénéf.'!K2509="Oui",'Données relatives aux bénéf.'!L2509="Non"),"Dossier actif non-valorisable dans le cadre de la subvention - dont cloturé au cours de l'année de référence","")))))))</f>
        <v/>
      </c>
      <c r="P2509" s="16" t="str">
        <f>IF(ISBLANK(F2509),"",'Récapitulatif des données RASH'!$B$2-YEAR('Données relatives aux bénéf.'!F2509))</f>
        <v/>
      </c>
    </row>
    <row r="2510" spans="1:16">
      <c r="A2510" s="18" t="str">
        <f t="shared" si="39"/>
        <v/>
      </c>
      <c r="O2510" s="19" t="str">
        <f>IF(J2510="Non","Demande d'information",IF(AND(YEAR(I2510)='Récapitulatif des données RASH'!$B$2,'Données relatives aux bénéf.'!J2510="Oui",'Données relatives aux bénéf.'!K2510="Non"),"Dossier ouvert au cours de l'année de référence",IF(AND(YEAR(I2510)='Récapitulatif des données RASH'!$B$2,'Données relatives aux bénéf.'!J2510="Oui",'Données relatives aux bénéf.'!K2510="Oui"),"Dossier ouvert au cours de l'année de référence - dont clôturé au cours de l'année de référence",IF(AND(YEAR(I2510)&lt;'Récapitulatif des données RASH'!$B$2,'Données relatives aux bénéf.'!K2510="Non",'Données relatives aux bénéf.'!L2510="Oui"),"Dossier actif valorisable dans le cadre de la subvention",IF(AND(YEAR(I2510)&lt;'Récapitulatif des données RASH'!$B$2,'Données relatives aux bénéf.'!K2510="Oui",'Données relatives aux bénéf.'!L2510="Oui"),"Dossier actif valorisable dans le cadre de la subvention - dont cloturé au cours de l'année de référence",IF(AND(YEAR(I2510)&lt;'Récapitulatif des données RASH'!$B$2,'Données relatives aux bénéf.'!K2510="Non",'Données relatives aux bénéf.'!L2510="Non"),"Dossier actif non-valorisable dans le cadre de la subvention",IF(AND(YEAR(I2510)&lt;'Récapitulatif des données RASH'!$B$2,'Données relatives aux bénéf.'!K2510="Oui",'Données relatives aux bénéf.'!L2510="Non"),"Dossier actif non-valorisable dans le cadre de la subvention - dont cloturé au cours de l'année de référence","")))))))</f>
        <v/>
      </c>
      <c r="P2510" s="16" t="str">
        <f>IF(ISBLANK(F2510),"",'Récapitulatif des données RASH'!$B$2-YEAR('Données relatives aux bénéf.'!F2510))</f>
        <v/>
      </c>
    </row>
    <row r="2511" spans="1:16">
      <c r="A2511" s="18" t="str">
        <f t="shared" si="39"/>
        <v/>
      </c>
      <c r="O2511" s="19" t="str">
        <f>IF(J2511="Non","Demande d'information",IF(AND(YEAR(I2511)='Récapitulatif des données RASH'!$B$2,'Données relatives aux bénéf.'!J2511="Oui",'Données relatives aux bénéf.'!K2511="Non"),"Dossier ouvert au cours de l'année de référence",IF(AND(YEAR(I2511)='Récapitulatif des données RASH'!$B$2,'Données relatives aux bénéf.'!J2511="Oui",'Données relatives aux bénéf.'!K2511="Oui"),"Dossier ouvert au cours de l'année de référence - dont clôturé au cours de l'année de référence",IF(AND(YEAR(I2511)&lt;'Récapitulatif des données RASH'!$B$2,'Données relatives aux bénéf.'!K2511="Non",'Données relatives aux bénéf.'!L2511="Oui"),"Dossier actif valorisable dans le cadre de la subvention",IF(AND(YEAR(I2511)&lt;'Récapitulatif des données RASH'!$B$2,'Données relatives aux bénéf.'!K2511="Oui",'Données relatives aux bénéf.'!L2511="Oui"),"Dossier actif valorisable dans le cadre de la subvention - dont cloturé au cours de l'année de référence",IF(AND(YEAR(I2511)&lt;'Récapitulatif des données RASH'!$B$2,'Données relatives aux bénéf.'!K2511="Non",'Données relatives aux bénéf.'!L2511="Non"),"Dossier actif non-valorisable dans le cadre de la subvention",IF(AND(YEAR(I2511)&lt;'Récapitulatif des données RASH'!$B$2,'Données relatives aux bénéf.'!K2511="Oui",'Données relatives aux bénéf.'!L2511="Non"),"Dossier actif non-valorisable dans le cadre de la subvention - dont cloturé au cours de l'année de référence","")))))))</f>
        <v/>
      </c>
      <c r="P2511" s="16" t="str">
        <f>IF(ISBLANK(F2511),"",'Récapitulatif des données RASH'!$B$2-YEAR('Données relatives aux bénéf.'!F2511))</f>
        <v/>
      </c>
    </row>
    <row r="2512" spans="1:16">
      <c r="A2512" s="18" t="str">
        <f t="shared" si="39"/>
        <v/>
      </c>
      <c r="O2512" s="19" t="str">
        <f>IF(J2512="Non","Demande d'information",IF(AND(YEAR(I2512)='Récapitulatif des données RASH'!$B$2,'Données relatives aux bénéf.'!J2512="Oui",'Données relatives aux bénéf.'!K2512="Non"),"Dossier ouvert au cours de l'année de référence",IF(AND(YEAR(I2512)='Récapitulatif des données RASH'!$B$2,'Données relatives aux bénéf.'!J2512="Oui",'Données relatives aux bénéf.'!K2512="Oui"),"Dossier ouvert au cours de l'année de référence - dont clôturé au cours de l'année de référence",IF(AND(YEAR(I2512)&lt;'Récapitulatif des données RASH'!$B$2,'Données relatives aux bénéf.'!K2512="Non",'Données relatives aux bénéf.'!L2512="Oui"),"Dossier actif valorisable dans le cadre de la subvention",IF(AND(YEAR(I2512)&lt;'Récapitulatif des données RASH'!$B$2,'Données relatives aux bénéf.'!K2512="Oui",'Données relatives aux bénéf.'!L2512="Oui"),"Dossier actif valorisable dans le cadre de la subvention - dont cloturé au cours de l'année de référence",IF(AND(YEAR(I2512)&lt;'Récapitulatif des données RASH'!$B$2,'Données relatives aux bénéf.'!K2512="Non",'Données relatives aux bénéf.'!L2512="Non"),"Dossier actif non-valorisable dans le cadre de la subvention",IF(AND(YEAR(I2512)&lt;'Récapitulatif des données RASH'!$B$2,'Données relatives aux bénéf.'!K2512="Oui",'Données relatives aux bénéf.'!L2512="Non"),"Dossier actif non-valorisable dans le cadre de la subvention - dont cloturé au cours de l'année de référence","")))))))</f>
        <v/>
      </c>
      <c r="P2512" s="16" t="str">
        <f>IF(ISBLANK(F2512),"",'Récapitulatif des données RASH'!$B$2-YEAR('Données relatives aux bénéf.'!F2512))</f>
        <v/>
      </c>
    </row>
    <row r="2513" spans="1:16">
      <c r="A2513" s="18" t="str">
        <f t="shared" si="39"/>
        <v/>
      </c>
      <c r="O2513" s="19" t="str">
        <f>IF(J2513="Non","Demande d'information",IF(AND(YEAR(I2513)='Récapitulatif des données RASH'!$B$2,'Données relatives aux bénéf.'!J2513="Oui",'Données relatives aux bénéf.'!K2513="Non"),"Dossier ouvert au cours de l'année de référence",IF(AND(YEAR(I2513)='Récapitulatif des données RASH'!$B$2,'Données relatives aux bénéf.'!J2513="Oui",'Données relatives aux bénéf.'!K2513="Oui"),"Dossier ouvert au cours de l'année de référence - dont clôturé au cours de l'année de référence",IF(AND(YEAR(I2513)&lt;'Récapitulatif des données RASH'!$B$2,'Données relatives aux bénéf.'!K2513="Non",'Données relatives aux bénéf.'!L2513="Oui"),"Dossier actif valorisable dans le cadre de la subvention",IF(AND(YEAR(I2513)&lt;'Récapitulatif des données RASH'!$B$2,'Données relatives aux bénéf.'!K2513="Oui",'Données relatives aux bénéf.'!L2513="Oui"),"Dossier actif valorisable dans le cadre de la subvention - dont cloturé au cours de l'année de référence",IF(AND(YEAR(I2513)&lt;'Récapitulatif des données RASH'!$B$2,'Données relatives aux bénéf.'!K2513="Non",'Données relatives aux bénéf.'!L2513="Non"),"Dossier actif non-valorisable dans le cadre de la subvention",IF(AND(YEAR(I2513)&lt;'Récapitulatif des données RASH'!$B$2,'Données relatives aux bénéf.'!K2513="Oui",'Données relatives aux bénéf.'!L2513="Non"),"Dossier actif non-valorisable dans le cadre de la subvention - dont cloturé au cours de l'année de référence","")))))))</f>
        <v/>
      </c>
      <c r="P2513" s="16" t="str">
        <f>IF(ISBLANK(F2513),"",'Récapitulatif des données RASH'!$B$2-YEAR('Données relatives aux bénéf.'!F2513))</f>
        <v/>
      </c>
    </row>
    <row r="2514" spans="1:16">
      <c r="A2514" s="18" t="str">
        <f t="shared" si="39"/>
        <v/>
      </c>
      <c r="O2514" s="19" t="str">
        <f>IF(J2514="Non","Demande d'information",IF(AND(YEAR(I2514)='Récapitulatif des données RASH'!$B$2,'Données relatives aux bénéf.'!J2514="Oui",'Données relatives aux bénéf.'!K2514="Non"),"Dossier ouvert au cours de l'année de référence",IF(AND(YEAR(I2514)='Récapitulatif des données RASH'!$B$2,'Données relatives aux bénéf.'!J2514="Oui",'Données relatives aux bénéf.'!K2514="Oui"),"Dossier ouvert au cours de l'année de référence - dont clôturé au cours de l'année de référence",IF(AND(YEAR(I2514)&lt;'Récapitulatif des données RASH'!$B$2,'Données relatives aux bénéf.'!K2514="Non",'Données relatives aux bénéf.'!L2514="Oui"),"Dossier actif valorisable dans le cadre de la subvention",IF(AND(YEAR(I2514)&lt;'Récapitulatif des données RASH'!$B$2,'Données relatives aux bénéf.'!K2514="Oui",'Données relatives aux bénéf.'!L2514="Oui"),"Dossier actif valorisable dans le cadre de la subvention - dont cloturé au cours de l'année de référence",IF(AND(YEAR(I2514)&lt;'Récapitulatif des données RASH'!$B$2,'Données relatives aux bénéf.'!K2514="Non",'Données relatives aux bénéf.'!L2514="Non"),"Dossier actif non-valorisable dans le cadre de la subvention",IF(AND(YEAR(I2514)&lt;'Récapitulatif des données RASH'!$B$2,'Données relatives aux bénéf.'!K2514="Oui",'Données relatives aux bénéf.'!L2514="Non"),"Dossier actif non-valorisable dans le cadre de la subvention - dont cloturé au cours de l'année de référence","")))))))</f>
        <v/>
      </c>
      <c r="P2514" s="16" t="str">
        <f>IF(ISBLANK(F2514),"",'Récapitulatif des données RASH'!$B$2-YEAR('Données relatives aux bénéf.'!F2514))</f>
        <v/>
      </c>
    </row>
    <row r="2515" spans="1:16">
      <c r="A2515" s="18" t="str">
        <f t="shared" si="39"/>
        <v/>
      </c>
      <c r="O2515" s="19" t="str">
        <f>IF(J2515="Non","Demande d'information",IF(AND(YEAR(I2515)='Récapitulatif des données RASH'!$B$2,'Données relatives aux bénéf.'!J2515="Oui",'Données relatives aux bénéf.'!K2515="Non"),"Dossier ouvert au cours de l'année de référence",IF(AND(YEAR(I2515)='Récapitulatif des données RASH'!$B$2,'Données relatives aux bénéf.'!J2515="Oui",'Données relatives aux bénéf.'!K2515="Oui"),"Dossier ouvert au cours de l'année de référence - dont clôturé au cours de l'année de référence",IF(AND(YEAR(I2515)&lt;'Récapitulatif des données RASH'!$B$2,'Données relatives aux bénéf.'!K2515="Non",'Données relatives aux bénéf.'!L2515="Oui"),"Dossier actif valorisable dans le cadre de la subvention",IF(AND(YEAR(I2515)&lt;'Récapitulatif des données RASH'!$B$2,'Données relatives aux bénéf.'!K2515="Oui",'Données relatives aux bénéf.'!L2515="Oui"),"Dossier actif valorisable dans le cadre de la subvention - dont cloturé au cours de l'année de référence",IF(AND(YEAR(I2515)&lt;'Récapitulatif des données RASH'!$B$2,'Données relatives aux bénéf.'!K2515="Non",'Données relatives aux bénéf.'!L2515="Non"),"Dossier actif non-valorisable dans le cadre de la subvention",IF(AND(YEAR(I2515)&lt;'Récapitulatif des données RASH'!$B$2,'Données relatives aux bénéf.'!K2515="Oui",'Données relatives aux bénéf.'!L2515="Non"),"Dossier actif non-valorisable dans le cadre de la subvention - dont cloturé au cours de l'année de référence","")))))))</f>
        <v/>
      </c>
      <c r="P2515" s="16" t="str">
        <f>IF(ISBLANK(F2515),"",'Récapitulatif des données RASH'!$B$2-YEAR('Données relatives aux bénéf.'!F2515))</f>
        <v/>
      </c>
    </row>
    <row r="2516" spans="1:16">
      <c r="A2516" s="18" t="str">
        <f t="shared" si="39"/>
        <v/>
      </c>
      <c r="O2516" s="19" t="str">
        <f>IF(J2516="Non","Demande d'information",IF(AND(YEAR(I2516)='Récapitulatif des données RASH'!$B$2,'Données relatives aux bénéf.'!J2516="Oui",'Données relatives aux bénéf.'!K2516="Non"),"Dossier ouvert au cours de l'année de référence",IF(AND(YEAR(I2516)='Récapitulatif des données RASH'!$B$2,'Données relatives aux bénéf.'!J2516="Oui",'Données relatives aux bénéf.'!K2516="Oui"),"Dossier ouvert au cours de l'année de référence - dont clôturé au cours de l'année de référence",IF(AND(YEAR(I2516)&lt;'Récapitulatif des données RASH'!$B$2,'Données relatives aux bénéf.'!K2516="Non",'Données relatives aux bénéf.'!L2516="Oui"),"Dossier actif valorisable dans le cadre de la subvention",IF(AND(YEAR(I2516)&lt;'Récapitulatif des données RASH'!$B$2,'Données relatives aux bénéf.'!K2516="Oui",'Données relatives aux bénéf.'!L2516="Oui"),"Dossier actif valorisable dans le cadre de la subvention - dont cloturé au cours de l'année de référence",IF(AND(YEAR(I2516)&lt;'Récapitulatif des données RASH'!$B$2,'Données relatives aux bénéf.'!K2516="Non",'Données relatives aux bénéf.'!L2516="Non"),"Dossier actif non-valorisable dans le cadre de la subvention",IF(AND(YEAR(I2516)&lt;'Récapitulatif des données RASH'!$B$2,'Données relatives aux bénéf.'!K2516="Oui",'Données relatives aux bénéf.'!L2516="Non"),"Dossier actif non-valorisable dans le cadre de la subvention - dont cloturé au cours de l'année de référence","")))))))</f>
        <v/>
      </c>
      <c r="P2516" s="16" t="str">
        <f>IF(ISBLANK(F2516),"",'Récapitulatif des données RASH'!$B$2-YEAR('Données relatives aux bénéf.'!F2516))</f>
        <v/>
      </c>
    </row>
    <row r="2517" spans="1:16">
      <c r="A2517" s="18" t="str">
        <f t="shared" si="39"/>
        <v/>
      </c>
      <c r="O2517" s="19" t="str">
        <f>IF(J2517="Non","Demande d'information",IF(AND(YEAR(I2517)='Récapitulatif des données RASH'!$B$2,'Données relatives aux bénéf.'!J2517="Oui",'Données relatives aux bénéf.'!K2517="Non"),"Dossier ouvert au cours de l'année de référence",IF(AND(YEAR(I2517)='Récapitulatif des données RASH'!$B$2,'Données relatives aux bénéf.'!J2517="Oui",'Données relatives aux bénéf.'!K2517="Oui"),"Dossier ouvert au cours de l'année de référence - dont clôturé au cours de l'année de référence",IF(AND(YEAR(I2517)&lt;'Récapitulatif des données RASH'!$B$2,'Données relatives aux bénéf.'!K2517="Non",'Données relatives aux bénéf.'!L2517="Oui"),"Dossier actif valorisable dans le cadre de la subvention",IF(AND(YEAR(I2517)&lt;'Récapitulatif des données RASH'!$B$2,'Données relatives aux bénéf.'!K2517="Oui",'Données relatives aux bénéf.'!L2517="Oui"),"Dossier actif valorisable dans le cadre de la subvention - dont cloturé au cours de l'année de référence",IF(AND(YEAR(I2517)&lt;'Récapitulatif des données RASH'!$B$2,'Données relatives aux bénéf.'!K2517="Non",'Données relatives aux bénéf.'!L2517="Non"),"Dossier actif non-valorisable dans le cadre de la subvention",IF(AND(YEAR(I2517)&lt;'Récapitulatif des données RASH'!$B$2,'Données relatives aux bénéf.'!K2517="Oui",'Données relatives aux bénéf.'!L2517="Non"),"Dossier actif non-valorisable dans le cadre de la subvention - dont cloturé au cours de l'année de référence","")))))))</f>
        <v/>
      </c>
      <c r="P2517" s="16" t="str">
        <f>IF(ISBLANK(F2517),"",'Récapitulatif des données RASH'!$B$2-YEAR('Données relatives aux bénéf.'!F2517))</f>
        <v/>
      </c>
    </row>
    <row r="2518" spans="1:16">
      <c r="A2518" s="18" t="str">
        <f t="shared" si="39"/>
        <v/>
      </c>
      <c r="O2518" s="19" t="str">
        <f>IF(J2518="Non","Demande d'information",IF(AND(YEAR(I2518)='Récapitulatif des données RASH'!$B$2,'Données relatives aux bénéf.'!J2518="Oui",'Données relatives aux bénéf.'!K2518="Non"),"Dossier ouvert au cours de l'année de référence",IF(AND(YEAR(I2518)='Récapitulatif des données RASH'!$B$2,'Données relatives aux bénéf.'!J2518="Oui",'Données relatives aux bénéf.'!K2518="Oui"),"Dossier ouvert au cours de l'année de référence - dont clôturé au cours de l'année de référence",IF(AND(YEAR(I2518)&lt;'Récapitulatif des données RASH'!$B$2,'Données relatives aux bénéf.'!K2518="Non",'Données relatives aux bénéf.'!L2518="Oui"),"Dossier actif valorisable dans le cadre de la subvention",IF(AND(YEAR(I2518)&lt;'Récapitulatif des données RASH'!$B$2,'Données relatives aux bénéf.'!K2518="Oui",'Données relatives aux bénéf.'!L2518="Oui"),"Dossier actif valorisable dans le cadre de la subvention - dont cloturé au cours de l'année de référence",IF(AND(YEAR(I2518)&lt;'Récapitulatif des données RASH'!$B$2,'Données relatives aux bénéf.'!K2518="Non",'Données relatives aux bénéf.'!L2518="Non"),"Dossier actif non-valorisable dans le cadre de la subvention",IF(AND(YEAR(I2518)&lt;'Récapitulatif des données RASH'!$B$2,'Données relatives aux bénéf.'!K2518="Oui",'Données relatives aux bénéf.'!L2518="Non"),"Dossier actif non-valorisable dans le cadre de la subvention - dont cloturé au cours de l'année de référence","")))))))</f>
        <v/>
      </c>
      <c r="P2518" s="16" t="str">
        <f>IF(ISBLANK(F2518),"",'Récapitulatif des données RASH'!$B$2-YEAR('Données relatives aux bénéf.'!F2518))</f>
        <v/>
      </c>
    </row>
    <row r="2519" spans="1:16">
      <c r="A2519" s="18" t="str">
        <f t="shared" si="39"/>
        <v/>
      </c>
      <c r="O2519" s="19" t="str">
        <f>IF(J2519="Non","Demande d'information",IF(AND(YEAR(I2519)='Récapitulatif des données RASH'!$B$2,'Données relatives aux bénéf.'!J2519="Oui",'Données relatives aux bénéf.'!K2519="Non"),"Dossier ouvert au cours de l'année de référence",IF(AND(YEAR(I2519)='Récapitulatif des données RASH'!$B$2,'Données relatives aux bénéf.'!J2519="Oui",'Données relatives aux bénéf.'!K2519="Oui"),"Dossier ouvert au cours de l'année de référence - dont clôturé au cours de l'année de référence",IF(AND(YEAR(I2519)&lt;'Récapitulatif des données RASH'!$B$2,'Données relatives aux bénéf.'!K2519="Non",'Données relatives aux bénéf.'!L2519="Oui"),"Dossier actif valorisable dans le cadre de la subvention",IF(AND(YEAR(I2519)&lt;'Récapitulatif des données RASH'!$B$2,'Données relatives aux bénéf.'!K2519="Oui",'Données relatives aux bénéf.'!L2519="Oui"),"Dossier actif valorisable dans le cadre de la subvention - dont cloturé au cours de l'année de référence",IF(AND(YEAR(I2519)&lt;'Récapitulatif des données RASH'!$B$2,'Données relatives aux bénéf.'!K2519="Non",'Données relatives aux bénéf.'!L2519="Non"),"Dossier actif non-valorisable dans le cadre de la subvention",IF(AND(YEAR(I2519)&lt;'Récapitulatif des données RASH'!$B$2,'Données relatives aux bénéf.'!K2519="Oui",'Données relatives aux bénéf.'!L2519="Non"),"Dossier actif non-valorisable dans le cadre de la subvention - dont cloturé au cours de l'année de référence","")))))))</f>
        <v/>
      </c>
      <c r="P2519" s="16" t="str">
        <f>IF(ISBLANK(F2519),"",'Récapitulatif des données RASH'!$B$2-YEAR('Données relatives aux bénéf.'!F2519))</f>
        <v/>
      </c>
    </row>
    <row r="2520" spans="1:16">
      <c r="A2520" s="18" t="str">
        <f t="shared" si="39"/>
        <v/>
      </c>
      <c r="O2520" s="19" t="str">
        <f>IF(J2520="Non","Demande d'information",IF(AND(YEAR(I2520)='Récapitulatif des données RASH'!$B$2,'Données relatives aux bénéf.'!J2520="Oui",'Données relatives aux bénéf.'!K2520="Non"),"Dossier ouvert au cours de l'année de référence",IF(AND(YEAR(I2520)='Récapitulatif des données RASH'!$B$2,'Données relatives aux bénéf.'!J2520="Oui",'Données relatives aux bénéf.'!K2520="Oui"),"Dossier ouvert au cours de l'année de référence - dont clôturé au cours de l'année de référence",IF(AND(YEAR(I2520)&lt;'Récapitulatif des données RASH'!$B$2,'Données relatives aux bénéf.'!K2520="Non",'Données relatives aux bénéf.'!L2520="Oui"),"Dossier actif valorisable dans le cadre de la subvention",IF(AND(YEAR(I2520)&lt;'Récapitulatif des données RASH'!$B$2,'Données relatives aux bénéf.'!K2520="Oui",'Données relatives aux bénéf.'!L2520="Oui"),"Dossier actif valorisable dans le cadre de la subvention - dont cloturé au cours de l'année de référence",IF(AND(YEAR(I2520)&lt;'Récapitulatif des données RASH'!$B$2,'Données relatives aux bénéf.'!K2520="Non",'Données relatives aux bénéf.'!L2520="Non"),"Dossier actif non-valorisable dans le cadre de la subvention",IF(AND(YEAR(I2520)&lt;'Récapitulatif des données RASH'!$B$2,'Données relatives aux bénéf.'!K2520="Oui",'Données relatives aux bénéf.'!L2520="Non"),"Dossier actif non-valorisable dans le cadre de la subvention - dont cloturé au cours de l'année de référence","")))))))</f>
        <v/>
      </c>
      <c r="P2520" s="16" t="str">
        <f>IF(ISBLANK(F2520),"",'Récapitulatif des données RASH'!$B$2-YEAR('Données relatives aux bénéf.'!F2520))</f>
        <v/>
      </c>
    </row>
    <row r="2521" spans="1:16">
      <c r="A2521" s="18" t="str">
        <f t="shared" si="39"/>
        <v/>
      </c>
      <c r="O2521" s="19" t="str">
        <f>IF(J2521="Non","Demande d'information",IF(AND(YEAR(I2521)='Récapitulatif des données RASH'!$B$2,'Données relatives aux bénéf.'!J2521="Oui",'Données relatives aux bénéf.'!K2521="Non"),"Dossier ouvert au cours de l'année de référence",IF(AND(YEAR(I2521)='Récapitulatif des données RASH'!$B$2,'Données relatives aux bénéf.'!J2521="Oui",'Données relatives aux bénéf.'!K2521="Oui"),"Dossier ouvert au cours de l'année de référence - dont clôturé au cours de l'année de référence",IF(AND(YEAR(I2521)&lt;'Récapitulatif des données RASH'!$B$2,'Données relatives aux bénéf.'!K2521="Non",'Données relatives aux bénéf.'!L2521="Oui"),"Dossier actif valorisable dans le cadre de la subvention",IF(AND(YEAR(I2521)&lt;'Récapitulatif des données RASH'!$B$2,'Données relatives aux bénéf.'!K2521="Oui",'Données relatives aux bénéf.'!L2521="Oui"),"Dossier actif valorisable dans le cadre de la subvention - dont cloturé au cours de l'année de référence",IF(AND(YEAR(I2521)&lt;'Récapitulatif des données RASH'!$B$2,'Données relatives aux bénéf.'!K2521="Non",'Données relatives aux bénéf.'!L2521="Non"),"Dossier actif non-valorisable dans le cadre de la subvention",IF(AND(YEAR(I2521)&lt;'Récapitulatif des données RASH'!$B$2,'Données relatives aux bénéf.'!K2521="Oui",'Données relatives aux bénéf.'!L2521="Non"),"Dossier actif non-valorisable dans le cadre de la subvention - dont cloturé au cours de l'année de référence","")))))))</f>
        <v/>
      </c>
      <c r="P2521" s="16" t="str">
        <f>IF(ISBLANK(F2521),"",'Récapitulatif des données RASH'!$B$2-YEAR('Données relatives aux bénéf.'!F2521))</f>
        <v/>
      </c>
    </row>
    <row r="2522" spans="1:16">
      <c r="A2522" s="18" t="str">
        <f t="shared" si="39"/>
        <v/>
      </c>
      <c r="O2522" s="19" t="str">
        <f>IF(J2522="Non","Demande d'information",IF(AND(YEAR(I2522)='Récapitulatif des données RASH'!$B$2,'Données relatives aux bénéf.'!J2522="Oui",'Données relatives aux bénéf.'!K2522="Non"),"Dossier ouvert au cours de l'année de référence",IF(AND(YEAR(I2522)='Récapitulatif des données RASH'!$B$2,'Données relatives aux bénéf.'!J2522="Oui",'Données relatives aux bénéf.'!K2522="Oui"),"Dossier ouvert au cours de l'année de référence - dont clôturé au cours de l'année de référence",IF(AND(YEAR(I2522)&lt;'Récapitulatif des données RASH'!$B$2,'Données relatives aux bénéf.'!K2522="Non",'Données relatives aux bénéf.'!L2522="Oui"),"Dossier actif valorisable dans le cadre de la subvention",IF(AND(YEAR(I2522)&lt;'Récapitulatif des données RASH'!$B$2,'Données relatives aux bénéf.'!K2522="Oui",'Données relatives aux bénéf.'!L2522="Oui"),"Dossier actif valorisable dans le cadre de la subvention - dont cloturé au cours de l'année de référence",IF(AND(YEAR(I2522)&lt;'Récapitulatif des données RASH'!$B$2,'Données relatives aux bénéf.'!K2522="Non",'Données relatives aux bénéf.'!L2522="Non"),"Dossier actif non-valorisable dans le cadre de la subvention",IF(AND(YEAR(I2522)&lt;'Récapitulatif des données RASH'!$B$2,'Données relatives aux bénéf.'!K2522="Oui",'Données relatives aux bénéf.'!L2522="Non"),"Dossier actif non-valorisable dans le cadre de la subvention - dont cloturé au cours de l'année de référence","")))))))</f>
        <v/>
      </c>
      <c r="P2522" s="16" t="str">
        <f>IF(ISBLANK(F2522),"",'Récapitulatif des données RASH'!$B$2-YEAR('Données relatives aux bénéf.'!F2522))</f>
        <v/>
      </c>
    </row>
    <row r="2523" spans="1:16">
      <c r="A2523" s="18" t="str">
        <f t="shared" si="39"/>
        <v/>
      </c>
      <c r="O2523" s="19" t="str">
        <f>IF(J2523="Non","Demande d'information",IF(AND(YEAR(I2523)='Récapitulatif des données RASH'!$B$2,'Données relatives aux bénéf.'!J2523="Oui",'Données relatives aux bénéf.'!K2523="Non"),"Dossier ouvert au cours de l'année de référence",IF(AND(YEAR(I2523)='Récapitulatif des données RASH'!$B$2,'Données relatives aux bénéf.'!J2523="Oui",'Données relatives aux bénéf.'!K2523="Oui"),"Dossier ouvert au cours de l'année de référence - dont clôturé au cours de l'année de référence",IF(AND(YEAR(I2523)&lt;'Récapitulatif des données RASH'!$B$2,'Données relatives aux bénéf.'!K2523="Non",'Données relatives aux bénéf.'!L2523="Oui"),"Dossier actif valorisable dans le cadre de la subvention",IF(AND(YEAR(I2523)&lt;'Récapitulatif des données RASH'!$B$2,'Données relatives aux bénéf.'!K2523="Oui",'Données relatives aux bénéf.'!L2523="Oui"),"Dossier actif valorisable dans le cadre de la subvention - dont cloturé au cours de l'année de référence",IF(AND(YEAR(I2523)&lt;'Récapitulatif des données RASH'!$B$2,'Données relatives aux bénéf.'!K2523="Non",'Données relatives aux bénéf.'!L2523="Non"),"Dossier actif non-valorisable dans le cadre de la subvention",IF(AND(YEAR(I2523)&lt;'Récapitulatif des données RASH'!$B$2,'Données relatives aux bénéf.'!K2523="Oui",'Données relatives aux bénéf.'!L2523="Non"),"Dossier actif non-valorisable dans le cadre de la subvention - dont cloturé au cours de l'année de référence","")))))))</f>
        <v/>
      </c>
      <c r="P2523" s="16" t="str">
        <f>IF(ISBLANK(F2523),"",'Récapitulatif des données RASH'!$B$2-YEAR('Données relatives aux bénéf.'!F2523))</f>
        <v/>
      </c>
    </row>
    <row r="2524" spans="1:16">
      <c r="A2524" s="18" t="str">
        <f t="shared" si="39"/>
        <v/>
      </c>
      <c r="O2524" s="19" t="str">
        <f>IF(J2524="Non","Demande d'information",IF(AND(YEAR(I2524)='Récapitulatif des données RASH'!$B$2,'Données relatives aux bénéf.'!J2524="Oui",'Données relatives aux bénéf.'!K2524="Non"),"Dossier ouvert au cours de l'année de référence",IF(AND(YEAR(I2524)='Récapitulatif des données RASH'!$B$2,'Données relatives aux bénéf.'!J2524="Oui",'Données relatives aux bénéf.'!K2524="Oui"),"Dossier ouvert au cours de l'année de référence - dont clôturé au cours de l'année de référence",IF(AND(YEAR(I2524)&lt;'Récapitulatif des données RASH'!$B$2,'Données relatives aux bénéf.'!K2524="Non",'Données relatives aux bénéf.'!L2524="Oui"),"Dossier actif valorisable dans le cadre de la subvention",IF(AND(YEAR(I2524)&lt;'Récapitulatif des données RASH'!$B$2,'Données relatives aux bénéf.'!K2524="Oui",'Données relatives aux bénéf.'!L2524="Oui"),"Dossier actif valorisable dans le cadre de la subvention - dont cloturé au cours de l'année de référence",IF(AND(YEAR(I2524)&lt;'Récapitulatif des données RASH'!$B$2,'Données relatives aux bénéf.'!K2524="Non",'Données relatives aux bénéf.'!L2524="Non"),"Dossier actif non-valorisable dans le cadre de la subvention",IF(AND(YEAR(I2524)&lt;'Récapitulatif des données RASH'!$B$2,'Données relatives aux bénéf.'!K2524="Oui",'Données relatives aux bénéf.'!L2524="Non"),"Dossier actif non-valorisable dans le cadre de la subvention - dont cloturé au cours de l'année de référence","")))))))</f>
        <v/>
      </c>
      <c r="P2524" s="16" t="str">
        <f>IF(ISBLANK(F2524),"",'Récapitulatif des données RASH'!$B$2-YEAR('Données relatives aux bénéf.'!F2524))</f>
        <v/>
      </c>
    </row>
    <row r="2525" spans="1:16">
      <c r="A2525" s="18" t="str">
        <f t="shared" si="39"/>
        <v/>
      </c>
      <c r="O2525" s="19" t="str">
        <f>IF(J2525="Non","Demande d'information",IF(AND(YEAR(I2525)='Récapitulatif des données RASH'!$B$2,'Données relatives aux bénéf.'!J2525="Oui",'Données relatives aux bénéf.'!K2525="Non"),"Dossier ouvert au cours de l'année de référence",IF(AND(YEAR(I2525)='Récapitulatif des données RASH'!$B$2,'Données relatives aux bénéf.'!J2525="Oui",'Données relatives aux bénéf.'!K2525="Oui"),"Dossier ouvert au cours de l'année de référence - dont clôturé au cours de l'année de référence",IF(AND(YEAR(I2525)&lt;'Récapitulatif des données RASH'!$B$2,'Données relatives aux bénéf.'!K2525="Non",'Données relatives aux bénéf.'!L2525="Oui"),"Dossier actif valorisable dans le cadre de la subvention",IF(AND(YEAR(I2525)&lt;'Récapitulatif des données RASH'!$B$2,'Données relatives aux bénéf.'!K2525="Oui",'Données relatives aux bénéf.'!L2525="Oui"),"Dossier actif valorisable dans le cadre de la subvention - dont cloturé au cours de l'année de référence",IF(AND(YEAR(I2525)&lt;'Récapitulatif des données RASH'!$B$2,'Données relatives aux bénéf.'!K2525="Non",'Données relatives aux bénéf.'!L2525="Non"),"Dossier actif non-valorisable dans le cadre de la subvention",IF(AND(YEAR(I2525)&lt;'Récapitulatif des données RASH'!$B$2,'Données relatives aux bénéf.'!K2525="Oui",'Données relatives aux bénéf.'!L2525="Non"),"Dossier actif non-valorisable dans le cadre de la subvention - dont cloturé au cours de l'année de référence","")))))))</f>
        <v/>
      </c>
      <c r="P2525" s="16" t="str">
        <f>IF(ISBLANK(F2525),"",'Récapitulatif des données RASH'!$B$2-YEAR('Données relatives aux bénéf.'!F2525))</f>
        <v/>
      </c>
    </row>
    <row r="2526" spans="1:16">
      <c r="A2526" s="18" t="str">
        <f t="shared" si="39"/>
        <v/>
      </c>
      <c r="O2526" s="19" t="str">
        <f>IF(J2526="Non","Demande d'information",IF(AND(YEAR(I2526)='Récapitulatif des données RASH'!$B$2,'Données relatives aux bénéf.'!J2526="Oui",'Données relatives aux bénéf.'!K2526="Non"),"Dossier ouvert au cours de l'année de référence",IF(AND(YEAR(I2526)='Récapitulatif des données RASH'!$B$2,'Données relatives aux bénéf.'!J2526="Oui",'Données relatives aux bénéf.'!K2526="Oui"),"Dossier ouvert au cours de l'année de référence - dont clôturé au cours de l'année de référence",IF(AND(YEAR(I2526)&lt;'Récapitulatif des données RASH'!$B$2,'Données relatives aux bénéf.'!K2526="Non",'Données relatives aux bénéf.'!L2526="Oui"),"Dossier actif valorisable dans le cadre de la subvention",IF(AND(YEAR(I2526)&lt;'Récapitulatif des données RASH'!$B$2,'Données relatives aux bénéf.'!K2526="Oui",'Données relatives aux bénéf.'!L2526="Oui"),"Dossier actif valorisable dans le cadre de la subvention - dont cloturé au cours de l'année de référence",IF(AND(YEAR(I2526)&lt;'Récapitulatif des données RASH'!$B$2,'Données relatives aux bénéf.'!K2526="Non",'Données relatives aux bénéf.'!L2526="Non"),"Dossier actif non-valorisable dans le cadre de la subvention",IF(AND(YEAR(I2526)&lt;'Récapitulatif des données RASH'!$B$2,'Données relatives aux bénéf.'!K2526="Oui",'Données relatives aux bénéf.'!L2526="Non"),"Dossier actif non-valorisable dans le cadre de la subvention - dont cloturé au cours de l'année de référence","")))))))</f>
        <v/>
      </c>
      <c r="P2526" s="16" t="str">
        <f>IF(ISBLANK(F2526),"",'Récapitulatif des données RASH'!$B$2-YEAR('Données relatives aux bénéf.'!F2526))</f>
        <v/>
      </c>
    </row>
    <row r="2527" spans="1:16">
      <c r="A2527" s="18" t="str">
        <f t="shared" si="39"/>
        <v/>
      </c>
      <c r="O2527" s="19" t="str">
        <f>IF(J2527="Non","Demande d'information",IF(AND(YEAR(I2527)='Récapitulatif des données RASH'!$B$2,'Données relatives aux bénéf.'!J2527="Oui",'Données relatives aux bénéf.'!K2527="Non"),"Dossier ouvert au cours de l'année de référence",IF(AND(YEAR(I2527)='Récapitulatif des données RASH'!$B$2,'Données relatives aux bénéf.'!J2527="Oui",'Données relatives aux bénéf.'!K2527="Oui"),"Dossier ouvert au cours de l'année de référence - dont clôturé au cours de l'année de référence",IF(AND(YEAR(I2527)&lt;'Récapitulatif des données RASH'!$B$2,'Données relatives aux bénéf.'!K2527="Non",'Données relatives aux bénéf.'!L2527="Oui"),"Dossier actif valorisable dans le cadre de la subvention",IF(AND(YEAR(I2527)&lt;'Récapitulatif des données RASH'!$B$2,'Données relatives aux bénéf.'!K2527="Oui",'Données relatives aux bénéf.'!L2527="Oui"),"Dossier actif valorisable dans le cadre de la subvention - dont cloturé au cours de l'année de référence",IF(AND(YEAR(I2527)&lt;'Récapitulatif des données RASH'!$B$2,'Données relatives aux bénéf.'!K2527="Non",'Données relatives aux bénéf.'!L2527="Non"),"Dossier actif non-valorisable dans le cadre de la subvention",IF(AND(YEAR(I2527)&lt;'Récapitulatif des données RASH'!$B$2,'Données relatives aux bénéf.'!K2527="Oui",'Données relatives aux bénéf.'!L2527="Non"),"Dossier actif non-valorisable dans le cadre de la subvention - dont cloturé au cours de l'année de référence","")))))))</f>
        <v/>
      </c>
      <c r="P2527" s="16" t="str">
        <f>IF(ISBLANK(F2527),"",'Récapitulatif des données RASH'!$B$2-YEAR('Données relatives aux bénéf.'!F2527))</f>
        <v/>
      </c>
    </row>
    <row r="2528" spans="1:16">
      <c r="A2528" s="18" t="str">
        <f t="shared" si="39"/>
        <v/>
      </c>
      <c r="O2528" s="19" t="str">
        <f>IF(J2528="Non","Demande d'information",IF(AND(YEAR(I2528)='Récapitulatif des données RASH'!$B$2,'Données relatives aux bénéf.'!J2528="Oui",'Données relatives aux bénéf.'!K2528="Non"),"Dossier ouvert au cours de l'année de référence",IF(AND(YEAR(I2528)='Récapitulatif des données RASH'!$B$2,'Données relatives aux bénéf.'!J2528="Oui",'Données relatives aux bénéf.'!K2528="Oui"),"Dossier ouvert au cours de l'année de référence - dont clôturé au cours de l'année de référence",IF(AND(YEAR(I2528)&lt;'Récapitulatif des données RASH'!$B$2,'Données relatives aux bénéf.'!K2528="Non",'Données relatives aux bénéf.'!L2528="Oui"),"Dossier actif valorisable dans le cadre de la subvention",IF(AND(YEAR(I2528)&lt;'Récapitulatif des données RASH'!$B$2,'Données relatives aux bénéf.'!K2528="Oui",'Données relatives aux bénéf.'!L2528="Oui"),"Dossier actif valorisable dans le cadre de la subvention - dont cloturé au cours de l'année de référence",IF(AND(YEAR(I2528)&lt;'Récapitulatif des données RASH'!$B$2,'Données relatives aux bénéf.'!K2528="Non",'Données relatives aux bénéf.'!L2528="Non"),"Dossier actif non-valorisable dans le cadre de la subvention",IF(AND(YEAR(I2528)&lt;'Récapitulatif des données RASH'!$B$2,'Données relatives aux bénéf.'!K2528="Oui",'Données relatives aux bénéf.'!L2528="Non"),"Dossier actif non-valorisable dans le cadre de la subvention - dont cloturé au cours de l'année de référence","")))))))</f>
        <v/>
      </c>
      <c r="P2528" s="16" t="str">
        <f>IF(ISBLANK(F2528),"",'Récapitulatif des données RASH'!$B$2-YEAR('Données relatives aux bénéf.'!F2528))</f>
        <v/>
      </c>
    </row>
    <row r="2529" spans="1:16">
      <c r="A2529" s="18" t="str">
        <f t="shared" si="39"/>
        <v/>
      </c>
      <c r="O2529" s="19" t="str">
        <f>IF(J2529="Non","Demande d'information",IF(AND(YEAR(I2529)='Récapitulatif des données RASH'!$B$2,'Données relatives aux bénéf.'!J2529="Oui",'Données relatives aux bénéf.'!K2529="Non"),"Dossier ouvert au cours de l'année de référence",IF(AND(YEAR(I2529)='Récapitulatif des données RASH'!$B$2,'Données relatives aux bénéf.'!J2529="Oui",'Données relatives aux bénéf.'!K2529="Oui"),"Dossier ouvert au cours de l'année de référence - dont clôturé au cours de l'année de référence",IF(AND(YEAR(I2529)&lt;'Récapitulatif des données RASH'!$B$2,'Données relatives aux bénéf.'!K2529="Non",'Données relatives aux bénéf.'!L2529="Oui"),"Dossier actif valorisable dans le cadre de la subvention",IF(AND(YEAR(I2529)&lt;'Récapitulatif des données RASH'!$B$2,'Données relatives aux bénéf.'!K2529="Oui",'Données relatives aux bénéf.'!L2529="Oui"),"Dossier actif valorisable dans le cadre de la subvention - dont cloturé au cours de l'année de référence",IF(AND(YEAR(I2529)&lt;'Récapitulatif des données RASH'!$B$2,'Données relatives aux bénéf.'!K2529="Non",'Données relatives aux bénéf.'!L2529="Non"),"Dossier actif non-valorisable dans le cadre de la subvention",IF(AND(YEAR(I2529)&lt;'Récapitulatif des données RASH'!$B$2,'Données relatives aux bénéf.'!K2529="Oui",'Données relatives aux bénéf.'!L2529="Non"),"Dossier actif non-valorisable dans le cadre de la subvention - dont cloturé au cours de l'année de référence","")))))))</f>
        <v/>
      </c>
      <c r="P2529" s="16" t="str">
        <f>IF(ISBLANK(F2529),"",'Récapitulatif des données RASH'!$B$2-YEAR('Données relatives aux bénéf.'!F2529))</f>
        <v/>
      </c>
    </row>
    <row r="2530" spans="1:16">
      <c r="A2530" s="18" t="str">
        <f t="shared" si="39"/>
        <v/>
      </c>
      <c r="O2530" s="19" t="str">
        <f>IF(J2530="Non","Demande d'information",IF(AND(YEAR(I2530)='Récapitulatif des données RASH'!$B$2,'Données relatives aux bénéf.'!J2530="Oui",'Données relatives aux bénéf.'!K2530="Non"),"Dossier ouvert au cours de l'année de référence",IF(AND(YEAR(I2530)='Récapitulatif des données RASH'!$B$2,'Données relatives aux bénéf.'!J2530="Oui",'Données relatives aux bénéf.'!K2530="Oui"),"Dossier ouvert au cours de l'année de référence - dont clôturé au cours de l'année de référence",IF(AND(YEAR(I2530)&lt;'Récapitulatif des données RASH'!$B$2,'Données relatives aux bénéf.'!K2530="Non",'Données relatives aux bénéf.'!L2530="Oui"),"Dossier actif valorisable dans le cadre de la subvention",IF(AND(YEAR(I2530)&lt;'Récapitulatif des données RASH'!$B$2,'Données relatives aux bénéf.'!K2530="Oui",'Données relatives aux bénéf.'!L2530="Oui"),"Dossier actif valorisable dans le cadre de la subvention - dont cloturé au cours de l'année de référence",IF(AND(YEAR(I2530)&lt;'Récapitulatif des données RASH'!$B$2,'Données relatives aux bénéf.'!K2530="Non",'Données relatives aux bénéf.'!L2530="Non"),"Dossier actif non-valorisable dans le cadre de la subvention",IF(AND(YEAR(I2530)&lt;'Récapitulatif des données RASH'!$B$2,'Données relatives aux bénéf.'!K2530="Oui",'Données relatives aux bénéf.'!L2530="Non"),"Dossier actif non-valorisable dans le cadre de la subvention - dont cloturé au cours de l'année de référence","")))))))</f>
        <v/>
      </c>
      <c r="P2530" s="16" t="str">
        <f>IF(ISBLANK(F2530),"",'Récapitulatif des données RASH'!$B$2-YEAR('Données relatives aux bénéf.'!F2530))</f>
        <v/>
      </c>
    </row>
    <row r="2531" spans="1:16">
      <c r="A2531" s="18" t="str">
        <f t="shared" si="39"/>
        <v/>
      </c>
      <c r="O2531" s="19" t="str">
        <f>IF(J2531="Non","Demande d'information",IF(AND(YEAR(I2531)='Récapitulatif des données RASH'!$B$2,'Données relatives aux bénéf.'!J2531="Oui",'Données relatives aux bénéf.'!K2531="Non"),"Dossier ouvert au cours de l'année de référence",IF(AND(YEAR(I2531)='Récapitulatif des données RASH'!$B$2,'Données relatives aux bénéf.'!J2531="Oui",'Données relatives aux bénéf.'!K2531="Oui"),"Dossier ouvert au cours de l'année de référence - dont clôturé au cours de l'année de référence",IF(AND(YEAR(I2531)&lt;'Récapitulatif des données RASH'!$B$2,'Données relatives aux bénéf.'!K2531="Non",'Données relatives aux bénéf.'!L2531="Oui"),"Dossier actif valorisable dans le cadre de la subvention",IF(AND(YEAR(I2531)&lt;'Récapitulatif des données RASH'!$B$2,'Données relatives aux bénéf.'!K2531="Oui",'Données relatives aux bénéf.'!L2531="Oui"),"Dossier actif valorisable dans le cadre de la subvention - dont cloturé au cours de l'année de référence",IF(AND(YEAR(I2531)&lt;'Récapitulatif des données RASH'!$B$2,'Données relatives aux bénéf.'!K2531="Non",'Données relatives aux bénéf.'!L2531="Non"),"Dossier actif non-valorisable dans le cadre de la subvention",IF(AND(YEAR(I2531)&lt;'Récapitulatif des données RASH'!$B$2,'Données relatives aux bénéf.'!K2531="Oui",'Données relatives aux bénéf.'!L2531="Non"),"Dossier actif non-valorisable dans le cadre de la subvention - dont cloturé au cours de l'année de référence","")))))))</f>
        <v/>
      </c>
      <c r="P2531" s="16" t="str">
        <f>IF(ISBLANK(F2531),"",'Récapitulatif des données RASH'!$B$2-YEAR('Données relatives aux bénéf.'!F2531))</f>
        <v/>
      </c>
    </row>
    <row r="2532" spans="1:16">
      <c r="A2532" s="18" t="str">
        <f t="shared" si="39"/>
        <v/>
      </c>
      <c r="O2532" s="19" t="str">
        <f>IF(J2532="Non","Demande d'information",IF(AND(YEAR(I2532)='Récapitulatif des données RASH'!$B$2,'Données relatives aux bénéf.'!J2532="Oui",'Données relatives aux bénéf.'!K2532="Non"),"Dossier ouvert au cours de l'année de référence",IF(AND(YEAR(I2532)='Récapitulatif des données RASH'!$B$2,'Données relatives aux bénéf.'!J2532="Oui",'Données relatives aux bénéf.'!K2532="Oui"),"Dossier ouvert au cours de l'année de référence - dont clôturé au cours de l'année de référence",IF(AND(YEAR(I2532)&lt;'Récapitulatif des données RASH'!$B$2,'Données relatives aux bénéf.'!K2532="Non",'Données relatives aux bénéf.'!L2532="Oui"),"Dossier actif valorisable dans le cadre de la subvention",IF(AND(YEAR(I2532)&lt;'Récapitulatif des données RASH'!$B$2,'Données relatives aux bénéf.'!K2532="Oui",'Données relatives aux bénéf.'!L2532="Oui"),"Dossier actif valorisable dans le cadre de la subvention - dont cloturé au cours de l'année de référence",IF(AND(YEAR(I2532)&lt;'Récapitulatif des données RASH'!$B$2,'Données relatives aux bénéf.'!K2532="Non",'Données relatives aux bénéf.'!L2532="Non"),"Dossier actif non-valorisable dans le cadre de la subvention",IF(AND(YEAR(I2532)&lt;'Récapitulatif des données RASH'!$B$2,'Données relatives aux bénéf.'!K2532="Oui",'Données relatives aux bénéf.'!L2532="Non"),"Dossier actif non-valorisable dans le cadre de la subvention - dont cloturé au cours de l'année de référence","")))))))</f>
        <v/>
      </c>
      <c r="P2532" s="16" t="str">
        <f>IF(ISBLANK(F2532),"",'Récapitulatif des données RASH'!$B$2-YEAR('Données relatives aux bénéf.'!F2532))</f>
        <v/>
      </c>
    </row>
    <row r="2533" spans="1:16">
      <c r="A2533" s="18" t="str">
        <f t="shared" si="39"/>
        <v/>
      </c>
      <c r="O2533" s="19" t="str">
        <f>IF(J2533="Non","Demande d'information",IF(AND(YEAR(I2533)='Récapitulatif des données RASH'!$B$2,'Données relatives aux bénéf.'!J2533="Oui",'Données relatives aux bénéf.'!K2533="Non"),"Dossier ouvert au cours de l'année de référence",IF(AND(YEAR(I2533)='Récapitulatif des données RASH'!$B$2,'Données relatives aux bénéf.'!J2533="Oui",'Données relatives aux bénéf.'!K2533="Oui"),"Dossier ouvert au cours de l'année de référence - dont clôturé au cours de l'année de référence",IF(AND(YEAR(I2533)&lt;'Récapitulatif des données RASH'!$B$2,'Données relatives aux bénéf.'!K2533="Non",'Données relatives aux bénéf.'!L2533="Oui"),"Dossier actif valorisable dans le cadre de la subvention",IF(AND(YEAR(I2533)&lt;'Récapitulatif des données RASH'!$B$2,'Données relatives aux bénéf.'!K2533="Oui",'Données relatives aux bénéf.'!L2533="Oui"),"Dossier actif valorisable dans le cadre de la subvention - dont cloturé au cours de l'année de référence",IF(AND(YEAR(I2533)&lt;'Récapitulatif des données RASH'!$B$2,'Données relatives aux bénéf.'!K2533="Non",'Données relatives aux bénéf.'!L2533="Non"),"Dossier actif non-valorisable dans le cadre de la subvention",IF(AND(YEAR(I2533)&lt;'Récapitulatif des données RASH'!$B$2,'Données relatives aux bénéf.'!K2533="Oui",'Données relatives aux bénéf.'!L2533="Non"),"Dossier actif non-valorisable dans le cadre de la subvention - dont cloturé au cours de l'année de référence","")))))))</f>
        <v/>
      </c>
      <c r="P2533" s="16" t="str">
        <f>IF(ISBLANK(F2533),"",'Récapitulatif des données RASH'!$B$2-YEAR('Données relatives aux bénéf.'!F2533))</f>
        <v/>
      </c>
    </row>
    <row r="2534" spans="1:16">
      <c r="A2534" s="18" t="str">
        <f t="shared" si="39"/>
        <v/>
      </c>
      <c r="O2534" s="19" t="str">
        <f>IF(J2534="Non","Demande d'information",IF(AND(YEAR(I2534)='Récapitulatif des données RASH'!$B$2,'Données relatives aux bénéf.'!J2534="Oui",'Données relatives aux bénéf.'!K2534="Non"),"Dossier ouvert au cours de l'année de référence",IF(AND(YEAR(I2534)='Récapitulatif des données RASH'!$B$2,'Données relatives aux bénéf.'!J2534="Oui",'Données relatives aux bénéf.'!K2534="Oui"),"Dossier ouvert au cours de l'année de référence - dont clôturé au cours de l'année de référence",IF(AND(YEAR(I2534)&lt;'Récapitulatif des données RASH'!$B$2,'Données relatives aux bénéf.'!K2534="Non",'Données relatives aux bénéf.'!L2534="Oui"),"Dossier actif valorisable dans le cadre de la subvention",IF(AND(YEAR(I2534)&lt;'Récapitulatif des données RASH'!$B$2,'Données relatives aux bénéf.'!K2534="Oui",'Données relatives aux bénéf.'!L2534="Oui"),"Dossier actif valorisable dans le cadre de la subvention - dont cloturé au cours de l'année de référence",IF(AND(YEAR(I2534)&lt;'Récapitulatif des données RASH'!$B$2,'Données relatives aux bénéf.'!K2534="Non",'Données relatives aux bénéf.'!L2534="Non"),"Dossier actif non-valorisable dans le cadre de la subvention",IF(AND(YEAR(I2534)&lt;'Récapitulatif des données RASH'!$B$2,'Données relatives aux bénéf.'!K2534="Oui",'Données relatives aux bénéf.'!L2534="Non"),"Dossier actif non-valorisable dans le cadre de la subvention - dont cloturé au cours de l'année de référence","")))))))</f>
        <v/>
      </c>
      <c r="P2534" s="16" t="str">
        <f>IF(ISBLANK(F2534),"",'Récapitulatif des données RASH'!$B$2-YEAR('Données relatives aux bénéf.'!F2534))</f>
        <v/>
      </c>
    </row>
    <row r="2535" spans="1:16">
      <c r="A2535" s="18" t="str">
        <f t="shared" si="39"/>
        <v/>
      </c>
      <c r="O2535" s="19" t="str">
        <f>IF(J2535="Non","Demande d'information",IF(AND(YEAR(I2535)='Récapitulatif des données RASH'!$B$2,'Données relatives aux bénéf.'!J2535="Oui",'Données relatives aux bénéf.'!K2535="Non"),"Dossier ouvert au cours de l'année de référence",IF(AND(YEAR(I2535)='Récapitulatif des données RASH'!$B$2,'Données relatives aux bénéf.'!J2535="Oui",'Données relatives aux bénéf.'!K2535="Oui"),"Dossier ouvert au cours de l'année de référence - dont clôturé au cours de l'année de référence",IF(AND(YEAR(I2535)&lt;'Récapitulatif des données RASH'!$B$2,'Données relatives aux bénéf.'!K2535="Non",'Données relatives aux bénéf.'!L2535="Oui"),"Dossier actif valorisable dans le cadre de la subvention",IF(AND(YEAR(I2535)&lt;'Récapitulatif des données RASH'!$B$2,'Données relatives aux bénéf.'!K2535="Oui",'Données relatives aux bénéf.'!L2535="Oui"),"Dossier actif valorisable dans le cadre de la subvention - dont cloturé au cours de l'année de référence",IF(AND(YEAR(I2535)&lt;'Récapitulatif des données RASH'!$B$2,'Données relatives aux bénéf.'!K2535="Non",'Données relatives aux bénéf.'!L2535="Non"),"Dossier actif non-valorisable dans le cadre de la subvention",IF(AND(YEAR(I2535)&lt;'Récapitulatif des données RASH'!$B$2,'Données relatives aux bénéf.'!K2535="Oui",'Données relatives aux bénéf.'!L2535="Non"),"Dossier actif non-valorisable dans le cadre de la subvention - dont cloturé au cours de l'année de référence","")))))))</f>
        <v/>
      </c>
      <c r="P2535" s="16" t="str">
        <f>IF(ISBLANK(F2535),"",'Récapitulatif des données RASH'!$B$2-YEAR('Données relatives aux bénéf.'!F2535))</f>
        <v/>
      </c>
    </row>
    <row r="2536" spans="1:16">
      <c r="A2536" s="18" t="str">
        <f t="shared" si="39"/>
        <v/>
      </c>
      <c r="O2536" s="19" t="str">
        <f>IF(J2536="Non","Demande d'information",IF(AND(YEAR(I2536)='Récapitulatif des données RASH'!$B$2,'Données relatives aux bénéf.'!J2536="Oui",'Données relatives aux bénéf.'!K2536="Non"),"Dossier ouvert au cours de l'année de référence",IF(AND(YEAR(I2536)='Récapitulatif des données RASH'!$B$2,'Données relatives aux bénéf.'!J2536="Oui",'Données relatives aux bénéf.'!K2536="Oui"),"Dossier ouvert au cours de l'année de référence - dont clôturé au cours de l'année de référence",IF(AND(YEAR(I2536)&lt;'Récapitulatif des données RASH'!$B$2,'Données relatives aux bénéf.'!K2536="Non",'Données relatives aux bénéf.'!L2536="Oui"),"Dossier actif valorisable dans le cadre de la subvention",IF(AND(YEAR(I2536)&lt;'Récapitulatif des données RASH'!$B$2,'Données relatives aux bénéf.'!K2536="Oui",'Données relatives aux bénéf.'!L2536="Oui"),"Dossier actif valorisable dans le cadre de la subvention - dont cloturé au cours de l'année de référence",IF(AND(YEAR(I2536)&lt;'Récapitulatif des données RASH'!$B$2,'Données relatives aux bénéf.'!K2536="Non",'Données relatives aux bénéf.'!L2536="Non"),"Dossier actif non-valorisable dans le cadre de la subvention",IF(AND(YEAR(I2536)&lt;'Récapitulatif des données RASH'!$B$2,'Données relatives aux bénéf.'!K2536="Oui",'Données relatives aux bénéf.'!L2536="Non"),"Dossier actif non-valorisable dans le cadre de la subvention - dont cloturé au cours de l'année de référence","")))))))</f>
        <v/>
      </c>
      <c r="P2536" s="16" t="str">
        <f>IF(ISBLANK(F2536),"",'Récapitulatif des données RASH'!$B$2-YEAR('Données relatives aux bénéf.'!F2536))</f>
        <v/>
      </c>
    </row>
    <row r="2537" spans="1:16">
      <c r="A2537" s="18" t="str">
        <f t="shared" ref="A2537:A2600" si="40">IF(ISBLANK(C2537),"",A2536+1)</f>
        <v/>
      </c>
      <c r="O2537" s="19" t="str">
        <f>IF(J2537="Non","Demande d'information",IF(AND(YEAR(I2537)='Récapitulatif des données RASH'!$B$2,'Données relatives aux bénéf.'!J2537="Oui",'Données relatives aux bénéf.'!K2537="Non"),"Dossier ouvert au cours de l'année de référence",IF(AND(YEAR(I2537)='Récapitulatif des données RASH'!$B$2,'Données relatives aux bénéf.'!J2537="Oui",'Données relatives aux bénéf.'!K2537="Oui"),"Dossier ouvert au cours de l'année de référence - dont clôturé au cours de l'année de référence",IF(AND(YEAR(I2537)&lt;'Récapitulatif des données RASH'!$B$2,'Données relatives aux bénéf.'!K2537="Non",'Données relatives aux bénéf.'!L2537="Oui"),"Dossier actif valorisable dans le cadre de la subvention",IF(AND(YEAR(I2537)&lt;'Récapitulatif des données RASH'!$B$2,'Données relatives aux bénéf.'!K2537="Oui",'Données relatives aux bénéf.'!L2537="Oui"),"Dossier actif valorisable dans le cadre de la subvention - dont cloturé au cours de l'année de référence",IF(AND(YEAR(I2537)&lt;'Récapitulatif des données RASH'!$B$2,'Données relatives aux bénéf.'!K2537="Non",'Données relatives aux bénéf.'!L2537="Non"),"Dossier actif non-valorisable dans le cadre de la subvention",IF(AND(YEAR(I2537)&lt;'Récapitulatif des données RASH'!$B$2,'Données relatives aux bénéf.'!K2537="Oui",'Données relatives aux bénéf.'!L2537="Non"),"Dossier actif non-valorisable dans le cadre de la subvention - dont cloturé au cours de l'année de référence","")))))))</f>
        <v/>
      </c>
      <c r="P2537" s="16" t="str">
        <f>IF(ISBLANK(F2537),"",'Récapitulatif des données RASH'!$B$2-YEAR('Données relatives aux bénéf.'!F2537))</f>
        <v/>
      </c>
    </row>
    <row r="2538" spans="1:16">
      <c r="A2538" s="18" t="str">
        <f t="shared" si="40"/>
        <v/>
      </c>
      <c r="O2538" s="19" t="str">
        <f>IF(J2538="Non","Demande d'information",IF(AND(YEAR(I2538)='Récapitulatif des données RASH'!$B$2,'Données relatives aux bénéf.'!J2538="Oui",'Données relatives aux bénéf.'!K2538="Non"),"Dossier ouvert au cours de l'année de référence",IF(AND(YEAR(I2538)='Récapitulatif des données RASH'!$B$2,'Données relatives aux bénéf.'!J2538="Oui",'Données relatives aux bénéf.'!K2538="Oui"),"Dossier ouvert au cours de l'année de référence - dont clôturé au cours de l'année de référence",IF(AND(YEAR(I2538)&lt;'Récapitulatif des données RASH'!$B$2,'Données relatives aux bénéf.'!K2538="Non",'Données relatives aux bénéf.'!L2538="Oui"),"Dossier actif valorisable dans le cadre de la subvention",IF(AND(YEAR(I2538)&lt;'Récapitulatif des données RASH'!$B$2,'Données relatives aux bénéf.'!K2538="Oui",'Données relatives aux bénéf.'!L2538="Oui"),"Dossier actif valorisable dans le cadre de la subvention - dont cloturé au cours de l'année de référence",IF(AND(YEAR(I2538)&lt;'Récapitulatif des données RASH'!$B$2,'Données relatives aux bénéf.'!K2538="Non",'Données relatives aux bénéf.'!L2538="Non"),"Dossier actif non-valorisable dans le cadre de la subvention",IF(AND(YEAR(I2538)&lt;'Récapitulatif des données RASH'!$B$2,'Données relatives aux bénéf.'!K2538="Oui",'Données relatives aux bénéf.'!L2538="Non"),"Dossier actif non-valorisable dans le cadre de la subvention - dont cloturé au cours de l'année de référence","")))))))</f>
        <v/>
      </c>
      <c r="P2538" s="16" t="str">
        <f>IF(ISBLANK(F2538),"",'Récapitulatif des données RASH'!$B$2-YEAR('Données relatives aux bénéf.'!F2538))</f>
        <v/>
      </c>
    </row>
    <row r="2539" spans="1:16">
      <c r="A2539" s="18" t="str">
        <f t="shared" si="40"/>
        <v/>
      </c>
      <c r="O2539" s="19" t="str">
        <f>IF(J2539="Non","Demande d'information",IF(AND(YEAR(I2539)='Récapitulatif des données RASH'!$B$2,'Données relatives aux bénéf.'!J2539="Oui",'Données relatives aux bénéf.'!K2539="Non"),"Dossier ouvert au cours de l'année de référence",IF(AND(YEAR(I2539)='Récapitulatif des données RASH'!$B$2,'Données relatives aux bénéf.'!J2539="Oui",'Données relatives aux bénéf.'!K2539="Oui"),"Dossier ouvert au cours de l'année de référence - dont clôturé au cours de l'année de référence",IF(AND(YEAR(I2539)&lt;'Récapitulatif des données RASH'!$B$2,'Données relatives aux bénéf.'!K2539="Non",'Données relatives aux bénéf.'!L2539="Oui"),"Dossier actif valorisable dans le cadre de la subvention",IF(AND(YEAR(I2539)&lt;'Récapitulatif des données RASH'!$B$2,'Données relatives aux bénéf.'!K2539="Oui",'Données relatives aux bénéf.'!L2539="Oui"),"Dossier actif valorisable dans le cadre de la subvention - dont cloturé au cours de l'année de référence",IF(AND(YEAR(I2539)&lt;'Récapitulatif des données RASH'!$B$2,'Données relatives aux bénéf.'!K2539="Non",'Données relatives aux bénéf.'!L2539="Non"),"Dossier actif non-valorisable dans le cadre de la subvention",IF(AND(YEAR(I2539)&lt;'Récapitulatif des données RASH'!$B$2,'Données relatives aux bénéf.'!K2539="Oui",'Données relatives aux bénéf.'!L2539="Non"),"Dossier actif non-valorisable dans le cadre de la subvention - dont cloturé au cours de l'année de référence","")))))))</f>
        <v/>
      </c>
      <c r="P2539" s="16" t="str">
        <f>IF(ISBLANK(F2539),"",'Récapitulatif des données RASH'!$B$2-YEAR('Données relatives aux bénéf.'!F2539))</f>
        <v/>
      </c>
    </row>
    <row r="2540" spans="1:16">
      <c r="A2540" s="18" t="str">
        <f t="shared" si="40"/>
        <v/>
      </c>
      <c r="O2540" s="19" t="str">
        <f>IF(J2540="Non","Demande d'information",IF(AND(YEAR(I2540)='Récapitulatif des données RASH'!$B$2,'Données relatives aux bénéf.'!J2540="Oui",'Données relatives aux bénéf.'!K2540="Non"),"Dossier ouvert au cours de l'année de référence",IF(AND(YEAR(I2540)='Récapitulatif des données RASH'!$B$2,'Données relatives aux bénéf.'!J2540="Oui",'Données relatives aux bénéf.'!K2540="Oui"),"Dossier ouvert au cours de l'année de référence - dont clôturé au cours de l'année de référence",IF(AND(YEAR(I2540)&lt;'Récapitulatif des données RASH'!$B$2,'Données relatives aux bénéf.'!K2540="Non",'Données relatives aux bénéf.'!L2540="Oui"),"Dossier actif valorisable dans le cadre de la subvention",IF(AND(YEAR(I2540)&lt;'Récapitulatif des données RASH'!$B$2,'Données relatives aux bénéf.'!K2540="Oui",'Données relatives aux bénéf.'!L2540="Oui"),"Dossier actif valorisable dans le cadre de la subvention - dont cloturé au cours de l'année de référence",IF(AND(YEAR(I2540)&lt;'Récapitulatif des données RASH'!$B$2,'Données relatives aux bénéf.'!K2540="Non",'Données relatives aux bénéf.'!L2540="Non"),"Dossier actif non-valorisable dans le cadre de la subvention",IF(AND(YEAR(I2540)&lt;'Récapitulatif des données RASH'!$B$2,'Données relatives aux bénéf.'!K2540="Oui",'Données relatives aux bénéf.'!L2540="Non"),"Dossier actif non-valorisable dans le cadre de la subvention - dont cloturé au cours de l'année de référence","")))))))</f>
        <v/>
      </c>
      <c r="P2540" s="16" t="str">
        <f>IF(ISBLANK(F2540),"",'Récapitulatif des données RASH'!$B$2-YEAR('Données relatives aux bénéf.'!F2540))</f>
        <v/>
      </c>
    </row>
    <row r="2541" spans="1:16">
      <c r="A2541" s="18" t="str">
        <f t="shared" si="40"/>
        <v/>
      </c>
      <c r="O2541" s="19" t="str">
        <f>IF(J2541="Non","Demande d'information",IF(AND(YEAR(I2541)='Récapitulatif des données RASH'!$B$2,'Données relatives aux bénéf.'!J2541="Oui",'Données relatives aux bénéf.'!K2541="Non"),"Dossier ouvert au cours de l'année de référence",IF(AND(YEAR(I2541)='Récapitulatif des données RASH'!$B$2,'Données relatives aux bénéf.'!J2541="Oui",'Données relatives aux bénéf.'!K2541="Oui"),"Dossier ouvert au cours de l'année de référence - dont clôturé au cours de l'année de référence",IF(AND(YEAR(I2541)&lt;'Récapitulatif des données RASH'!$B$2,'Données relatives aux bénéf.'!K2541="Non",'Données relatives aux bénéf.'!L2541="Oui"),"Dossier actif valorisable dans le cadre de la subvention",IF(AND(YEAR(I2541)&lt;'Récapitulatif des données RASH'!$B$2,'Données relatives aux bénéf.'!K2541="Oui",'Données relatives aux bénéf.'!L2541="Oui"),"Dossier actif valorisable dans le cadre de la subvention - dont cloturé au cours de l'année de référence",IF(AND(YEAR(I2541)&lt;'Récapitulatif des données RASH'!$B$2,'Données relatives aux bénéf.'!K2541="Non",'Données relatives aux bénéf.'!L2541="Non"),"Dossier actif non-valorisable dans le cadre de la subvention",IF(AND(YEAR(I2541)&lt;'Récapitulatif des données RASH'!$B$2,'Données relatives aux bénéf.'!K2541="Oui",'Données relatives aux bénéf.'!L2541="Non"),"Dossier actif non-valorisable dans le cadre de la subvention - dont cloturé au cours de l'année de référence","")))))))</f>
        <v/>
      </c>
      <c r="P2541" s="16" t="str">
        <f>IF(ISBLANK(F2541),"",'Récapitulatif des données RASH'!$B$2-YEAR('Données relatives aux bénéf.'!F2541))</f>
        <v/>
      </c>
    </row>
    <row r="2542" spans="1:16">
      <c r="A2542" s="18" t="str">
        <f t="shared" si="40"/>
        <v/>
      </c>
      <c r="O2542" s="19" t="str">
        <f>IF(J2542="Non","Demande d'information",IF(AND(YEAR(I2542)='Récapitulatif des données RASH'!$B$2,'Données relatives aux bénéf.'!J2542="Oui",'Données relatives aux bénéf.'!K2542="Non"),"Dossier ouvert au cours de l'année de référence",IF(AND(YEAR(I2542)='Récapitulatif des données RASH'!$B$2,'Données relatives aux bénéf.'!J2542="Oui",'Données relatives aux bénéf.'!K2542="Oui"),"Dossier ouvert au cours de l'année de référence - dont clôturé au cours de l'année de référence",IF(AND(YEAR(I2542)&lt;'Récapitulatif des données RASH'!$B$2,'Données relatives aux bénéf.'!K2542="Non",'Données relatives aux bénéf.'!L2542="Oui"),"Dossier actif valorisable dans le cadre de la subvention",IF(AND(YEAR(I2542)&lt;'Récapitulatif des données RASH'!$B$2,'Données relatives aux bénéf.'!K2542="Oui",'Données relatives aux bénéf.'!L2542="Oui"),"Dossier actif valorisable dans le cadre de la subvention - dont cloturé au cours de l'année de référence",IF(AND(YEAR(I2542)&lt;'Récapitulatif des données RASH'!$B$2,'Données relatives aux bénéf.'!K2542="Non",'Données relatives aux bénéf.'!L2542="Non"),"Dossier actif non-valorisable dans le cadre de la subvention",IF(AND(YEAR(I2542)&lt;'Récapitulatif des données RASH'!$B$2,'Données relatives aux bénéf.'!K2542="Oui",'Données relatives aux bénéf.'!L2542="Non"),"Dossier actif non-valorisable dans le cadre de la subvention - dont cloturé au cours de l'année de référence","")))))))</f>
        <v/>
      </c>
      <c r="P2542" s="16" t="str">
        <f>IF(ISBLANK(F2542),"",'Récapitulatif des données RASH'!$B$2-YEAR('Données relatives aux bénéf.'!F2542))</f>
        <v/>
      </c>
    </row>
    <row r="2543" spans="1:16">
      <c r="A2543" s="18" t="str">
        <f t="shared" si="40"/>
        <v/>
      </c>
      <c r="O2543" s="19" t="str">
        <f>IF(J2543="Non","Demande d'information",IF(AND(YEAR(I2543)='Récapitulatif des données RASH'!$B$2,'Données relatives aux bénéf.'!J2543="Oui",'Données relatives aux bénéf.'!K2543="Non"),"Dossier ouvert au cours de l'année de référence",IF(AND(YEAR(I2543)='Récapitulatif des données RASH'!$B$2,'Données relatives aux bénéf.'!J2543="Oui",'Données relatives aux bénéf.'!K2543="Oui"),"Dossier ouvert au cours de l'année de référence - dont clôturé au cours de l'année de référence",IF(AND(YEAR(I2543)&lt;'Récapitulatif des données RASH'!$B$2,'Données relatives aux bénéf.'!K2543="Non",'Données relatives aux bénéf.'!L2543="Oui"),"Dossier actif valorisable dans le cadre de la subvention",IF(AND(YEAR(I2543)&lt;'Récapitulatif des données RASH'!$B$2,'Données relatives aux bénéf.'!K2543="Oui",'Données relatives aux bénéf.'!L2543="Oui"),"Dossier actif valorisable dans le cadre de la subvention - dont cloturé au cours de l'année de référence",IF(AND(YEAR(I2543)&lt;'Récapitulatif des données RASH'!$B$2,'Données relatives aux bénéf.'!K2543="Non",'Données relatives aux bénéf.'!L2543="Non"),"Dossier actif non-valorisable dans le cadre de la subvention",IF(AND(YEAR(I2543)&lt;'Récapitulatif des données RASH'!$B$2,'Données relatives aux bénéf.'!K2543="Oui",'Données relatives aux bénéf.'!L2543="Non"),"Dossier actif non-valorisable dans le cadre de la subvention - dont cloturé au cours de l'année de référence","")))))))</f>
        <v/>
      </c>
      <c r="P2543" s="16" t="str">
        <f>IF(ISBLANK(F2543),"",'Récapitulatif des données RASH'!$B$2-YEAR('Données relatives aux bénéf.'!F2543))</f>
        <v/>
      </c>
    </row>
    <row r="2544" spans="1:16">
      <c r="A2544" s="18" t="str">
        <f t="shared" si="40"/>
        <v/>
      </c>
      <c r="O2544" s="19" t="str">
        <f>IF(J2544="Non","Demande d'information",IF(AND(YEAR(I2544)='Récapitulatif des données RASH'!$B$2,'Données relatives aux bénéf.'!J2544="Oui",'Données relatives aux bénéf.'!K2544="Non"),"Dossier ouvert au cours de l'année de référence",IF(AND(YEAR(I2544)='Récapitulatif des données RASH'!$B$2,'Données relatives aux bénéf.'!J2544="Oui",'Données relatives aux bénéf.'!K2544="Oui"),"Dossier ouvert au cours de l'année de référence - dont clôturé au cours de l'année de référence",IF(AND(YEAR(I2544)&lt;'Récapitulatif des données RASH'!$B$2,'Données relatives aux bénéf.'!K2544="Non",'Données relatives aux bénéf.'!L2544="Oui"),"Dossier actif valorisable dans le cadre de la subvention",IF(AND(YEAR(I2544)&lt;'Récapitulatif des données RASH'!$B$2,'Données relatives aux bénéf.'!K2544="Oui",'Données relatives aux bénéf.'!L2544="Oui"),"Dossier actif valorisable dans le cadre de la subvention - dont cloturé au cours de l'année de référence",IF(AND(YEAR(I2544)&lt;'Récapitulatif des données RASH'!$B$2,'Données relatives aux bénéf.'!K2544="Non",'Données relatives aux bénéf.'!L2544="Non"),"Dossier actif non-valorisable dans le cadre de la subvention",IF(AND(YEAR(I2544)&lt;'Récapitulatif des données RASH'!$B$2,'Données relatives aux bénéf.'!K2544="Oui",'Données relatives aux bénéf.'!L2544="Non"),"Dossier actif non-valorisable dans le cadre de la subvention - dont cloturé au cours de l'année de référence","")))))))</f>
        <v/>
      </c>
      <c r="P2544" s="16" t="str">
        <f>IF(ISBLANK(F2544),"",'Récapitulatif des données RASH'!$B$2-YEAR('Données relatives aux bénéf.'!F2544))</f>
        <v/>
      </c>
    </row>
    <row r="2545" spans="1:16">
      <c r="A2545" s="18" t="str">
        <f t="shared" si="40"/>
        <v/>
      </c>
      <c r="O2545" s="19" t="str">
        <f>IF(J2545="Non","Demande d'information",IF(AND(YEAR(I2545)='Récapitulatif des données RASH'!$B$2,'Données relatives aux bénéf.'!J2545="Oui",'Données relatives aux bénéf.'!K2545="Non"),"Dossier ouvert au cours de l'année de référence",IF(AND(YEAR(I2545)='Récapitulatif des données RASH'!$B$2,'Données relatives aux bénéf.'!J2545="Oui",'Données relatives aux bénéf.'!K2545="Oui"),"Dossier ouvert au cours de l'année de référence - dont clôturé au cours de l'année de référence",IF(AND(YEAR(I2545)&lt;'Récapitulatif des données RASH'!$B$2,'Données relatives aux bénéf.'!K2545="Non",'Données relatives aux bénéf.'!L2545="Oui"),"Dossier actif valorisable dans le cadre de la subvention",IF(AND(YEAR(I2545)&lt;'Récapitulatif des données RASH'!$B$2,'Données relatives aux bénéf.'!K2545="Oui",'Données relatives aux bénéf.'!L2545="Oui"),"Dossier actif valorisable dans le cadre de la subvention - dont cloturé au cours de l'année de référence",IF(AND(YEAR(I2545)&lt;'Récapitulatif des données RASH'!$B$2,'Données relatives aux bénéf.'!K2545="Non",'Données relatives aux bénéf.'!L2545="Non"),"Dossier actif non-valorisable dans le cadre de la subvention",IF(AND(YEAR(I2545)&lt;'Récapitulatif des données RASH'!$B$2,'Données relatives aux bénéf.'!K2545="Oui",'Données relatives aux bénéf.'!L2545="Non"),"Dossier actif non-valorisable dans le cadre de la subvention - dont cloturé au cours de l'année de référence","")))))))</f>
        <v/>
      </c>
      <c r="P2545" s="16" t="str">
        <f>IF(ISBLANK(F2545),"",'Récapitulatif des données RASH'!$B$2-YEAR('Données relatives aux bénéf.'!F2545))</f>
        <v/>
      </c>
    </row>
    <row r="2546" spans="1:16">
      <c r="A2546" s="18" t="str">
        <f t="shared" si="40"/>
        <v/>
      </c>
      <c r="O2546" s="19" t="str">
        <f>IF(J2546="Non","Demande d'information",IF(AND(YEAR(I2546)='Récapitulatif des données RASH'!$B$2,'Données relatives aux bénéf.'!J2546="Oui",'Données relatives aux bénéf.'!K2546="Non"),"Dossier ouvert au cours de l'année de référence",IF(AND(YEAR(I2546)='Récapitulatif des données RASH'!$B$2,'Données relatives aux bénéf.'!J2546="Oui",'Données relatives aux bénéf.'!K2546="Oui"),"Dossier ouvert au cours de l'année de référence - dont clôturé au cours de l'année de référence",IF(AND(YEAR(I2546)&lt;'Récapitulatif des données RASH'!$B$2,'Données relatives aux bénéf.'!K2546="Non",'Données relatives aux bénéf.'!L2546="Oui"),"Dossier actif valorisable dans le cadre de la subvention",IF(AND(YEAR(I2546)&lt;'Récapitulatif des données RASH'!$B$2,'Données relatives aux bénéf.'!K2546="Oui",'Données relatives aux bénéf.'!L2546="Oui"),"Dossier actif valorisable dans le cadre de la subvention - dont cloturé au cours de l'année de référence",IF(AND(YEAR(I2546)&lt;'Récapitulatif des données RASH'!$B$2,'Données relatives aux bénéf.'!K2546="Non",'Données relatives aux bénéf.'!L2546="Non"),"Dossier actif non-valorisable dans le cadre de la subvention",IF(AND(YEAR(I2546)&lt;'Récapitulatif des données RASH'!$B$2,'Données relatives aux bénéf.'!K2546="Oui",'Données relatives aux bénéf.'!L2546="Non"),"Dossier actif non-valorisable dans le cadre de la subvention - dont cloturé au cours de l'année de référence","")))))))</f>
        <v/>
      </c>
      <c r="P2546" s="16" t="str">
        <f>IF(ISBLANK(F2546),"",'Récapitulatif des données RASH'!$B$2-YEAR('Données relatives aux bénéf.'!F2546))</f>
        <v/>
      </c>
    </row>
    <row r="2547" spans="1:16">
      <c r="A2547" s="18" t="str">
        <f t="shared" si="40"/>
        <v/>
      </c>
      <c r="O2547" s="19" t="str">
        <f>IF(J2547="Non","Demande d'information",IF(AND(YEAR(I2547)='Récapitulatif des données RASH'!$B$2,'Données relatives aux bénéf.'!J2547="Oui",'Données relatives aux bénéf.'!K2547="Non"),"Dossier ouvert au cours de l'année de référence",IF(AND(YEAR(I2547)='Récapitulatif des données RASH'!$B$2,'Données relatives aux bénéf.'!J2547="Oui",'Données relatives aux bénéf.'!K2547="Oui"),"Dossier ouvert au cours de l'année de référence - dont clôturé au cours de l'année de référence",IF(AND(YEAR(I2547)&lt;'Récapitulatif des données RASH'!$B$2,'Données relatives aux bénéf.'!K2547="Non",'Données relatives aux bénéf.'!L2547="Oui"),"Dossier actif valorisable dans le cadre de la subvention",IF(AND(YEAR(I2547)&lt;'Récapitulatif des données RASH'!$B$2,'Données relatives aux bénéf.'!K2547="Oui",'Données relatives aux bénéf.'!L2547="Oui"),"Dossier actif valorisable dans le cadre de la subvention - dont cloturé au cours de l'année de référence",IF(AND(YEAR(I2547)&lt;'Récapitulatif des données RASH'!$B$2,'Données relatives aux bénéf.'!K2547="Non",'Données relatives aux bénéf.'!L2547="Non"),"Dossier actif non-valorisable dans le cadre de la subvention",IF(AND(YEAR(I2547)&lt;'Récapitulatif des données RASH'!$B$2,'Données relatives aux bénéf.'!K2547="Oui",'Données relatives aux bénéf.'!L2547="Non"),"Dossier actif non-valorisable dans le cadre de la subvention - dont cloturé au cours de l'année de référence","")))))))</f>
        <v/>
      </c>
      <c r="P2547" s="16" t="str">
        <f>IF(ISBLANK(F2547),"",'Récapitulatif des données RASH'!$B$2-YEAR('Données relatives aux bénéf.'!F2547))</f>
        <v/>
      </c>
    </row>
    <row r="2548" spans="1:16">
      <c r="A2548" s="18" t="str">
        <f t="shared" si="40"/>
        <v/>
      </c>
      <c r="O2548" s="19" t="str">
        <f>IF(J2548="Non","Demande d'information",IF(AND(YEAR(I2548)='Récapitulatif des données RASH'!$B$2,'Données relatives aux bénéf.'!J2548="Oui",'Données relatives aux bénéf.'!K2548="Non"),"Dossier ouvert au cours de l'année de référence",IF(AND(YEAR(I2548)='Récapitulatif des données RASH'!$B$2,'Données relatives aux bénéf.'!J2548="Oui",'Données relatives aux bénéf.'!K2548="Oui"),"Dossier ouvert au cours de l'année de référence - dont clôturé au cours de l'année de référence",IF(AND(YEAR(I2548)&lt;'Récapitulatif des données RASH'!$B$2,'Données relatives aux bénéf.'!K2548="Non",'Données relatives aux bénéf.'!L2548="Oui"),"Dossier actif valorisable dans le cadre de la subvention",IF(AND(YEAR(I2548)&lt;'Récapitulatif des données RASH'!$B$2,'Données relatives aux bénéf.'!K2548="Oui",'Données relatives aux bénéf.'!L2548="Oui"),"Dossier actif valorisable dans le cadre de la subvention - dont cloturé au cours de l'année de référence",IF(AND(YEAR(I2548)&lt;'Récapitulatif des données RASH'!$B$2,'Données relatives aux bénéf.'!K2548="Non",'Données relatives aux bénéf.'!L2548="Non"),"Dossier actif non-valorisable dans le cadre de la subvention",IF(AND(YEAR(I2548)&lt;'Récapitulatif des données RASH'!$B$2,'Données relatives aux bénéf.'!K2548="Oui",'Données relatives aux bénéf.'!L2548="Non"),"Dossier actif non-valorisable dans le cadre de la subvention - dont cloturé au cours de l'année de référence","")))))))</f>
        <v/>
      </c>
      <c r="P2548" s="16" t="str">
        <f>IF(ISBLANK(F2548),"",'Récapitulatif des données RASH'!$B$2-YEAR('Données relatives aux bénéf.'!F2548))</f>
        <v/>
      </c>
    </row>
    <row r="2549" spans="1:16">
      <c r="A2549" s="18" t="str">
        <f t="shared" si="40"/>
        <v/>
      </c>
      <c r="O2549" s="19" t="str">
        <f>IF(J2549="Non","Demande d'information",IF(AND(YEAR(I2549)='Récapitulatif des données RASH'!$B$2,'Données relatives aux bénéf.'!J2549="Oui",'Données relatives aux bénéf.'!K2549="Non"),"Dossier ouvert au cours de l'année de référence",IF(AND(YEAR(I2549)='Récapitulatif des données RASH'!$B$2,'Données relatives aux bénéf.'!J2549="Oui",'Données relatives aux bénéf.'!K2549="Oui"),"Dossier ouvert au cours de l'année de référence - dont clôturé au cours de l'année de référence",IF(AND(YEAR(I2549)&lt;'Récapitulatif des données RASH'!$B$2,'Données relatives aux bénéf.'!K2549="Non",'Données relatives aux bénéf.'!L2549="Oui"),"Dossier actif valorisable dans le cadre de la subvention",IF(AND(YEAR(I2549)&lt;'Récapitulatif des données RASH'!$B$2,'Données relatives aux bénéf.'!K2549="Oui",'Données relatives aux bénéf.'!L2549="Oui"),"Dossier actif valorisable dans le cadre de la subvention - dont cloturé au cours de l'année de référence",IF(AND(YEAR(I2549)&lt;'Récapitulatif des données RASH'!$B$2,'Données relatives aux bénéf.'!K2549="Non",'Données relatives aux bénéf.'!L2549="Non"),"Dossier actif non-valorisable dans le cadre de la subvention",IF(AND(YEAR(I2549)&lt;'Récapitulatif des données RASH'!$B$2,'Données relatives aux bénéf.'!K2549="Oui",'Données relatives aux bénéf.'!L2549="Non"),"Dossier actif non-valorisable dans le cadre de la subvention - dont cloturé au cours de l'année de référence","")))))))</f>
        <v/>
      </c>
      <c r="P2549" s="16" t="str">
        <f>IF(ISBLANK(F2549),"",'Récapitulatif des données RASH'!$B$2-YEAR('Données relatives aux bénéf.'!F2549))</f>
        <v/>
      </c>
    </row>
    <row r="2550" spans="1:16">
      <c r="A2550" s="18" t="str">
        <f t="shared" si="40"/>
        <v/>
      </c>
      <c r="O2550" s="19" t="str">
        <f>IF(J2550="Non","Demande d'information",IF(AND(YEAR(I2550)='Récapitulatif des données RASH'!$B$2,'Données relatives aux bénéf.'!J2550="Oui",'Données relatives aux bénéf.'!K2550="Non"),"Dossier ouvert au cours de l'année de référence",IF(AND(YEAR(I2550)='Récapitulatif des données RASH'!$B$2,'Données relatives aux bénéf.'!J2550="Oui",'Données relatives aux bénéf.'!K2550="Oui"),"Dossier ouvert au cours de l'année de référence - dont clôturé au cours de l'année de référence",IF(AND(YEAR(I2550)&lt;'Récapitulatif des données RASH'!$B$2,'Données relatives aux bénéf.'!K2550="Non",'Données relatives aux bénéf.'!L2550="Oui"),"Dossier actif valorisable dans le cadre de la subvention",IF(AND(YEAR(I2550)&lt;'Récapitulatif des données RASH'!$B$2,'Données relatives aux bénéf.'!K2550="Oui",'Données relatives aux bénéf.'!L2550="Oui"),"Dossier actif valorisable dans le cadre de la subvention - dont cloturé au cours de l'année de référence",IF(AND(YEAR(I2550)&lt;'Récapitulatif des données RASH'!$B$2,'Données relatives aux bénéf.'!K2550="Non",'Données relatives aux bénéf.'!L2550="Non"),"Dossier actif non-valorisable dans le cadre de la subvention",IF(AND(YEAR(I2550)&lt;'Récapitulatif des données RASH'!$B$2,'Données relatives aux bénéf.'!K2550="Oui",'Données relatives aux bénéf.'!L2550="Non"),"Dossier actif non-valorisable dans le cadre de la subvention - dont cloturé au cours de l'année de référence","")))))))</f>
        <v/>
      </c>
      <c r="P2550" s="16" t="str">
        <f>IF(ISBLANK(F2550),"",'Récapitulatif des données RASH'!$B$2-YEAR('Données relatives aux bénéf.'!F2550))</f>
        <v/>
      </c>
    </row>
    <row r="2551" spans="1:16">
      <c r="A2551" s="18" t="str">
        <f t="shared" si="40"/>
        <v/>
      </c>
      <c r="O2551" s="19" t="str">
        <f>IF(J2551="Non","Demande d'information",IF(AND(YEAR(I2551)='Récapitulatif des données RASH'!$B$2,'Données relatives aux bénéf.'!J2551="Oui",'Données relatives aux bénéf.'!K2551="Non"),"Dossier ouvert au cours de l'année de référence",IF(AND(YEAR(I2551)='Récapitulatif des données RASH'!$B$2,'Données relatives aux bénéf.'!J2551="Oui",'Données relatives aux bénéf.'!K2551="Oui"),"Dossier ouvert au cours de l'année de référence - dont clôturé au cours de l'année de référence",IF(AND(YEAR(I2551)&lt;'Récapitulatif des données RASH'!$B$2,'Données relatives aux bénéf.'!K2551="Non",'Données relatives aux bénéf.'!L2551="Oui"),"Dossier actif valorisable dans le cadre de la subvention",IF(AND(YEAR(I2551)&lt;'Récapitulatif des données RASH'!$B$2,'Données relatives aux bénéf.'!K2551="Oui",'Données relatives aux bénéf.'!L2551="Oui"),"Dossier actif valorisable dans le cadre de la subvention - dont cloturé au cours de l'année de référence",IF(AND(YEAR(I2551)&lt;'Récapitulatif des données RASH'!$B$2,'Données relatives aux bénéf.'!K2551="Non",'Données relatives aux bénéf.'!L2551="Non"),"Dossier actif non-valorisable dans le cadre de la subvention",IF(AND(YEAR(I2551)&lt;'Récapitulatif des données RASH'!$B$2,'Données relatives aux bénéf.'!K2551="Oui",'Données relatives aux bénéf.'!L2551="Non"),"Dossier actif non-valorisable dans le cadre de la subvention - dont cloturé au cours de l'année de référence","")))))))</f>
        <v/>
      </c>
      <c r="P2551" s="16" t="str">
        <f>IF(ISBLANK(F2551),"",'Récapitulatif des données RASH'!$B$2-YEAR('Données relatives aux bénéf.'!F2551))</f>
        <v/>
      </c>
    </row>
    <row r="2552" spans="1:16">
      <c r="A2552" s="18" t="str">
        <f t="shared" si="40"/>
        <v/>
      </c>
      <c r="O2552" s="19" t="str">
        <f>IF(J2552="Non","Demande d'information",IF(AND(YEAR(I2552)='Récapitulatif des données RASH'!$B$2,'Données relatives aux bénéf.'!J2552="Oui",'Données relatives aux bénéf.'!K2552="Non"),"Dossier ouvert au cours de l'année de référence",IF(AND(YEAR(I2552)='Récapitulatif des données RASH'!$B$2,'Données relatives aux bénéf.'!J2552="Oui",'Données relatives aux bénéf.'!K2552="Oui"),"Dossier ouvert au cours de l'année de référence - dont clôturé au cours de l'année de référence",IF(AND(YEAR(I2552)&lt;'Récapitulatif des données RASH'!$B$2,'Données relatives aux bénéf.'!K2552="Non",'Données relatives aux bénéf.'!L2552="Oui"),"Dossier actif valorisable dans le cadre de la subvention",IF(AND(YEAR(I2552)&lt;'Récapitulatif des données RASH'!$B$2,'Données relatives aux bénéf.'!K2552="Oui",'Données relatives aux bénéf.'!L2552="Oui"),"Dossier actif valorisable dans le cadre de la subvention - dont cloturé au cours de l'année de référence",IF(AND(YEAR(I2552)&lt;'Récapitulatif des données RASH'!$B$2,'Données relatives aux bénéf.'!K2552="Non",'Données relatives aux bénéf.'!L2552="Non"),"Dossier actif non-valorisable dans le cadre de la subvention",IF(AND(YEAR(I2552)&lt;'Récapitulatif des données RASH'!$B$2,'Données relatives aux bénéf.'!K2552="Oui",'Données relatives aux bénéf.'!L2552="Non"),"Dossier actif non-valorisable dans le cadre de la subvention - dont cloturé au cours de l'année de référence","")))))))</f>
        <v/>
      </c>
      <c r="P2552" s="16" t="str">
        <f>IF(ISBLANK(F2552),"",'Récapitulatif des données RASH'!$B$2-YEAR('Données relatives aux bénéf.'!F2552))</f>
        <v/>
      </c>
    </row>
    <row r="2553" spans="1:16">
      <c r="A2553" s="18" t="str">
        <f t="shared" si="40"/>
        <v/>
      </c>
      <c r="O2553" s="19" t="str">
        <f>IF(J2553="Non","Demande d'information",IF(AND(YEAR(I2553)='Récapitulatif des données RASH'!$B$2,'Données relatives aux bénéf.'!J2553="Oui",'Données relatives aux bénéf.'!K2553="Non"),"Dossier ouvert au cours de l'année de référence",IF(AND(YEAR(I2553)='Récapitulatif des données RASH'!$B$2,'Données relatives aux bénéf.'!J2553="Oui",'Données relatives aux bénéf.'!K2553="Oui"),"Dossier ouvert au cours de l'année de référence - dont clôturé au cours de l'année de référence",IF(AND(YEAR(I2553)&lt;'Récapitulatif des données RASH'!$B$2,'Données relatives aux bénéf.'!K2553="Non",'Données relatives aux bénéf.'!L2553="Oui"),"Dossier actif valorisable dans le cadre de la subvention",IF(AND(YEAR(I2553)&lt;'Récapitulatif des données RASH'!$B$2,'Données relatives aux bénéf.'!K2553="Oui",'Données relatives aux bénéf.'!L2553="Oui"),"Dossier actif valorisable dans le cadre de la subvention - dont cloturé au cours de l'année de référence",IF(AND(YEAR(I2553)&lt;'Récapitulatif des données RASH'!$B$2,'Données relatives aux bénéf.'!K2553="Non",'Données relatives aux bénéf.'!L2553="Non"),"Dossier actif non-valorisable dans le cadre de la subvention",IF(AND(YEAR(I2553)&lt;'Récapitulatif des données RASH'!$B$2,'Données relatives aux bénéf.'!K2553="Oui",'Données relatives aux bénéf.'!L2553="Non"),"Dossier actif non-valorisable dans le cadre de la subvention - dont cloturé au cours de l'année de référence","")))))))</f>
        <v/>
      </c>
      <c r="P2553" s="16" t="str">
        <f>IF(ISBLANK(F2553),"",'Récapitulatif des données RASH'!$B$2-YEAR('Données relatives aux bénéf.'!F2553))</f>
        <v/>
      </c>
    </row>
    <row r="2554" spans="1:16">
      <c r="A2554" s="18" t="str">
        <f t="shared" si="40"/>
        <v/>
      </c>
      <c r="O2554" s="19" t="str">
        <f>IF(J2554="Non","Demande d'information",IF(AND(YEAR(I2554)='Récapitulatif des données RASH'!$B$2,'Données relatives aux bénéf.'!J2554="Oui",'Données relatives aux bénéf.'!K2554="Non"),"Dossier ouvert au cours de l'année de référence",IF(AND(YEAR(I2554)='Récapitulatif des données RASH'!$B$2,'Données relatives aux bénéf.'!J2554="Oui",'Données relatives aux bénéf.'!K2554="Oui"),"Dossier ouvert au cours de l'année de référence - dont clôturé au cours de l'année de référence",IF(AND(YEAR(I2554)&lt;'Récapitulatif des données RASH'!$B$2,'Données relatives aux bénéf.'!K2554="Non",'Données relatives aux bénéf.'!L2554="Oui"),"Dossier actif valorisable dans le cadre de la subvention",IF(AND(YEAR(I2554)&lt;'Récapitulatif des données RASH'!$B$2,'Données relatives aux bénéf.'!K2554="Oui",'Données relatives aux bénéf.'!L2554="Oui"),"Dossier actif valorisable dans le cadre de la subvention - dont cloturé au cours de l'année de référence",IF(AND(YEAR(I2554)&lt;'Récapitulatif des données RASH'!$B$2,'Données relatives aux bénéf.'!K2554="Non",'Données relatives aux bénéf.'!L2554="Non"),"Dossier actif non-valorisable dans le cadre de la subvention",IF(AND(YEAR(I2554)&lt;'Récapitulatif des données RASH'!$B$2,'Données relatives aux bénéf.'!K2554="Oui",'Données relatives aux bénéf.'!L2554="Non"),"Dossier actif non-valorisable dans le cadre de la subvention - dont cloturé au cours de l'année de référence","")))))))</f>
        <v/>
      </c>
      <c r="P2554" s="16" t="str">
        <f>IF(ISBLANK(F2554),"",'Récapitulatif des données RASH'!$B$2-YEAR('Données relatives aux bénéf.'!F2554))</f>
        <v/>
      </c>
    </row>
    <row r="2555" spans="1:16">
      <c r="A2555" s="18" t="str">
        <f t="shared" si="40"/>
        <v/>
      </c>
      <c r="O2555" s="19" t="str">
        <f>IF(J2555="Non","Demande d'information",IF(AND(YEAR(I2555)='Récapitulatif des données RASH'!$B$2,'Données relatives aux bénéf.'!J2555="Oui",'Données relatives aux bénéf.'!K2555="Non"),"Dossier ouvert au cours de l'année de référence",IF(AND(YEAR(I2555)='Récapitulatif des données RASH'!$B$2,'Données relatives aux bénéf.'!J2555="Oui",'Données relatives aux bénéf.'!K2555="Oui"),"Dossier ouvert au cours de l'année de référence - dont clôturé au cours de l'année de référence",IF(AND(YEAR(I2555)&lt;'Récapitulatif des données RASH'!$B$2,'Données relatives aux bénéf.'!K2555="Non",'Données relatives aux bénéf.'!L2555="Oui"),"Dossier actif valorisable dans le cadre de la subvention",IF(AND(YEAR(I2555)&lt;'Récapitulatif des données RASH'!$B$2,'Données relatives aux bénéf.'!K2555="Oui",'Données relatives aux bénéf.'!L2555="Oui"),"Dossier actif valorisable dans le cadre de la subvention - dont cloturé au cours de l'année de référence",IF(AND(YEAR(I2555)&lt;'Récapitulatif des données RASH'!$B$2,'Données relatives aux bénéf.'!K2555="Non",'Données relatives aux bénéf.'!L2555="Non"),"Dossier actif non-valorisable dans le cadre de la subvention",IF(AND(YEAR(I2555)&lt;'Récapitulatif des données RASH'!$B$2,'Données relatives aux bénéf.'!K2555="Oui",'Données relatives aux bénéf.'!L2555="Non"),"Dossier actif non-valorisable dans le cadre de la subvention - dont cloturé au cours de l'année de référence","")))))))</f>
        <v/>
      </c>
      <c r="P2555" s="16" t="str">
        <f>IF(ISBLANK(F2555),"",'Récapitulatif des données RASH'!$B$2-YEAR('Données relatives aux bénéf.'!F2555))</f>
        <v/>
      </c>
    </row>
    <row r="2556" spans="1:16">
      <c r="A2556" s="18" t="str">
        <f t="shared" si="40"/>
        <v/>
      </c>
      <c r="O2556" s="19" t="str">
        <f>IF(J2556="Non","Demande d'information",IF(AND(YEAR(I2556)='Récapitulatif des données RASH'!$B$2,'Données relatives aux bénéf.'!J2556="Oui",'Données relatives aux bénéf.'!K2556="Non"),"Dossier ouvert au cours de l'année de référence",IF(AND(YEAR(I2556)='Récapitulatif des données RASH'!$B$2,'Données relatives aux bénéf.'!J2556="Oui",'Données relatives aux bénéf.'!K2556="Oui"),"Dossier ouvert au cours de l'année de référence - dont clôturé au cours de l'année de référence",IF(AND(YEAR(I2556)&lt;'Récapitulatif des données RASH'!$B$2,'Données relatives aux bénéf.'!K2556="Non",'Données relatives aux bénéf.'!L2556="Oui"),"Dossier actif valorisable dans le cadre de la subvention",IF(AND(YEAR(I2556)&lt;'Récapitulatif des données RASH'!$B$2,'Données relatives aux bénéf.'!K2556="Oui",'Données relatives aux bénéf.'!L2556="Oui"),"Dossier actif valorisable dans le cadre de la subvention - dont cloturé au cours de l'année de référence",IF(AND(YEAR(I2556)&lt;'Récapitulatif des données RASH'!$B$2,'Données relatives aux bénéf.'!K2556="Non",'Données relatives aux bénéf.'!L2556="Non"),"Dossier actif non-valorisable dans le cadre de la subvention",IF(AND(YEAR(I2556)&lt;'Récapitulatif des données RASH'!$B$2,'Données relatives aux bénéf.'!K2556="Oui",'Données relatives aux bénéf.'!L2556="Non"),"Dossier actif non-valorisable dans le cadre de la subvention - dont cloturé au cours de l'année de référence","")))))))</f>
        <v/>
      </c>
      <c r="P2556" s="16" t="str">
        <f>IF(ISBLANK(F2556),"",'Récapitulatif des données RASH'!$B$2-YEAR('Données relatives aux bénéf.'!F2556))</f>
        <v/>
      </c>
    </row>
    <row r="2557" spans="1:16">
      <c r="A2557" s="18" t="str">
        <f t="shared" si="40"/>
        <v/>
      </c>
      <c r="O2557" s="19" t="str">
        <f>IF(J2557="Non","Demande d'information",IF(AND(YEAR(I2557)='Récapitulatif des données RASH'!$B$2,'Données relatives aux bénéf.'!J2557="Oui",'Données relatives aux bénéf.'!K2557="Non"),"Dossier ouvert au cours de l'année de référence",IF(AND(YEAR(I2557)='Récapitulatif des données RASH'!$B$2,'Données relatives aux bénéf.'!J2557="Oui",'Données relatives aux bénéf.'!K2557="Oui"),"Dossier ouvert au cours de l'année de référence - dont clôturé au cours de l'année de référence",IF(AND(YEAR(I2557)&lt;'Récapitulatif des données RASH'!$B$2,'Données relatives aux bénéf.'!K2557="Non",'Données relatives aux bénéf.'!L2557="Oui"),"Dossier actif valorisable dans le cadre de la subvention",IF(AND(YEAR(I2557)&lt;'Récapitulatif des données RASH'!$B$2,'Données relatives aux bénéf.'!K2557="Oui",'Données relatives aux bénéf.'!L2557="Oui"),"Dossier actif valorisable dans le cadre de la subvention - dont cloturé au cours de l'année de référence",IF(AND(YEAR(I2557)&lt;'Récapitulatif des données RASH'!$B$2,'Données relatives aux bénéf.'!K2557="Non",'Données relatives aux bénéf.'!L2557="Non"),"Dossier actif non-valorisable dans le cadre de la subvention",IF(AND(YEAR(I2557)&lt;'Récapitulatif des données RASH'!$B$2,'Données relatives aux bénéf.'!K2557="Oui",'Données relatives aux bénéf.'!L2557="Non"),"Dossier actif non-valorisable dans le cadre de la subvention - dont cloturé au cours de l'année de référence","")))))))</f>
        <v/>
      </c>
      <c r="P2557" s="16" t="str">
        <f>IF(ISBLANK(F2557),"",'Récapitulatif des données RASH'!$B$2-YEAR('Données relatives aux bénéf.'!F2557))</f>
        <v/>
      </c>
    </row>
    <row r="2558" spans="1:16">
      <c r="A2558" s="18" t="str">
        <f t="shared" si="40"/>
        <v/>
      </c>
      <c r="O2558" s="19" t="str">
        <f>IF(J2558="Non","Demande d'information",IF(AND(YEAR(I2558)='Récapitulatif des données RASH'!$B$2,'Données relatives aux bénéf.'!J2558="Oui",'Données relatives aux bénéf.'!K2558="Non"),"Dossier ouvert au cours de l'année de référence",IF(AND(YEAR(I2558)='Récapitulatif des données RASH'!$B$2,'Données relatives aux bénéf.'!J2558="Oui",'Données relatives aux bénéf.'!K2558="Oui"),"Dossier ouvert au cours de l'année de référence - dont clôturé au cours de l'année de référence",IF(AND(YEAR(I2558)&lt;'Récapitulatif des données RASH'!$B$2,'Données relatives aux bénéf.'!K2558="Non",'Données relatives aux bénéf.'!L2558="Oui"),"Dossier actif valorisable dans le cadre de la subvention",IF(AND(YEAR(I2558)&lt;'Récapitulatif des données RASH'!$B$2,'Données relatives aux bénéf.'!K2558="Oui",'Données relatives aux bénéf.'!L2558="Oui"),"Dossier actif valorisable dans le cadre de la subvention - dont cloturé au cours de l'année de référence",IF(AND(YEAR(I2558)&lt;'Récapitulatif des données RASH'!$B$2,'Données relatives aux bénéf.'!K2558="Non",'Données relatives aux bénéf.'!L2558="Non"),"Dossier actif non-valorisable dans le cadre de la subvention",IF(AND(YEAR(I2558)&lt;'Récapitulatif des données RASH'!$B$2,'Données relatives aux bénéf.'!K2558="Oui",'Données relatives aux bénéf.'!L2558="Non"),"Dossier actif non-valorisable dans le cadre de la subvention - dont cloturé au cours de l'année de référence","")))))))</f>
        <v/>
      </c>
      <c r="P2558" s="16" t="str">
        <f>IF(ISBLANK(F2558),"",'Récapitulatif des données RASH'!$B$2-YEAR('Données relatives aux bénéf.'!F2558))</f>
        <v/>
      </c>
    </row>
    <row r="2559" spans="1:16">
      <c r="A2559" s="18" t="str">
        <f t="shared" si="40"/>
        <v/>
      </c>
      <c r="O2559" s="19" t="str">
        <f>IF(J2559="Non","Demande d'information",IF(AND(YEAR(I2559)='Récapitulatif des données RASH'!$B$2,'Données relatives aux bénéf.'!J2559="Oui",'Données relatives aux bénéf.'!K2559="Non"),"Dossier ouvert au cours de l'année de référence",IF(AND(YEAR(I2559)='Récapitulatif des données RASH'!$B$2,'Données relatives aux bénéf.'!J2559="Oui",'Données relatives aux bénéf.'!K2559="Oui"),"Dossier ouvert au cours de l'année de référence - dont clôturé au cours de l'année de référence",IF(AND(YEAR(I2559)&lt;'Récapitulatif des données RASH'!$B$2,'Données relatives aux bénéf.'!K2559="Non",'Données relatives aux bénéf.'!L2559="Oui"),"Dossier actif valorisable dans le cadre de la subvention",IF(AND(YEAR(I2559)&lt;'Récapitulatif des données RASH'!$B$2,'Données relatives aux bénéf.'!K2559="Oui",'Données relatives aux bénéf.'!L2559="Oui"),"Dossier actif valorisable dans le cadre de la subvention - dont cloturé au cours de l'année de référence",IF(AND(YEAR(I2559)&lt;'Récapitulatif des données RASH'!$B$2,'Données relatives aux bénéf.'!K2559="Non",'Données relatives aux bénéf.'!L2559="Non"),"Dossier actif non-valorisable dans le cadre de la subvention",IF(AND(YEAR(I2559)&lt;'Récapitulatif des données RASH'!$B$2,'Données relatives aux bénéf.'!K2559="Oui",'Données relatives aux bénéf.'!L2559="Non"),"Dossier actif non-valorisable dans le cadre de la subvention - dont cloturé au cours de l'année de référence","")))))))</f>
        <v/>
      </c>
      <c r="P2559" s="16" t="str">
        <f>IF(ISBLANK(F2559),"",'Récapitulatif des données RASH'!$B$2-YEAR('Données relatives aux bénéf.'!F2559))</f>
        <v/>
      </c>
    </row>
    <row r="2560" spans="1:16">
      <c r="A2560" s="18" t="str">
        <f t="shared" si="40"/>
        <v/>
      </c>
      <c r="O2560" s="19" t="str">
        <f>IF(J2560="Non","Demande d'information",IF(AND(YEAR(I2560)='Récapitulatif des données RASH'!$B$2,'Données relatives aux bénéf.'!J2560="Oui",'Données relatives aux bénéf.'!K2560="Non"),"Dossier ouvert au cours de l'année de référence",IF(AND(YEAR(I2560)='Récapitulatif des données RASH'!$B$2,'Données relatives aux bénéf.'!J2560="Oui",'Données relatives aux bénéf.'!K2560="Oui"),"Dossier ouvert au cours de l'année de référence - dont clôturé au cours de l'année de référence",IF(AND(YEAR(I2560)&lt;'Récapitulatif des données RASH'!$B$2,'Données relatives aux bénéf.'!K2560="Non",'Données relatives aux bénéf.'!L2560="Oui"),"Dossier actif valorisable dans le cadre de la subvention",IF(AND(YEAR(I2560)&lt;'Récapitulatif des données RASH'!$B$2,'Données relatives aux bénéf.'!K2560="Oui",'Données relatives aux bénéf.'!L2560="Oui"),"Dossier actif valorisable dans le cadre de la subvention - dont cloturé au cours de l'année de référence",IF(AND(YEAR(I2560)&lt;'Récapitulatif des données RASH'!$B$2,'Données relatives aux bénéf.'!K2560="Non",'Données relatives aux bénéf.'!L2560="Non"),"Dossier actif non-valorisable dans le cadre de la subvention",IF(AND(YEAR(I2560)&lt;'Récapitulatif des données RASH'!$B$2,'Données relatives aux bénéf.'!K2560="Oui",'Données relatives aux bénéf.'!L2560="Non"),"Dossier actif non-valorisable dans le cadre de la subvention - dont cloturé au cours de l'année de référence","")))))))</f>
        <v/>
      </c>
      <c r="P2560" s="16" t="str">
        <f>IF(ISBLANK(F2560),"",'Récapitulatif des données RASH'!$B$2-YEAR('Données relatives aux bénéf.'!F2560))</f>
        <v/>
      </c>
    </row>
    <row r="2561" spans="1:16">
      <c r="A2561" s="18" t="str">
        <f t="shared" si="40"/>
        <v/>
      </c>
      <c r="O2561" s="19" t="str">
        <f>IF(J2561="Non","Demande d'information",IF(AND(YEAR(I2561)='Récapitulatif des données RASH'!$B$2,'Données relatives aux bénéf.'!J2561="Oui",'Données relatives aux bénéf.'!K2561="Non"),"Dossier ouvert au cours de l'année de référence",IF(AND(YEAR(I2561)='Récapitulatif des données RASH'!$B$2,'Données relatives aux bénéf.'!J2561="Oui",'Données relatives aux bénéf.'!K2561="Oui"),"Dossier ouvert au cours de l'année de référence - dont clôturé au cours de l'année de référence",IF(AND(YEAR(I2561)&lt;'Récapitulatif des données RASH'!$B$2,'Données relatives aux bénéf.'!K2561="Non",'Données relatives aux bénéf.'!L2561="Oui"),"Dossier actif valorisable dans le cadre de la subvention",IF(AND(YEAR(I2561)&lt;'Récapitulatif des données RASH'!$B$2,'Données relatives aux bénéf.'!K2561="Oui",'Données relatives aux bénéf.'!L2561="Oui"),"Dossier actif valorisable dans le cadre de la subvention - dont cloturé au cours de l'année de référence",IF(AND(YEAR(I2561)&lt;'Récapitulatif des données RASH'!$B$2,'Données relatives aux bénéf.'!K2561="Non",'Données relatives aux bénéf.'!L2561="Non"),"Dossier actif non-valorisable dans le cadre de la subvention",IF(AND(YEAR(I2561)&lt;'Récapitulatif des données RASH'!$B$2,'Données relatives aux bénéf.'!K2561="Oui",'Données relatives aux bénéf.'!L2561="Non"),"Dossier actif non-valorisable dans le cadre de la subvention - dont cloturé au cours de l'année de référence","")))))))</f>
        <v/>
      </c>
      <c r="P2561" s="16" t="str">
        <f>IF(ISBLANK(F2561),"",'Récapitulatif des données RASH'!$B$2-YEAR('Données relatives aux bénéf.'!F2561))</f>
        <v/>
      </c>
    </row>
    <row r="2562" spans="1:16">
      <c r="A2562" s="18" t="str">
        <f t="shared" si="40"/>
        <v/>
      </c>
      <c r="O2562" s="19" t="str">
        <f>IF(J2562="Non","Demande d'information",IF(AND(YEAR(I2562)='Récapitulatif des données RASH'!$B$2,'Données relatives aux bénéf.'!J2562="Oui",'Données relatives aux bénéf.'!K2562="Non"),"Dossier ouvert au cours de l'année de référence",IF(AND(YEAR(I2562)='Récapitulatif des données RASH'!$B$2,'Données relatives aux bénéf.'!J2562="Oui",'Données relatives aux bénéf.'!K2562="Oui"),"Dossier ouvert au cours de l'année de référence - dont clôturé au cours de l'année de référence",IF(AND(YEAR(I2562)&lt;'Récapitulatif des données RASH'!$B$2,'Données relatives aux bénéf.'!K2562="Non",'Données relatives aux bénéf.'!L2562="Oui"),"Dossier actif valorisable dans le cadre de la subvention",IF(AND(YEAR(I2562)&lt;'Récapitulatif des données RASH'!$B$2,'Données relatives aux bénéf.'!K2562="Oui",'Données relatives aux bénéf.'!L2562="Oui"),"Dossier actif valorisable dans le cadre de la subvention - dont cloturé au cours de l'année de référence",IF(AND(YEAR(I2562)&lt;'Récapitulatif des données RASH'!$B$2,'Données relatives aux bénéf.'!K2562="Non",'Données relatives aux bénéf.'!L2562="Non"),"Dossier actif non-valorisable dans le cadre de la subvention",IF(AND(YEAR(I2562)&lt;'Récapitulatif des données RASH'!$B$2,'Données relatives aux bénéf.'!K2562="Oui",'Données relatives aux bénéf.'!L2562="Non"),"Dossier actif non-valorisable dans le cadre de la subvention - dont cloturé au cours de l'année de référence","")))))))</f>
        <v/>
      </c>
      <c r="P2562" s="16" t="str">
        <f>IF(ISBLANK(F2562),"",'Récapitulatif des données RASH'!$B$2-YEAR('Données relatives aux bénéf.'!F2562))</f>
        <v/>
      </c>
    </row>
    <row r="2563" spans="1:16">
      <c r="A2563" s="18" t="str">
        <f t="shared" si="40"/>
        <v/>
      </c>
      <c r="O2563" s="19" t="str">
        <f>IF(J2563="Non","Demande d'information",IF(AND(YEAR(I2563)='Récapitulatif des données RASH'!$B$2,'Données relatives aux bénéf.'!J2563="Oui",'Données relatives aux bénéf.'!K2563="Non"),"Dossier ouvert au cours de l'année de référence",IF(AND(YEAR(I2563)='Récapitulatif des données RASH'!$B$2,'Données relatives aux bénéf.'!J2563="Oui",'Données relatives aux bénéf.'!K2563="Oui"),"Dossier ouvert au cours de l'année de référence - dont clôturé au cours de l'année de référence",IF(AND(YEAR(I2563)&lt;'Récapitulatif des données RASH'!$B$2,'Données relatives aux bénéf.'!K2563="Non",'Données relatives aux bénéf.'!L2563="Oui"),"Dossier actif valorisable dans le cadre de la subvention",IF(AND(YEAR(I2563)&lt;'Récapitulatif des données RASH'!$B$2,'Données relatives aux bénéf.'!K2563="Oui",'Données relatives aux bénéf.'!L2563="Oui"),"Dossier actif valorisable dans le cadre de la subvention - dont cloturé au cours de l'année de référence",IF(AND(YEAR(I2563)&lt;'Récapitulatif des données RASH'!$B$2,'Données relatives aux bénéf.'!K2563="Non",'Données relatives aux bénéf.'!L2563="Non"),"Dossier actif non-valorisable dans le cadre de la subvention",IF(AND(YEAR(I2563)&lt;'Récapitulatif des données RASH'!$B$2,'Données relatives aux bénéf.'!K2563="Oui",'Données relatives aux bénéf.'!L2563="Non"),"Dossier actif non-valorisable dans le cadre de la subvention - dont cloturé au cours de l'année de référence","")))))))</f>
        <v/>
      </c>
      <c r="P2563" s="16" t="str">
        <f>IF(ISBLANK(F2563),"",'Récapitulatif des données RASH'!$B$2-YEAR('Données relatives aux bénéf.'!F2563))</f>
        <v/>
      </c>
    </row>
    <row r="2564" spans="1:16">
      <c r="A2564" s="18" t="str">
        <f t="shared" si="40"/>
        <v/>
      </c>
      <c r="O2564" s="19" t="str">
        <f>IF(J2564="Non","Demande d'information",IF(AND(YEAR(I2564)='Récapitulatif des données RASH'!$B$2,'Données relatives aux bénéf.'!J2564="Oui",'Données relatives aux bénéf.'!K2564="Non"),"Dossier ouvert au cours de l'année de référence",IF(AND(YEAR(I2564)='Récapitulatif des données RASH'!$B$2,'Données relatives aux bénéf.'!J2564="Oui",'Données relatives aux bénéf.'!K2564="Oui"),"Dossier ouvert au cours de l'année de référence - dont clôturé au cours de l'année de référence",IF(AND(YEAR(I2564)&lt;'Récapitulatif des données RASH'!$B$2,'Données relatives aux bénéf.'!K2564="Non",'Données relatives aux bénéf.'!L2564="Oui"),"Dossier actif valorisable dans le cadre de la subvention",IF(AND(YEAR(I2564)&lt;'Récapitulatif des données RASH'!$B$2,'Données relatives aux bénéf.'!K2564="Oui",'Données relatives aux bénéf.'!L2564="Oui"),"Dossier actif valorisable dans le cadre de la subvention - dont cloturé au cours de l'année de référence",IF(AND(YEAR(I2564)&lt;'Récapitulatif des données RASH'!$B$2,'Données relatives aux bénéf.'!K2564="Non",'Données relatives aux bénéf.'!L2564="Non"),"Dossier actif non-valorisable dans le cadre de la subvention",IF(AND(YEAR(I2564)&lt;'Récapitulatif des données RASH'!$B$2,'Données relatives aux bénéf.'!K2564="Oui",'Données relatives aux bénéf.'!L2564="Non"),"Dossier actif non-valorisable dans le cadre de la subvention - dont cloturé au cours de l'année de référence","")))))))</f>
        <v/>
      </c>
      <c r="P2564" s="16" t="str">
        <f>IF(ISBLANK(F2564),"",'Récapitulatif des données RASH'!$B$2-YEAR('Données relatives aux bénéf.'!F2564))</f>
        <v/>
      </c>
    </row>
    <row r="2565" spans="1:16">
      <c r="A2565" s="18" t="str">
        <f t="shared" si="40"/>
        <v/>
      </c>
      <c r="O2565" s="19" t="str">
        <f>IF(J2565="Non","Demande d'information",IF(AND(YEAR(I2565)='Récapitulatif des données RASH'!$B$2,'Données relatives aux bénéf.'!J2565="Oui",'Données relatives aux bénéf.'!K2565="Non"),"Dossier ouvert au cours de l'année de référence",IF(AND(YEAR(I2565)='Récapitulatif des données RASH'!$B$2,'Données relatives aux bénéf.'!J2565="Oui",'Données relatives aux bénéf.'!K2565="Oui"),"Dossier ouvert au cours de l'année de référence - dont clôturé au cours de l'année de référence",IF(AND(YEAR(I2565)&lt;'Récapitulatif des données RASH'!$B$2,'Données relatives aux bénéf.'!K2565="Non",'Données relatives aux bénéf.'!L2565="Oui"),"Dossier actif valorisable dans le cadre de la subvention",IF(AND(YEAR(I2565)&lt;'Récapitulatif des données RASH'!$B$2,'Données relatives aux bénéf.'!K2565="Oui",'Données relatives aux bénéf.'!L2565="Oui"),"Dossier actif valorisable dans le cadre de la subvention - dont cloturé au cours de l'année de référence",IF(AND(YEAR(I2565)&lt;'Récapitulatif des données RASH'!$B$2,'Données relatives aux bénéf.'!K2565="Non",'Données relatives aux bénéf.'!L2565="Non"),"Dossier actif non-valorisable dans le cadre de la subvention",IF(AND(YEAR(I2565)&lt;'Récapitulatif des données RASH'!$B$2,'Données relatives aux bénéf.'!K2565="Oui",'Données relatives aux bénéf.'!L2565="Non"),"Dossier actif non-valorisable dans le cadre de la subvention - dont cloturé au cours de l'année de référence","")))))))</f>
        <v/>
      </c>
      <c r="P2565" s="16" t="str">
        <f>IF(ISBLANK(F2565),"",'Récapitulatif des données RASH'!$B$2-YEAR('Données relatives aux bénéf.'!F2565))</f>
        <v/>
      </c>
    </row>
    <row r="2566" spans="1:16">
      <c r="A2566" s="18" t="str">
        <f t="shared" si="40"/>
        <v/>
      </c>
      <c r="O2566" s="19" t="str">
        <f>IF(J2566="Non","Demande d'information",IF(AND(YEAR(I2566)='Récapitulatif des données RASH'!$B$2,'Données relatives aux bénéf.'!J2566="Oui",'Données relatives aux bénéf.'!K2566="Non"),"Dossier ouvert au cours de l'année de référence",IF(AND(YEAR(I2566)='Récapitulatif des données RASH'!$B$2,'Données relatives aux bénéf.'!J2566="Oui",'Données relatives aux bénéf.'!K2566="Oui"),"Dossier ouvert au cours de l'année de référence - dont clôturé au cours de l'année de référence",IF(AND(YEAR(I2566)&lt;'Récapitulatif des données RASH'!$B$2,'Données relatives aux bénéf.'!K2566="Non",'Données relatives aux bénéf.'!L2566="Oui"),"Dossier actif valorisable dans le cadre de la subvention",IF(AND(YEAR(I2566)&lt;'Récapitulatif des données RASH'!$B$2,'Données relatives aux bénéf.'!K2566="Oui",'Données relatives aux bénéf.'!L2566="Oui"),"Dossier actif valorisable dans le cadre de la subvention - dont cloturé au cours de l'année de référence",IF(AND(YEAR(I2566)&lt;'Récapitulatif des données RASH'!$B$2,'Données relatives aux bénéf.'!K2566="Non",'Données relatives aux bénéf.'!L2566="Non"),"Dossier actif non-valorisable dans le cadre de la subvention",IF(AND(YEAR(I2566)&lt;'Récapitulatif des données RASH'!$B$2,'Données relatives aux bénéf.'!K2566="Oui",'Données relatives aux bénéf.'!L2566="Non"),"Dossier actif non-valorisable dans le cadre de la subvention - dont cloturé au cours de l'année de référence","")))))))</f>
        <v/>
      </c>
      <c r="P2566" s="16" t="str">
        <f>IF(ISBLANK(F2566),"",'Récapitulatif des données RASH'!$B$2-YEAR('Données relatives aux bénéf.'!F2566))</f>
        <v/>
      </c>
    </row>
    <row r="2567" spans="1:16">
      <c r="A2567" s="18" t="str">
        <f t="shared" si="40"/>
        <v/>
      </c>
      <c r="O2567" s="19" t="str">
        <f>IF(J2567="Non","Demande d'information",IF(AND(YEAR(I2567)='Récapitulatif des données RASH'!$B$2,'Données relatives aux bénéf.'!J2567="Oui",'Données relatives aux bénéf.'!K2567="Non"),"Dossier ouvert au cours de l'année de référence",IF(AND(YEAR(I2567)='Récapitulatif des données RASH'!$B$2,'Données relatives aux bénéf.'!J2567="Oui",'Données relatives aux bénéf.'!K2567="Oui"),"Dossier ouvert au cours de l'année de référence - dont clôturé au cours de l'année de référence",IF(AND(YEAR(I2567)&lt;'Récapitulatif des données RASH'!$B$2,'Données relatives aux bénéf.'!K2567="Non",'Données relatives aux bénéf.'!L2567="Oui"),"Dossier actif valorisable dans le cadre de la subvention",IF(AND(YEAR(I2567)&lt;'Récapitulatif des données RASH'!$B$2,'Données relatives aux bénéf.'!K2567="Oui",'Données relatives aux bénéf.'!L2567="Oui"),"Dossier actif valorisable dans le cadre de la subvention - dont cloturé au cours de l'année de référence",IF(AND(YEAR(I2567)&lt;'Récapitulatif des données RASH'!$B$2,'Données relatives aux bénéf.'!K2567="Non",'Données relatives aux bénéf.'!L2567="Non"),"Dossier actif non-valorisable dans le cadre de la subvention",IF(AND(YEAR(I2567)&lt;'Récapitulatif des données RASH'!$B$2,'Données relatives aux bénéf.'!K2567="Oui",'Données relatives aux bénéf.'!L2567="Non"),"Dossier actif non-valorisable dans le cadre de la subvention - dont cloturé au cours de l'année de référence","")))))))</f>
        <v/>
      </c>
      <c r="P2567" s="16" t="str">
        <f>IF(ISBLANK(F2567),"",'Récapitulatif des données RASH'!$B$2-YEAR('Données relatives aux bénéf.'!F2567))</f>
        <v/>
      </c>
    </row>
    <row r="2568" spans="1:16">
      <c r="A2568" s="18" t="str">
        <f t="shared" si="40"/>
        <v/>
      </c>
      <c r="O2568" s="19" t="str">
        <f>IF(J2568="Non","Demande d'information",IF(AND(YEAR(I2568)='Récapitulatif des données RASH'!$B$2,'Données relatives aux bénéf.'!J2568="Oui",'Données relatives aux bénéf.'!K2568="Non"),"Dossier ouvert au cours de l'année de référence",IF(AND(YEAR(I2568)='Récapitulatif des données RASH'!$B$2,'Données relatives aux bénéf.'!J2568="Oui",'Données relatives aux bénéf.'!K2568="Oui"),"Dossier ouvert au cours de l'année de référence - dont clôturé au cours de l'année de référence",IF(AND(YEAR(I2568)&lt;'Récapitulatif des données RASH'!$B$2,'Données relatives aux bénéf.'!K2568="Non",'Données relatives aux bénéf.'!L2568="Oui"),"Dossier actif valorisable dans le cadre de la subvention",IF(AND(YEAR(I2568)&lt;'Récapitulatif des données RASH'!$B$2,'Données relatives aux bénéf.'!K2568="Oui",'Données relatives aux bénéf.'!L2568="Oui"),"Dossier actif valorisable dans le cadre de la subvention - dont cloturé au cours de l'année de référence",IF(AND(YEAR(I2568)&lt;'Récapitulatif des données RASH'!$B$2,'Données relatives aux bénéf.'!K2568="Non",'Données relatives aux bénéf.'!L2568="Non"),"Dossier actif non-valorisable dans le cadre de la subvention",IF(AND(YEAR(I2568)&lt;'Récapitulatif des données RASH'!$B$2,'Données relatives aux bénéf.'!K2568="Oui",'Données relatives aux bénéf.'!L2568="Non"),"Dossier actif non-valorisable dans le cadre de la subvention - dont cloturé au cours de l'année de référence","")))))))</f>
        <v/>
      </c>
      <c r="P2568" s="16" t="str">
        <f>IF(ISBLANK(F2568),"",'Récapitulatif des données RASH'!$B$2-YEAR('Données relatives aux bénéf.'!F2568))</f>
        <v/>
      </c>
    </row>
    <row r="2569" spans="1:16">
      <c r="A2569" s="18" t="str">
        <f t="shared" si="40"/>
        <v/>
      </c>
      <c r="O2569" s="19" t="str">
        <f>IF(J2569="Non","Demande d'information",IF(AND(YEAR(I2569)='Récapitulatif des données RASH'!$B$2,'Données relatives aux bénéf.'!J2569="Oui",'Données relatives aux bénéf.'!K2569="Non"),"Dossier ouvert au cours de l'année de référence",IF(AND(YEAR(I2569)='Récapitulatif des données RASH'!$B$2,'Données relatives aux bénéf.'!J2569="Oui",'Données relatives aux bénéf.'!K2569="Oui"),"Dossier ouvert au cours de l'année de référence - dont clôturé au cours de l'année de référence",IF(AND(YEAR(I2569)&lt;'Récapitulatif des données RASH'!$B$2,'Données relatives aux bénéf.'!K2569="Non",'Données relatives aux bénéf.'!L2569="Oui"),"Dossier actif valorisable dans le cadre de la subvention",IF(AND(YEAR(I2569)&lt;'Récapitulatif des données RASH'!$B$2,'Données relatives aux bénéf.'!K2569="Oui",'Données relatives aux bénéf.'!L2569="Oui"),"Dossier actif valorisable dans le cadre de la subvention - dont cloturé au cours de l'année de référence",IF(AND(YEAR(I2569)&lt;'Récapitulatif des données RASH'!$B$2,'Données relatives aux bénéf.'!K2569="Non",'Données relatives aux bénéf.'!L2569="Non"),"Dossier actif non-valorisable dans le cadre de la subvention",IF(AND(YEAR(I2569)&lt;'Récapitulatif des données RASH'!$B$2,'Données relatives aux bénéf.'!K2569="Oui",'Données relatives aux bénéf.'!L2569="Non"),"Dossier actif non-valorisable dans le cadre de la subvention - dont cloturé au cours de l'année de référence","")))))))</f>
        <v/>
      </c>
      <c r="P2569" s="16" t="str">
        <f>IF(ISBLANK(F2569),"",'Récapitulatif des données RASH'!$B$2-YEAR('Données relatives aux bénéf.'!F2569))</f>
        <v/>
      </c>
    </row>
    <row r="2570" spans="1:16">
      <c r="A2570" s="18" t="str">
        <f t="shared" si="40"/>
        <v/>
      </c>
      <c r="O2570" s="19" t="str">
        <f>IF(J2570="Non","Demande d'information",IF(AND(YEAR(I2570)='Récapitulatif des données RASH'!$B$2,'Données relatives aux bénéf.'!J2570="Oui",'Données relatives aux bénéf.'!K2570="Non"),"Dossier ouvert au cours de l'année de référence",IF(AND(YEAR(I2570)='Récapitulatif des données RASH'!$B$2,'Données relatives aux bénéf.'!J2570="Oui",'Données relatives aux bénéf.'!K2570="Oui"),"Dossier ouvert au cours de l'année de référence - dont clôturé au cours de l'année de référence",IF(AND(YEAR(I2570)&lt;'Récapitulatif des données RASH'!$B$2,'Données relatives aux bénéf.'!K2570="Non",'Données relatives aux bénéf.'!L2570="Oui"),"Dossier actif valorisable dans le cadre de la subvention",IF(AND(YEAR(I2570)&lt;'Récapitulatif des données RASH'!$B$2,'Données relatives aux bénéf.'!K2570="Oui",'Données relatives aux bénéf.'!L2570="Oui"),"Dossier actif valorisable dans le cadre de la subvention - dont cloturé au cours de l'année de référence",IF(AND(YEAR(I2570)&lt;'Récapitulatif des données RASH'!$B$2,'Données relatives aux bénéf.'!K2570="Non",'Données relatives aux bénéf.'!L2570="Non"),"Dossier actif non-valorisable dans le cadre de la subvention",IF(AND(YEAR(I2570)&lt;'Récapitulatif des données RASH'!$B$2,'Données relatives aux bénéf.'!K2570="Oui",'Données relatives aux bénéf.'!L2570="Non"),"Dossier actif non-valorisable dans le cadre de la subvention - dont cloturé au cours de l'année de référence","")))))))</f>
        <v/>
      </c>
      <c r="P2570" s="16" t="str">
        <f>IF(ISBLANK(F2570),"",'Récapitulatif des données RASH'!$B$2-YEAR('Données relatives aux bénéf.'!F2570))</f>
        <v/>
      </c>
    </row>
    <row r="2571" spans="1:16">
      <c r="A2571" s="18" t="str">
        <f t="shared" si="40"/>
        <v/>
      </c>
      <c r="O2571" s="19" t="str">
        <f>IF(J2571="Non","Demande d'information",IF(AND(YEAR(I2571)='Récapitulatif des données RASH'!$B$2,'Données relatives aux bénéf.'!J2571="Oui",'Données relatives aux bénéf.'!K2571="Non"),"Dossier ouvert au cours de l'année de référence",IF(AND(YEAR(I2571)='Récapitulatif des données RASH'!$B$2,'Données relatives aux bénéf.'!J2571="Oui",'Données relatives aux bénéf.'!K2571="Oui"),"Dossier ouvert au cours de l'année de référence - dont clôturé au cours de l'année de référence",IF(AND(YEAR(I2571)&lt;'Récapitulatif des données RASH'!$B$2,'Données relatives aux bénéf.'!K2571="Non",'Données relatives aux bénéf.'!L2571="Oui"),"Dossier actif valorisable dans le cadre de la subvention",IF(AND(YEAR(I2571)&lt;'Récapitulatif des données RASH'!$B$2,'Données relatives aux bénéf.'!K2571="Oui",'Données relatives aux bénéf.'!L2571="Oui"),"Dossier actif valorisable dans le cadre de la subvention - dont cloturé au cours de l'année de référence",IF(AND(YEAR(I2571)&lt;'Récapitulatif des données RASH'!$B$2,'Données relatives aux bénéf.'!K2571="Non",'Données relatives aux bénéf.'!L2571="Non"),"Dossier actif non-valorisable dans le cadre de la subvention",IF(AND(YEAR(I2571)&lt;'Récapitulatif des données RASH'!$B$2,'Données relatives aux bénéf.'!K2571="Oui",'Données relatives aux bénéf.'!L2571="Non"),"Dossier actif non-valorisable dans le cadre de la subvention - dont cloturé au cours de l'année de référence","")))))))</f>
        <v/>
      </c>
      <c r="P2571" s="16" t="str">
        <f>IF(ISBLANK(F2571),"",'Récapitulatif des données RASH'!$B$2-YEAR('Données relatives aux bénéf.'!F2571))</f>
        <v/>
      </c>
    </row>
    <row r="2572" spans="1:16">
      <c r="A2572" s="18" t="str">
        <f t="shared" si="40"/>
        <v/>
      </c>
      <c r="O2572" s="19" t="str">
        <f>IF(J2572="Non","Demande d'information",IF(AND(YEAR(I2572)='Récapitulatif des données RASH'!$B$2,'Données relatives aux bénéf.'!J2572="Oui",'Données relatives aux bénéf.'!K2572="Non"),"Dossier ouvert au cours de l'année de référence",IF(AND(YEAR(I2572)='Récapitulatif des données RASH'!$B$2,'Données relatives aux bénéf.'!J2572="Oui",'Données relatives aux bénéf.'!K2572="Oui"),"Dossier ouvert au cours de l'année de référence - dont clôturé au cours de l'année de référence",IF(AND(YEAR(I2572)&lt;'Récapitulatif des données RASH'!$B$2,'Données relatives aux bénéf.'!K2572="Non",'Données relatives aux bénéf.'!L2572="Oui"),"Dossier actif valorisable dans le cadre de la subvention",IF(AND(YEAR(I2572)&lt;'Récapitulatif des données RASH'!$B$2,'Données relatives aux bénéf.'!K2572="Oui",'Données relatives aux bénéf.'!L2572="Oui"),"Dossier actif valorisable dans le cadre de la subvention - dont cloturé au cours de l'année de référence",IF(AND(YEAR(I2572)&lt;'Récapitulatif des données RASH'!$B$2,'Données relatives aux bénéf.'!K2572="Non",'Données relatives aux bénéf.'!L2572="Non"),"Dossier actif non-valorisable dans le cadre de la subvention",IF(AND(YEAR(I2572)&lt;'Récapitulatif des données RASH'!$B$2,'Données relatives aux bénéf.'!K2572="Oui",'Données relatives aux bénéf.'!L2572="Non"),"Dossier actif non-valorisable dans le cadre de la subvention - dont cloturé au cours de l'année de référence","")))))))</f>
        <v/>
      </c>
      <c r="P2572" s="16" t="str">
        <f>IF(ISBLANK(F2572),"",'Récapitulatif des données RASH'!$B$2-YEAR('Données relatives aux bénéf.'!F2572))</f>
        <v/>
      </c>
    </row>
    <row r="2573" spans="1:16">
      <c r="A2573" s="18" t="str">
        <f t="shared" si="40"/>
        <v/>
      </c>
      <c r="O2573" s="19" t="str">
        <f>IF(J2573="Non","Demande d'information",IF(AND(YEAR(I2573)='Récapitulatif des données RASH'!$B$2,'Données relatives aux bénéf.'!J2573="Oui",'Données relatives aux bénéf.'!K2573="Non"),"Dossier ouvert au cours de l'année de référence",IF(AND(YEAR(I2573)='Récapitulatif des données RASH'!$B$2,'Données relatives aux bénéf.'!J2573="Oui",'Données relatives aux bénéf.'!K2573="Oui"),"Dossier ouvert au cours de l'année de référence - dont clôturé au cours de l'année de référence",IF(AND(YEAR(I2573)&lt;'Récapitulatif des données RASH'!$B$2,'Données relatives aux bénéf.'!K2573="Non",'Données relatives aux bénéf.'!L2573="Oui"),"Dossier actif valorisable dans le cadre de la subvention",IF(AND(YEAR(I2573)&lt;'Récapitulatif des données RASH'!$B$2,'Données relatives aux bénéf.'!K2573="Oui",'Données relatives aux bénéf.'!L2573="Oui"),"Dossier actif valorisable dans le cadre de la subvention - dont cloturé au cours de l'année de référence",IF(AND(YEAR(I2573)&lt;'Récapitulatif des données RASH'!$B$2,'Données relatives aux bénéf.'!K2573="Non",'Données relatives aux bénéf.'!L2573="Non"),"Dossier actif non-valorisable dans le cadre de la subvention",IF(AND(YEAR(I2573)&lt;'Récapitulatif des données RASH'!$B$2,'Données relatives aux bénéf.'!K2573="Oui",'Données relatives aux bénéf.'!L2573="Non"),"Dossier actif non-valorisable dans le cadre de la subvention - dont cloturé au cours de l'année de référence","")))))))</f>
        <v/>
      </c>
      <c r="P2573" s="16" t="str">
        <f>IF(ISBLANK(F2573),"",'Récapitulatif des données RASH'!$B$2-YEAR('Données relatives aux bénéf.'!F2573))</f>
        <v/>
      </c>
    </row>
    <row r="2574" spans="1:16">
      <c r="A2574" s="18" t="str">
        <f t="shared" si="40"/>
        <v/>
      </c>
      <c r="O2574" s="19" t="str">
        <f>IF(J2574="Non","Demande d'information",IF(AND(YEAR(I2574)='Récapitulatif des données RASH'!$B$2,'Données relatives aux bénéf.'!J2574="Oui",'Données relatives aux bénéf.'!K2574="Non"),"Dossier ouvert au cours de l'année de référence",IF(AND(YEAR(I2574)='Récapitulatif des données RASH'!$B$2,'Données relatives aux bénéf.'!J2574="Oui",'Données relatives aux bénéf.'!K2574="Oui"),"Dossier ouvert au cours de l'année de référence - dont clôturé au cours de l'année de référence",IF(AND(YEAR(I2574)&lt;'Récapitulatif des données RASH'!$B$2,'Données relatives aux bénéf.'!K2574="Non",'Données relatives aux bénéf.'!L2574="Oui"),"Dossier actif valorisable dans le cadre de la subvention",IF(AND(YEAR(I2574)&lt;'Récapitulatif des données RASH'!$B$2,'Données relatives aux bénéf.'!K2574="Oui",'Données relatives aux bénéf.'!L2574="Oui"),"Dossier actif valorisable dans le cadre de la subvention - dont cloturé au cours de l'année de référence",IF(AND(YEAR(I2574)&lt;'Récapitulatif des données RASH'!$B$2,'Données relatives aux bénéf.'!K2574="Non",'Données relatives aux bénéf.'!L2574="Non"),"Dossier actif non-valorisable dans le cadre de la subvention",IF(AND(YEAR(I2574)&lt;'Récapitulatif des données RASH'!$B$2,'Données relatives aux bénéf.'!K2574="Oui",'Données relatives aux bénéf.'!L2574="Non"),"Dossier actif non-valorisable dans le cadre de la subvention - dont cloturé au cours de l'année de référence","")))))))</f>
        <v/>
      </c>
      <c r="P2574" s="16" t="str">
        <f>IF(ISBLANK(F2574),"",'Récapitulatif des données RASH'!$B$2-YEAR('Données relatives aux bénéf.'!F2574))</f>
        <v/>
      </c>
    </row>
    <row r="2575" spans="1:16">
      <c r="A2575" s="18" t="str">
        <f t="shared" si="40"/>
        <v/>
      </c>
      <c r="O2575" s="19" t="str">
        <f>IF(J2575="Non","Demande d'information",IF(AND(YEAR(I2575)='Récapitulatif des données RASH'!$B$2,'Données relatives aux bénéf.'!J2575="Oui",'Données relatives aux bénéf.'!K2575="Non"),"Dossier ouvert au cours de l'année de référence",IF(AND(YEAR(I2575)='Récapitulatif des données RASH'!$B$2,'Données relatives aux bénéf.'!J2575="Oui",'Données relatives aux bénéf.'!K2575="Oui"),"Dossier ouvert au cours de l'année de référence - dont clôturé au cours de l'année de référence",IF(AND(YEAR(I2575)&lt;'Récapitulatif des données RASH'!$B$2,'Données relatives aux bénéf.'!K2575="Non",'Données relatives aux bénéf.'!L2575="Oui"),"Dossier actif valorisable dans le cadre de la subvention",IF(AND(YEAR(I2575)&lt;'Récapitulatif des données RASH'!$B$2,'Données relatives aux bénéf.'!K2575="Oui",'Données relatives aux bénéf.'!L2575="Oui"),"Dossier actif valorisable dans le cadre de la subvention - dont cloturé au cours de l'année de référence",IF(AND(YEAR(I2575)&lt;'Récapitulatif des données RASH'!$B$2,'Données relatives aux bénéf.'!K2575="Non",'Données relatives aux bénéf.'!L2575="Non"),"Dossier actif non-valorisable dans le cadre de la subvention",IF(AND(YEAR(I2575)&lt;'Récapitulatif des données RASH'!$B$2,'Données relatives aux bénéf.'!K2575="Oui",'Données relatives aux bénéf.'!L2575="Non"),"Dossier actif non-valorisable dans le cadre de la subvention - dont cloturé au cours de l'année de référence","")))))))</f>
        <v/>
      </c>
      <c r="P2575" s="16" t="str">
        <f>IF(ISBLANK(F2575),"",'Récapitulatif des données RASH'!$B$2-YEAR('Données relatives aux bénéf.'!F2575))</f>
        <v/>
      </c>
    </row>
    <row r="2576" spans="1:16">
      <c r="A2576" s="18" t="str">
        <f t="shared" si="40"/>
        <v/>
      </c>
      <c r="O2576" s="19" t="str">
        <f>IF(J2576="Non","Demande d'information",IF(AND(YEAR(I2576)='Récapitulatif des données RASH'!$B$2,'Données relatives aux bénéf.'!J2576="Oui",'Données relatives aux bénéf.'!K2576="Non"),"Dossier ouvert au cours de l'année de référence",IF(AND(YEAR(I2576)='Récapitulatif des données RASH'!$B$2,'Données relatives aux bénéf.'!J2576="Oui",'Données relatives aux bénéf.'!K2576="Oui"),"Dossier ouvert au cours de l'année de référence - dont clôturé au cours de l'année de référence",IF(AND(YEAR(I2576)&lt;'Récapitulatif des données RASH'!$B$2,'Données relatives aux bénéf.'!K2576="Non",'Données relatives aux bénéf.'!L2576="Oui"),"Dossier actif valorisable dans le cadre de la subvention",IF(AND(YEAR(I2576)&lt;'Récapitulatif des données RASH'!$B$2,'Données relatives aux bénéf.'!K2576="Oui",'Données relatives aux bénéf.'!L2576="Oui"),"Dossier actif valorisable dans le cadre de la subvention - dont cloturé au cours de l'année de référence",IF(AND(YEAR(I2576)&lt;'Récapitulatif des données RASH'!$B$2,'Données relatives aux bénéf.'!K2576="Non",'Données relatives aux bénéf.'!L2576="Non"),"Dossier actif non-valorisable dans le cadre de la subvention",IF(AND(YEAR(I2576)&lt;'Récapitulatif des données RASH'!$B$2,'Données relatives aux bénéf.'!K2576="Oui",'Données relatives aux bénéf.'!L2576="Non"),"Dossier actif non-valorisable dans le cadre de la subvention - dont cloturé au cours de l'année de référence","")))))))</f>
        <v/>
      </c>
      <c r="P2576" s="16" t="str">
        <f>IF(ISBLANK(F2576),"",'Récapitulatif des données RASH'!$B$2-YEAR('Données relatives aux bénéf.'!F2576))</f>
        <v/>
      </c>
    </row>
    <row r="2577" spans="1:16">
      <c r="A2577" s="18" t="str">
        <f t="shared" si="40"/>
        <v/>
      </c>
      <c r="O2577" s="19" t="str">
        <f>IF(J2577="Non","Demande d'information",IF(AND(YEAR(I2577)='Récapitulatif des données RASH'!$B$2,'Données relatives aux bénéf.'!J2577="Oui",'Données relatives aux bénéf.'!K2577="Non"),"Dossier ouvert au cours de l'année de référence",IF(AND(YEAR(I2577)='Récapitulatif des données RASH'!$B$2,'Données relatives aux bénéf.'!J2577="Oui",'Données relatives aux bénéf.'!K2577="Oui"),"Dossier ouvert au cours de l'année de référence - dont clôturé au cours de l'année de référence",IF(AND(YEAR(I2577)&lt;'Récapitulatif des données RASH'!$B$2,'Données relatives aux bénéf.'!K2577="Non",'Données relatives aux bénéf.'!L2577="Oui"),"Dossier actif valorisable dans le cadre de la subvention",IF(AND(YEAR(I2577)&lt;'Récapitulatif des données RASH'!$B$2,'Données relatives aux bénéf.'!K2577="Oui",'Données relatives aux bénéf.'!L2577="Oui"),"Dossier actif valorisable dans le cadre de la subvention - dont cloturé au cours de l'année de référence",IF(AND(YEAR(I2577)&lt;'Récapitulatif des données RASH'!$B$2,'Données relatives aux bénéf.'!K2577="Non",'Données relatives aux bénéf.'!L2577="Non"),"Dossier actif non-valorisable dans le cadre de la subvention",IF(AND(YEAR(I2577)&lt;'Récapitulatif des données RASH'!$B$2,'Données relatives aux bénéf.'!K2577="Oui",'Données relatives aux bénéf.'!L2577="Non"),"Dossier actif non-valorisable dans le cadre de la subvention - dont cloturé au cours de l'année de référence","")))))))</f>
        <v/>
      </c>
      <c r="P2577" s="16" t="str">
        <f>IF(ISBLANK(F2577),"",'Récapitulatif des données RASH'!$B$2-YEAR('Données relatives aux bénéf.'!F2577))</f>
        <v/>
      </c>
    </row>
    <row r="2578" spans="1:16">
      <c r="A2578" s="18" t="str">
        <f t="shared" si="40"/>
        <v/>
      </c>
      <c r="O2578" s="19" t="str">
        <f>IF(J2578="Non","Demande d'information",IF(AND(YEAR(I2578)='Récapitulatif des données RASH'!$B$2,'Données relatives aux bénéf.'!J2578="Oui",'Données relatives aux bénéf.'!K2578="Non"),"Dossier ouvert au cours de l'année de référence",IF(AND(YEAR(I2578)='Récapitulatif des données RASH'!$B$2,'Données relatives aux bénéf.'!J2578="Oui",'Données relatives aux bénéf.'!K2578="Oui"),"Dossier ouvert au cours de l'année de référence - dont clôturé au cours de l'année de référence",IF(AND(YEAR(I2578)&lt;'Récapitulatif des données RASH'!$B$2,'Données relatives aux bénéf.'!K2578="Non",'Données relatives aux bénéf.'!L2578="Oui"),"Dossier actif valorisable dans le cadre de la subvention",IF(AND(YEAR(I2578)&lt;'Récapitulatif des données RASH'!$B$2,'Données relatives aux bénéf.'!K2578="Oui",'Données relatives aux bénéf.'!L2578="Oui"),"Dossier actif valorisable dans le cadre de la subvention - dont cloturé au cours de l'année de référence",IF(AND(YEAR(I2578)&lt;'Récapitulatif des données RASH'!$B$2,'Données relatives aux bénéf.'!K2578="Non",'Données relatives aux bénéf.'!L2578="Non"),"Dossier actif non-valorisable dans le cadre de la subvention",IF(AND(YEAR(I2578)&lt;'Récapitulatif des données RASH'!$B$2,'Données relatives aux bénéf.'!K2578="Oui",'Données relatives aux bénéf.'!L2578="Non"),"Dossier actif non-valorisable dans le cadre de la subvention - dont cloturé au cours de l'année de référence","")))))))</f>
        <v/>
      </c>
      <c r="P2578" s="16" t="str">
        <f>IF(ISBLANK(F2578),"",'Récapitulatif des données RASH'!$B$2-YEAR('Données relatives aux bénéf.'!F2578))</f>
        <v/>
      </c>
    </row>
    <row r="2579" spans="1:16">
      <c r="A2579" s="18" t="str">
        <f t="shared" si="40"/>
        <v/>
      </c>
      <c r="O2579" s="19" t="str">
        <f>IF(J2579="Non","Demande d'information",IF(AND(YEAR(I2579)='Récapitulatif des données RASH'!$B$2,'Données relatives aux bénéf.'!J2579="Oui",'Données relatives aux bénéf.'!K2579="Non"),"Dossier ouvert au cours de l'année de référence",IF(AND(YEAR(I2579)='Récapitulatif des données RASH'!$B$2,'Données relatives aux bénéf.'!J2579="Oui",'Données relatives aux bénéf.'!K2579="Oui"),"Dossier ouvert au cours de l'année de référence - dont clôturé au cours de l'année de référence",IF(AND(YEAR(I2579)&lt;'Récapitulatif des données RASH'!$B$2,'Données relatives aux bénéf.'!K2579="Non",'Données relatives aux bénéf.'!L2579="Oui"),"Dossier actif valorisable dans le cadre de la subvention",IF(AND(YEAR(I2579)&lt;'Récapitulatif des données RASH'!$B$2,'Données relatives aux bénéf.'!K2579="Oui",'Données relatives aux bénéf.'!L2579="Oui"),"Dossier actif valorisable dans le cadre de la subvention - dont cloturé au cours de l'année de référence",IF(AND(YEAR(I2579)&lt;'Récapitulatif des données RASH'!$B$2,'Données relatives aux bénéf.'!K2579="Non",'Données relatives aux bénéf.'!L2579="Non"),"Dossier actif non-valorisable dans le cadre de la subvention",IF(AND(YEAR(I2579)&lt;'Récapitulatif des données RASH'!$B$2,'Données relatives aux bénéf.'!K2579="Oui",'Données relatives aux bénéf.'!L2579="Non"),"Dossier actif non-valorisable dans le cadre de la subvention - dont cloturé au cours de l'année de référence","")))))))</f>
        <v/>
      </c>
      <c r="P2579" s="16" t="str">
        <f>IF(ISBLANK(F2579),"",'Récapitulatif des données RASH'!$B$2-YEAR('Données relatives aux bénéf.'!F2579))</f>
        <v/>
      </c>
    </row>
    <row r="2580" spans="1:16">
      <c r="A2580" s="18" t="str">
        <f t="shared" si="40"/>
        <v/>
      </c>
      <c r="O2580" s="19" t="str">
        <f>IF(J2580="Non","Demande d'information",IF(AND(YEAR(I2580)='Récapitulatif des données RASH'!$B$2,'Données relatives aux bénéf.'!J2580="Oui",'Données relatives aux bénéf.'!K2580="Non"),"Dossier ouvert au cours de l'année de référence",IF(AND(YEAR(I2580)='Récapitulatif des données RASH'!$B$2,'Données relatives aux bénéf.'!J2580="Oui",'Données relatives aux bénéf.'!K2580="Oui"),"Dossier ouvert au cours de l'année de référence - dont clôturé au cours de l'année de référence",IF(AND(YEAR(I2580)&lt;'Récapitulatif des données RASH'!$B$2,'Données relatives aux bénéf.'!K2580="Non",'Données relatives aux bénéf.'!L2580="Oui"),"Dossier actif valorisable dans le cadre de la subvention",IF(AND(YEAR(I2580)&lt;'Récapitulatif des données RASH'!$B$2,'Données relatives aux bénéf.'!K2580="Oui",'Données relatives aux bénéf.'!L2580="Oui"),"Dossier actif valorisable dans le cadre de la subvention - dont cloturé au cours de l'année de référence",IF(AND(YEAR(I2580)&lt;'Récapitulatif des données RASH'!$B$2,'Données relatives aux bénéf.'!K2580="Non",'Données relatives aux bénéf.'!L2580="Non"),"Dossier actif non-valorisable dans le cadre de la subvention",IF(AND(YEAR(I2580)&lt;'Récapitulatif des données RASH'!$B$2,'Données relatives aux bénéf.'!K2580="Oui",'Données relatives aux bénéf.'!L2580="Non"),"Dossier actif non-valorisable dans le cadre de la subvention - dont cloturé au cours de l'année de référence","")))))))</f>
        <v/>
      </c>
      <c r="P2580" s="16" t="str">
        <f>IF(ISBLANK(F2580),"",'Récapitulatif des données RASH'!$B$2-YEAR('Données relatives aux bénéf.'!F2580))</f>
        <v/>
      </c>
    </row>
    <row r="2581" spans="1:16">
      <c r="A2581" s="18" t="str">
        <f t="shared" si="40"/>
        <v/>
      </c>
      <c r="O2581" s="19" t="str">
        <f>IF(J2581="Non","Demande d'information",IF(AND(YEAR(I2581)='Récapitulatif des données RASH'!$B$2,'Données relatives aux bénéf.'!J2581="Oui",'Données relatives aux bénéf.'!K2581="Non"),"Dossier ouvert au cours de l'année de référence",IF(AND(YEAR(I2581)='Récapitulatif des données RASH'!$B$2,'Données relatives aux bénéf.'!J2581="Oui",'Données relatives aux bénéf.'!K2581="Oui"),"Dossier ouvert au cours de l'année de référence - dont clôturé au cours de l'année de référence",IF(AND(YEAR(I2581)&lt;'Récapitulatif des données RASH'!$B$2,'Données relatives aux bénéf.'!K2581="Non",'Données relatives aux bénéf.'!L2581="Oui"),"Dossier actif valorisable dans le cadre de la subvention",IF(AND(YEAR(I2581)&lt;'Récapitulatif des données RASH'!$B$2,'Données relatives aux bénéf.'!K2581="Oui",'Données relatives aux bénéf.'!L2581="Oui"),"Dossier actif valorisable dans le cadre de la subvention - dont cloturé au cours de l'année de référence",IF(AND(YEAR(I2581)&lt;'Récapitulatif des données RASH'!$B$2,'Données relatives aux bénéf.'!K2581="Non",'Données relatives aux bénéf.'!L2581="Non"),"Dossier actif non-valorisable dans le cadre de la subvention",IF(AND(YEAR(I2581)&lt;'Récapitulatif des données RASH'!$B$2,'Données relatives aux bénéf.'!K2581="Oui",'Données relatives aux bénéf.'!L2581="Non"),"Dossier actif non-valorisable dans le cadre de la subvention - dont cloturé au cours de l'année de référence","")))))))</f>
        <v/>
      </c>
      <c r="P2581" s="16" t="str">
        <f>IF(ISBLANK(F2581),"",'Récapitulatif des données RASH'!$B$2-YEAR('Données relatives aux bénéf.'!F2581))</f>
        <v/>
      </c>
    </row>
    <row r="2582" spans="1:16">
      <c r="A2582" s="18" t="str">
        <f t="shared" si="40"/>
        <v/>
      </c>
      <c r="O2582" s="19" t="str">
        <f>IF(J2582="Non","Demande d'information",IF(AND(YEAR(I2582)='Récapitulatif des données RASH'!$B$2,'Données relatives aux bénéf.'!J2582="Oui",'Données relatives aux bénéf.'!K2582="Non"),"Dossier ouvert au cours de l'année de référence",IF(AND(YEAR(I2582)='Récapitulatif des données RASH'!$B$2,'Données relatives aux bénéf.'!J2582="Oui",'Données relatives aux bénéf.'!K2582="Oui"),"Dossier ouvert au cours de l'année de référence - dont clôturé au cours de l'année de référence",IF(AND(YEAR(I2582)&lt;'Récapitulatif des données RASH'!$B$2,'Données relatives aux bénéf.'!K2582="Non",'Données relatives aux bénéf.'!L2582="Oui"),"Dossier actif valorisable dans le cadre de la subvention",IF(AND(YEAR(I2582)&lt;'Récapitulatif des données RASH'!$B$2,'Données relatives aux bénéf.'!K2582="Oui",'Données relatives aux bénéf.'!L2582="Oui"),"Dossier actif valorisable dans le cadre de la subvention - dont cloturé au cours de l'année de référence",IF(AND(YEAR(I2582)&lt;'Récapitulatif des données RASH'!$B$2,'Données relatives aux bénéf.'!K2582="Non",'Données relatives aux bénéf.'!L2582="Non"),"Dossier actif non-valorisable dans le cadre de la subvention",IF(AND(YEAR(I2582)&lt;'Récapitulatif des données RASH'!$B$2,'Données relatives aux bénéf.'!K2582="Oui",'Données relatives aux bénéf.'!L2582="Non"),"Dossier actif non-valorisable dans le cadre de la subvention - dont cloturé au cours de l'année de référence","")))))))</f>
        <v/>
      </c>
      <c r="P2582" s="16" t="str">
        <f>IF(ISBLANK(F2582),"",'Récapitulatif des données RASH'!$B$2-YEAR('Données relatives aux bénéf.'!F2582))</f>
        <v/>
      </c>
    </row>
    <row r="2583" spans="1:16">
      <c r="A2583" s="18" t="str">
        <f t="shared" si="40"/>
        <v/>
      </c>
      <c r="O2583" s="19" t="str">
        <f>IF(J2583="Non","Demande d'information",IF(AND(YEAR(I2583)='Récapitulatif des données RASH'!$B$2,'Données relatives aux bénéf.'!J2583="Oui",'Données relatives aux bénéf.'!K2583="Non"),"Dossier ouvert au cours de l'année de référence",IF(AND(YEAR(I2583)='Récapitulatif des données RASH'!$B$2,'Données relatives aux bénéf.'!J2583="Oui",'Données relatives aux bénéf.'!K2583="Oui"),"Dossier ouvert au cours de l'année de référence - dont clôturé au cours de l'année de référence",IF(AND(YEAR(I2583)&lt;'Récapitulatif des données RASH'!$B$2,'Données relatives aux bénéf.'!K2583="Non",'Données relatives aux bénéf.'!L2583="Oui"),"Dossier actif valorisable dans le cadre de la subvention",IF(AND(YEAR(I2583)&lt;'Récapitulatif des données RASH'!$B$2,'Données relatives aux bénéf.'!K2583="Oui",'Données relatives aux bénéf.'!L2583="Oui"),"Dossier actif valorisable dans le cadre de la subvention - dont cloturé au cours de l'année de référence",IF(AND(YEAR(I2583)&lt;'Récapitulatif des données RASH'!$B$2,'Données relatives aux bénéf.'!K2583="Non",'Données relatives aux bénéf.'!L2583="Non"),"Dossier actif non-valorisable dans le cadre de la subvention",IF(AND(YEAR(I2583)&lt;'Récapitulatif des données RASH'!$B$2,'Données relatives aux bénéf.'!K2583="Oui",'Données relatives aux bénéf.'!L2583="Non"),"Dossier actif non-valorisable dans le cadre de la subvention - dont cloturé au cours de l'année de référence","")))))))</f>
        <v/>
      </c>
      <c r="P2583" s="16" t="str">
        <f>IF(ISBLANK(F2583),"",'Récapitulatif des données RASH'!$B$2-YEAR('Données relatives aux bénéf.'!F2583))</f>
        <v/>
      </c>
    </row>
    <row r="2584" spans="1:16">
      <c r="A2584" s="18" t="str">
        <f t="shared" si="40"/>
        <v/>
      </c>
      <c r="O2584" s="19" t="str">
        <f>IF(J2584="Non","Demande d'information",IF(AND(YEAR(I2584)='Récapitulatif des données RASH'!$B$2,'Données relatives aux bénéf.'!J2584="Oui",'Données relatives aux bénéf.'!K2584="Non"),"Dossier ouvert au cours de l'année de référence",IF(AND(YEAR(I2584)='Récapitulatif des données RASH'!$B$2,'Données relatives aux bénéf.'!J2584="Oui",'Données relatives aux bénéf.'!K2584="Oui"),"Dossier ouvert au cours de l'année de référence - dont clôturé au cours de l'année de référence",IF(AND(YEAR(I2584)&lt;'Récapitulatif des données RASH'!$B$2,'Données relatives aux bénéf.'!K2584="Non",'Données relatives aux bénéf.'!L2584="Oui"),"Dossier actif valorisable dans le cadre de la subvention",IF(AND(YEAR(I2584)&lt;'Récapitulatif des données RASH'!$B$2,'Données relatives aux bénéf.'!K2584="Oui",'Données relatives aux bénéf.'!L2584="Oui"),"Dossier actif valorisable dans le cadre de la subvention - dont cloturé au cours de l'année de référence",IF(AND(YEAR(I2584)&lt;'Récapitulatif des données RASH'!$B$2,'Données relatives aux bénéf.'!K2584="Non",'Données relatives aux bénéf.'!L2584="Non"),"Dossier actif non-valorisable dans le cadre de la subvention",IF(AND(YEAR(I2584)&lt;'Récapitulatif des données RASH'!$B$2,'Données relatives aux bénéf.'!K2584="Oui",'Données relatives aux bénéf.'!L2584="Non"),"Dossier actif non-valorisable dans le cadre de la subvention - dont cloturé au cours de l'année de référence","")))))))</f>
        <v/>
      </c>
      <c r="P2584" s="16" t="str">
        <f>IF(ISBLANK(F2584),"",'Récapitulatif des données RASH'!$B$2-YEAR('Données relatives aux bénéf.'!F2584))</f>
        <v/>
      </c>
    </row>
    <row r="2585" spans="1:16">
      <c r="A2585" s="18" t="str">
        <f t="shared" si="40"/>
        <v/>
      </c>
      <c r="O2585" s="19" t="str">
        <f>IF(J2585="Non","Demande d'information",IF(AND(YEAR(I2585)='Récapitulatif des données RASH'!$B$2,'Données relatives aux bénéf.'!J2585="Oui",'Données relatives aux bénéf.'!K2585="Non"),"Dossier ouvert au cours de l'année de référence",IF(AND(YEAR(I2585)='Récapitulatif des données RASH'!$B$2,'Données relatives aux bénéf.'!J2585="Oui",'Données relatives aux bénéf.'!K2585="Oui"),"Dossier ouvert au cours de l'année de référence - dont clôturé au cours de l'année de référence",IF(AND(YEAR(I2585)&lt;'Récapitulatif des données RASH'!$B$2,'Données relatives aux bénéf.'!K2585="Non",'Données relatives aux bénéf.'!L2585="Oui"),"Dossier actif valorisable dans le cadre de la subvention",IF(AND(YEAR(I2585)&lt;'Récapitulatif des données RASH'!$B$2,'Données relatives aux bénéf.'!K2585="Oui",'Données relatives aux bénéf.'!L2585="Oui"),"Dossier actif valorisable dans le cadre de la subvention - dont cloturé au cours de l'année de référence",IF(AND(YEAR(I2585)&lt;'Récapitulatif des données RASH'!$B$2,'Données relatives aux bénéf.'!K2585="Non",'Données relatives aux bénéf.'!L2585="Non"),"Dossier actif non-valorisable dans le cadre de la subvention",IF(AND(YEAR(I2585)&lt;'Récapitulatif des données RASH'!$B$2,'Données relatives aux bénéf.'!K2585="Oui",'Données relatives aux bénéf.'!L2585="Non"),"Dossier actif non-valorisable dans le cadre de la subvention - dont cloturé au cours de l'année de référence","")))))))</f>
        <v/>
      </c>
      <c r="P2585" s="16" t="str">
        <f>IF(ISBLANK(F2585),"",'Récapitulatif des données RASH'!$B$2-YEAR('Données relatives aux bénéf.'!F2585))</f>
        <v/>
      </c>
    </row>
    <row r="2586" spans="1:16">
      <c r="A2586" s="18" t="str">
        <f t="shared" si="40"/>
        <v/>
      </c>
      <c r="O2586" s="19" t="str">
        <f>IF(J2586="Non","Demande d'information",IF(AND(YEAR(I2586)='Récapitulatif des données RASH'!$B$2,'Données relatives aux bénéf.'!J2586="Oui",'Données relatives aux bénéf.'!K2586="Non"),"Dossier ouvert au cours de l'année de référence",IF(AND(YEAR(I2586)='Récapitulatif des données RASH'!$B$2,'Données relatives aux bénéf.'!J2586="Oui",'Données relatives aux bénéf.'!K2586="Oui"),"Dossier ouvert au cours de l'année de référence - dont clôturé au cours de l'année de référence",IF(AND(YEAR(I2586)&lt;'Récapitulatif des données RASH'!$B$2,'Données relatives aux bénéf.'!K2586="Non",'Données relatives aux bénéf.'!L2586="Oui"),"Dossier actif valorisable dans le cadre de la subvention",IF(AND(YEAR(I2586)&lt;'Récapitulatif des données RASH'!$B$2,'Données relatives aux bénéf.'!K2586="Oui",'Données relatives aux bénéf.'!L2586="Oui"),"Dossier actif valorisable dans le cadre de la subvention - dont cloturé au cours de l'année de référence",IF(AND(YEAR(I2586)&lt;'Récapitulatif des données RASH'!$B$2,'Données relatives aux bénéf.'!K2586="Non",'Données relatives aux bénéf.'!L2586="Non"),"Dossier actif non-valorisable dans le cadre de la subvention",IF(AND(YEAR(I2586)&lt;'Récapitulatif des données RASH'!$B$2,'Données relatives aux bénéf.'!K2586="Oui",'Données relatives aux bénéf.'!L2586="Non"),"Dossier actif non-valorisable dans le cadre de la subvention - dont cloturé au cours de l'année de référence","")))))))</f>
        <v/>
      </c>
      <c r="P2586" s="16" t="str">
        <f>IF(ISBLANK(F2586),"",'Récapitulatif des données RASH'!$B$2-YEAR('Données relatives aux bénéf.'!F2586))</f>
        <v/>
      </c>
    </row>
    <row r="2587" spans="1:16">
      <c r="A2587" s="18" t="str">
        <f t="shared" si="40"/>
        <v/>
      </c>
      <c r="O2587" s="19" t="str">
        <f>IF(J2587="Non","Demande d'information",IF(AND(YEAR(I2587)='Récapitulatif des données RASH'!$B$2,'Données relatives aux bénéf.'!J2587="Oui",'Données relatives aux bénéf.'!K2587="Non"),"Dossier ouvert au cours de l'année de référence",IF(AND(YEAR(I2587)='Récapitulatif des données RASH'!$B$2,'Données relatives aux bénéf.'!J2587="Oui",'Données relatives aux bénéf.'!K2587="Oui"),"Dossier ouvert au cours de l'année de référence - dont clôturé au cours de l'année de référence",IF(AND(YEAR(I2587)&lt;'Récapitulatif des données RASH'!$B$2,'Données relatives aux bénéf.'!K2587="Non",'Données relatives aux bénéf.'!L2587="Oui"),"Dossier actif valorisable dans le cadre de la subvention",IF(AND(YEAR(I2587)&lt;'Récapitulatif des données RASH'!$B$2,'Données relatives aux bénéf.'!K2587="Oui",'Données relatives aux bénéf.'!L2587="Oui"),"Dossier actif valorisable dans le cadre de la subvention - dont cloturé au cours de l'année de référence",IF(AND(YEAR(I2587)&lt;'Récapitulatif des données RASH'!$B$2,'Données relatives aux bénéf.'!K2587="Non",'Données relatives aux bénéf.'!L2587="Non"),"Dossier actif non-valorisable dans le cadre de la subvention",IF(AND(YEAR(I2587)&lt;'Récapitulatif des données RASH'!$B$2,'Données relatives aux bénéf.'!K2587="Oui",'Données relatives aux bénéf.'!L2587="Non"),"Dossier actif non-valorisable dans le cadre de la subvention - dont cloturé au cours de l'année de référence","")))))))</f>
        <v/>
      </c>
      <c r="P2587" s="16" t="str">
        <f>IF(ISBLANK(F2587),"",'Récapitulatif des données RASH'!$B$2-YEAR('Données relatives aux bénéf.'!F2587))</f>
        <v/>
      </c>
    </row>
    <row r="2588" spans="1:16">
      <c r="A2588" s="18" t="str">
        <f t="shared" si="40"/>
        <v/>
      </c>
      <c r="O2588" s="19" t="str">
        <f>IF(J2588="Non","Demande d'information",IF(AND(YEAR(I2588)='Récapitulatif des données RASH'!$B$2,'Données relatives aux bénéf.'!J2588="Oui",'Données relatives aux bénéf.'!K2588="Non"),"Dossier ouvert au cours de l'année de référence",IF(AND(YEAR(I2588)='Récapitulatif des données RASH'!$B$2,'Données relatives aux bénéf.'!J2588="Oui",'Données relatives aux bénéf.'!K2588="Oui"),"Dossier ouvert au cours de l'année de référence - dont clôturé au cours de l'année de référence",IF(AND(YEAR(I2588)&lt;'Récapitulatif des données RASH'!$B$2,'Données relatives aux bénéf.'!K2588="Non",'Données relatives aux bénéf.'!L2588="Oui"),"Dossier actif valorisable dans le cadre de la subvention",IF(AND(YEAR(I2588)&lt;'Récapitulatif des données RASH'!$B$2,'Données relatives aux bénéf.'!K2588="Oui",'Données relatives aux bénéf.'!L2588="Oui"),"Dossier actif valorisable dans le cadre de la subvention - dont cloturé au cours de l'année de référence",IF(AND(YEAR(I2588)&lt;'Récapitulatif des données RASH'!$B$2,'Données relatives aux bénéf.'!K2588="Non",'Données relatives aux bénéf.'!L2588="Non"),"Dossier actif non-valorisable dans le cadre de la subvention",IF(AND(YEAR(I2588)&lt;'Récapitulatif des données RASH'!$B$2,'Données relatives aux bénéf.'!K2588="Oui",'Données relatives aux bénéf.'!L2588="Non"),"Dossier actif non-valorisable dans le cadre de la subvention - dont cloturé au cours de l'année de référence","")))))))</f>
        <v/>
      </c>
      <c r="P2588" s="16" t="str">
        <f>IF(ISBLANK(F2588),"",'Récapitulatif des données RASH'!$B$2-YEAR('Données relatives aux bénéf.'!F2588))</f>
        <v/>
      </c>
    </row>
    <row r="2589" spans="1:16">
      <c r="A2589" s="18" t="str">
        <f t="shared" si="40"/>
        <v/>
      </c>
      <c r="O2589" s="19" t="str">
        <f>IF(J2589="Non","Demande d'information",IF(AND(YEAR(I2589)='Récapitulatif des données RASH'!$B$2,'Données relatives aux bénéf.'!J2589="Oui",'Données relatives aux bénéf.'!K2589="Non"),"Dossier ouvert au cours de l'année de référence",IF(AND(YEAR(I2589)='Récapitulatif des données RASH'!$B$2,'Données relatives aux bénéf.'!J2589="Oui",'Données relatives aux bénéf.'!K2589="Oui"),"Dossier ouvert au cours de l'année de référence - dont clôturé au cours de l'année de référence",IF(AND(YEAR(I2589)&lt;'Récapitulatif des données RASH'!$B$2,'Données relatives aux bénéf.'!K2589="Non",'Données relatives aux bénéf.'!L2589="Oui"),"Dossier actif valorisable dans le cadre de la subvention",IF(AND(YEAR(I2589)&lt;'Récapitulatif des données RASH'!$B$2,'Données relatives aux bénéf.'!K2589="Oui",'Données relatives aux bénéf.'!L2589="Oui"),"Dossier actif valorisable dans le cadre de la subvention - dont cloturé au cours de l'année de référence",IF(AND(YEAR(I2589)&lt;'Récapitulatif des données RASH'!$B$2,'Données relatives aux bénéf.'!K2589="Non",'Données relatives aux bénéf.'!L2589="Non"),"Dossier actif non-valorisable dans le cadre de la subvention",IF(AND(YEAR(I2589)&lt;'Récapitulatif des données RASH'!$B$2,'Données relatives aux bénéf.'!K2589="Oui",'Données relatives aux bénéf.'!L2589="Non"),"Dossier actif non-valorisable dans le cadre de la subvention - dont cloturé au cours de l'année de référence","")))))))</f>
        <v/>
      </c>
      <c r="P2589" s="16" t="str">
        <f>IF(ISBLANK(F2589),"",'Récapitulatif des données RASH'!$B$2-YEAR('Données relatives aux bénéf.'!F2589))</f>
        <v/>
      </c>
    </row>
    <row r="2590" spans="1:16">
      <c r="A2590" s="18" t="str">
        <f t="shared" si="40"/>
        <v/>
      </c>
      <c r="O2590" s="19" t="str">
        <f>IF(J2590="Non","Demande d'information",IF(AND(YEAR(I2590)='Récapitulatif des données RASH'!$B$2,'Données relatives aux bénéf.'!J2590="Oui",'Données relatives aux bénéf.'!K2590="Non"),"Dossier ouvert au cours de l'année de référence",IF(AND(YEAR(I2590)='Récapitulatif des données RASH'!$B$2,'Données relatives aux bénéf.'!J2590="Oui",'Données relatives aux bénéf.'!K2590="Oui"),"Dossier ouvert au cours de l'année de référence - dont clôturé au cours de l'année de référence",IF(AND(YEAR(I2590)&lt;'Récapitulatif des données RASH'!$B$2,'Données relatives aux bénéf.'!K2590="Non",'Données relatives aux bénéf.'!L2590="Oui"),"Dossier actif valorisable dans le cadre de la subvention",IF(AND(YEAR(I2590)&lt;'Récapitulatif des données RASH'!$B$2,'Données relatives aux bénéf.'!K2590="Oui",'Données relatives aux bénéf.'!L2590="Oui"),"Dossier actif valorisable dans le cadre de la subvention - dont cloturé au cours de l'année de référence",IF(AND(YEAR(I2590)&lt;'Récapitulatif des données RASH'!$B$2,'Données relatives aux bénéf.'!K2590="Non",'Données relatives aux bénéf.'!L2590="Non"),"Dossier actif non-valorisable dans le cadre de la subvention",IF(AND(YEAR(I2590)&lt;'Récapitulatif des données RASH'!$B$2,'Données relatives aux bénéf.'!K2590="Oui",'Données relatives aux bénéf.'!L2590="Non"),"Dossier actif non-valorisable dans le cadre de la subvention - dont cloturé au cours de l'année de référence","")))))))</f>
        <v/>
      </c>
      <c r="P2590" s="16" t="str">
        <f>IF(ISBLANK(F2590),"",'Récapitulatif des données RASH'!$B$2-YEAR('Données relatives aux bénéf.'!F2590))</f>
        <v/>
      </c>
    </row>
    <row r="2591" spans="1:16">
      <c r="A2591" s="18" t="str">
        <f t="shared" si="40"/>
        <v/>
      </c>
      <c r="O2591" s="19" t="str">
        <f>IF(J2591="Non","Demande d'information",IF(AND(YEAR(I2591)='Récapitulatif des données RASH'!$B$2,'Données relatives aux bénéf.'!J2591="Oui",'Données relatives aux bénéf.'!K2591="Non"),"Dossier ouvert au cours de l'année de référence",IF(AND(YEAR(I2591)='Récapitulatif des données RASH'!$B$2,'Données relatives aux bénéf.'!J2591="Oui",'Données relatives aux bénéf.'!K2591="Oui"),"Dossier ouvert au cours de l'année de référence - dont clôturé au cours de l'année de référence",IF(AND(YEAR(I2591)&lt;'Récapitulatif des données RASH'!$B$2,'Données relatives aux bénéf.'!K2591="Non",'Données relatives aux bénéf.'!L2591="Oui"),"Dossier actif valorisable dans le cadre de la subvention",IF(AND(YEAR(I2591)&lt;'Récapitulatif des données RASH'!$B$2,'Données relatives aux bénéf.'!K2591="Oui",'Données relatives aux bénéf.'!L2591="Oui"),"Dossier actif valorisable dans le cadre de la subvention - dont cloturé au cours de l'année de référence",IF(AND(YEAR(I2591)&lt;'Récapitulatif des données RASH'!$B$2,'Données relatives aux bénéf.'!K2591="Non",'Données relatives aux bénéf.'!L2591="Non"),"Dossier actif non-valorisable dans le cadre de la subvention",IF(AND(YEAR(I2591)&lt;'Récapitulatif des données RASH'!$B$2,'Données relatives aux bénéf.'!K2591="Oui",'Données relatives aux bénéf.'!L2591="Non"),"Dossier actif non-valorisable dans le cadre de la subvention - dont cloturé au cours de l'année de référence","")))))))</f>
        <v/>
      </c>
      <c r="P2591" s="16" t="str">
        <f>IF(ISBLANK(F2591),"",'Récapitulatif des données RASH'!$B$2-YEAR('Données relatives aux bénéf.'!F2591))</f>
        <v/>
      </c>
    </row>
    <row r="2592" spans="1:16">
      <c r="A2592" s="18" t="str">
        <f t="shared" si="40"/>
        <v/>
      </c>
      <c r="O2592" s="19" t="str">
        <f>IF(J2592="Non","Demande d'information",IF(AND(YEAR(I2592)='Récapitulatif des données RASH'!$B$2,'Données relatives aux bénéf.'!J2592="Oui",'Données relatives aux bénéf.'!K2592="Non"),"Dossier ouvert au cours de l'année de référence",IF(AND(YEAR(I2592)='Récapitulatif des données RASH'!$B$2,'Données relatives aux bénéf.'!J2592="Oui",'Données relatives aux bénéf.'!K2592="Oui"),"Dossier ouvert au cours de l'année de référence - dont clôturé au cours de l'année de référence",IF(AND(YEAR(I2592)&lt;'Récapitulatif des données RASH'!$B$2,'Données relatives aux bénéf.'!K2592="Non",'Données relatives aux bénéf.'!L2592="Oui"),"Dossier actif valorisable dans le cadre de la subvention",IF(AND(YEAR(I2592)&lt;'Récapitulatif des données RASH'!$B$2,'Données relatives aux bénéf.'!K2592="Oui",'Données relatives aux bénéf.'!L2592="Oui"),"Dossier actif valorisable dans le cadre de la subvention - dont cloturé au cours de l'année de référence",IF(AND(YEAR(I2592)&lt;'Récapitulatif des données RASH'!$B$2,'Données relatives aux bénéf.'!K2592="Non",'Données relatives aux bénéf.'!L2592="Non"),"Dossier actif non-valorisable dans le cadre de la subvention",IF(AND(YEAR(I2592)&lt;'Récapitulatif des données RASH'!$B$2,'Données relatives aux bénéf.'!K2592="Oui",'Données relatives aux bénéf.'!L2592="Non"),"Dossier actif non-valorisable dans le cadre de la subvention - dont cloturé au cours de l'année de référence","")))))))</f>
        <v/>
      </c>
      <c r="P2592" s="16" t="str">
        <f>IF(ISBLANK(F2592),"",'Récapitulatif des données RASH'!$B$2-YEAR('Données relatives aux bénéf.'!F2592))</f>
        <v/>
      </c>
    </row>
    <row r="2593" spans="1:16">
      <c r="A2593" s="18" t="str">
        <f t="shared" si="40"/>
        <v/>
      </c>
      <c r="O2593" s="19" t="str">
        <f>IF(J2593="Non","Demande d'information",IF(AND(YEAR(I2593)='Récapitulatif des données RASH'!$B$2,'Données relatives aux bénéf.'!J2593="Oui",'Données relatives aux bénéf.'!K2593="Non"),"Dossier ouvert au cours de l'année de référence",IF(AND(YEAR(I2593)='Récapitulatif des données RASH'!$B$2,'Données relatives aux bénéf.'!J2593="Oui",'Données relatives aux bénéf.'!K2593="Oui"),"Dossier ouvert au cours de l'année de référence - dont clôturé au cours de l'année de référence",IF(AND(YEAR(I2593)&lt;'Récapitulatif des données RASH'!$B$2,'Données relatives aux bénéf.'!K2593="Non",'Données relatives aux bénéf.'!L2593="Oui"),"Dossier actif valorisable dans le cadre de la subvention",IF(AND(YEAR(I2593)&lt;'Récapitulatif des données RASH'!$B$2,'Données relatives aux bénéf.'!K2593="Oui",'Données relatives aux bénéf.'!L2593="Oui"),"Dossier actif valorisable dans le cadre de la subvention - dont cloturé au cours de l'année de référence",IF(AND(YEAR(I2593)&lt;'Récapitulatif des données RASH'!$B$2,'Données relatives aux bénéf.'!K2593="Non",'Données relatives aux bénéf.'!L2593="Non"),"Dossier actif non-valorisable dans le cadre de la subvention",IF(AND(YEAR(I2593)&lt;'Récapitulatif des données RASH'!$B$2,'Données relatives aux bénéf.'!K2593="Oui",'Données relatives aux bénéf.'!L2593="Non"),"Dossier actif non-valorisable dans le cadre de la subvention - dont cloturé au cours de l'année de référence","")))))))</f>
        <v/>
      </c>
      <c r="P2593" s="16" t="str">
        <f>IF(ISBLANK(F2593),"",'Récapitulatif des données RASH'!$B$2-YEAR('Données relatives aux bénéf.'!F2593))</f>
        <v/>
      </c>
    </row>
    <row r="2594" spans="1:16">
      <c r="A2594" s="18" t="str">
        <f t="shared" si="40"/>
        <v/>
      </c>
      <c r="O2594" s="19" t="str">
        <f>IF(J2594="Non","Demande d'information",IF(AND(YEAR(I2594)='Récapitulatif des données RASH'!$B$2,'Données relatives aux bénéf.'!J2594="Oui",'Données relatives aux bénéf.'!K2594="Non"),"Dossier ouvert au cours de l'année de référence",IF(AND(YEAR(I2594)='Récapitulatif des données RASH'!$B$2,'Données relatives aux bénéf.'!J2594="Oui",'Données relatives aux bénéf.'!K2594="Oui"),"Dossier ouvert au cours de l'année de référence - dont clôturé au cours de l'année de référence",IF(AND(YEAR(I2594)&lt;'Récapitulatif des données RASH'!$B$2,'Données relatives aux bénéf.'!K2594="Non",'Données relatives aux bénéf.'!L2594="Oui"),"Dossier actif valorisable dans le cadre de la subvention",IF(AND(YEAR(I2594)&lt;'Récapitulatif des données RASH'!$B$2,'Données relatives aux bénéf.'!K2594="Oui",'Données relatives aux bénéf.'!L2594="Oui"),"Dossier actif valorisable dans le cadre de la subvention - dont cloturé au cours de l'année de référence",IF(AND(YEAR(I2594)&lt;'Récapitulatif des données RASH'!$B$2,'Données relatives aux bénéf.'!K2594="Non",'Données relatives aux bénéf.'!L2594="Non"),"Dossier actif non-valorisable dans le cadre de la subvention",IF(AND(YEAR(I2594)&lt;'Récapitulatif des données RASH'!$B$2,'Données relatives aux bénéf.'!K2594="Oui",'Données relatives aux bénéf.'!L2594="Non"),"Dossier actif non-valorisable dans le cadre de la subvention - dont cloturé au cours de l'année de référence","")))))))</f>
        <v/>
      </c>
      <c r="P2594" s="16" t="str">
        <f>IF(ISBLANK(F2594),"",'Récapitulatif des données RASH'!$B$2-YEAR('Données relatives aux bénéf.'!F2594))</f>
        <v/>
      </c>
    </row>
    <row r="2595" spans="1:16">
      <c r="A2595" s="18" t="str">
        <f t="shared" si="40"/>
        <v/>
      </c>
      <c r="O2595" s="19" t="str">
        <f>IF(J2595="Non","Demande d'information",IF(AND(YEAR(I2595)='Récapitulatif des données RASH'!$B$2,'Données relatives aux bénéf.'!J2595="Oui",'Données relatives aux bénéf.'!K2595="Non"),"Dossier ouvert au cours de l'année de référence",IF(AND(YEAR(I2595)='Récapitulatif des données RASH'!$B$2,'Données relatives aux bénéf.'!J2595="Oui",'Données relatives aux bénéf.'!K2595="Oui"),"Dossier ouvert au cours de l'année de référence - dont clôturé au cours de l'année de référence",IF(AND(YEAR(I2595)&lt;'Récapitulatif des données RASH'!$B$2,'Données relatives aux bénéf.'!K2595="Non",'Données relatives aux bénéf.'!L2595="Oui"),"Dossier actif valorisable dans le cadre de la subvention",IF(AND(YEAR(I2595)&lt;'Récapitulatif des données RASH'!$B$2,'Données relatives aux bénéf.'!K2595="Oui",'Données relatives aux bénéf.'!L2595="Oui"),"Dossier actif valorisable dans le cadre de la subvention - dont cloturé au cours de l'année de référence",IF(AND(YEAR(I2595)&lt;'Récapitulatif des données RASH'!$B$2,'Données relatives aux bénéf.'!K2595="Non",'Données relatives aux bénéf.'!L2595="Non"),"Dossier actif non-valorisable dans le cadre de la subvention",IF(AND(YEAR(I2595)&lt;'Récapitulatif des données RASH'!$B$2,'Données relatives aux bénéf.'!K2595="Oui",'Données relatives aux bénéf.'!L2595="Non"),"Dossier actif non-valorisable dans le cadre de la subvention - dont cloturé au cours de l'année de référence","")))))))</f>
        <v/>
      </c>
      <c r="P2595" s="16" t="str">
        <f>IF(ISBLANK(F2595),"",'Récapitulatif des données RASH'!$B$2-YEAR('Données relatives aux bénéf.'!F2595))</f>
        <v/>
      </c>
    </row>
    <row r="2596" spans="1:16">
      <c r="A2596" s="18" t="str">
        <f t="shared" si="40"/>
        <v/>
      </c>
      <c r="O2596" s="19" t="str">
        <f>IF(J2596="Non","Demande d'information",IF(AND(YEAR(I2596)='Récapitulatif des données RASH'!$B$2,'Données relatives aux bénéf.'!J2596="Oui",'Données relatives aux bénéf.'!K2596="Non"),"Dossier ouvert au cours de l'année de référence",IF(AND(YEAR(I2596)='Récapitulatif des données RASH'!$B$2,'Données relatives aux bénéf.'!J2596="Oui",'Données relatives aux bénéf.'!K2596="Oui"),"Dossier ouvert au cours de l'année de référence - dont clôturé au cours de l'année de référence",IF(AND(YEAR(I2596)&lt;'Récapitulatif des données RASH'!$B$2,'Données relatives aux bénéf.'!K2596="Non",'Données relatives aux bénéf.'!L2596="Oui"),"Dossier actif valorisable dans le cadre de la subvention",IF(AND(YEAR(I2596)&lt;'Récapitulatif des données RASH'!$B$2,'Données relatives aux bénéf.'!K2596="Oui",'Données relatives aux bénéf.'!L2596="Oui"),"Dossier actif valorisable dans le cadre de la subvention - dont cloturé au cours de l'année de référence",IF(AND(YEAR(I2596)&lt;'Récapitulatif des données RASH'!$B$2,'Données relatives aux bénéf.'!K2596="Non",'Données relatives aux bénéf.'!L2596="Non"),"Dossier actif non-valorisable dans le cadre de la subvention",IF(AND(YEAR(I2596)&lt;'Récapitulatif des données RASH'!$B$2,'Données relatives aux bénéf.'!K2596="Oui",'Données relatives aux bénéf.'!L2596="Non"),"Dossier actif non-valorisable dans le cadre de la subvention - dont cloturé au cours de l'année de référence","")))))))</f>
        <v/>
      </c>
      <c r="P2596" s="16" t="str">
        <f>IF(ISBLANK(F2596),"",'Récapitulatif des données RASH'!$B$2-YEAR('Données relatives aux bénéf.'!F2596))</f>
        <v/>
      </c>
    </row>
    <row r="2597" spans="1:16">
      <c r="A2597" s="18" t="str">
        <f t="shared" si="40"/>
        <v/>
      </c>
      <c r="O2597" s="19" t="str">
        <f>IF(J2597="Non","Demande d'information",IF(AND(YEAR(I2597)='Récapitulatif des données RASH'!$B$2,'Données relatives aux bénéf.'!J2597="Oui",'Données relatives aux bénéf.'!K2597="Non"),"Dossier ouvert au cours de l'année de référence",IF(AND(YEAR(I2597)='Récapitulatif des données RASH'!$B$2,'Données relatives aux bénéf.'!J2597="Oui",'Données relatives aux bénéf.'!K2597="Oui"),"Dossier ouvert au cours de l'année de référence - dont clôturé au cours de l'année de référence",IF(AND(YEAR(I2597)&lt;'Récapitulatif des données RASH'!$B$2,'Données relatives aux bénéf.'!K2597="Non",'Données relatives aux bénéf.'!L2597="Oui"),"Dossier actif valorisable dans le cadre de la subvention",IF(AND(YEAR(I2597)&lt;'Récapitulatif des données RASH'!$B$2,'Données relatives aux bénéf.'!K2597="Oui",'Données relatives aux bénéf.'!L2597="Oui"),"Dossier actif valorisable dans le cadre de la subvention - dont cloturé au cours de l'année de référence",IF(AND(YEAR(I2597)&lt;'Récapitulatif des données RASH'!$B$2,'Données relatives aux bénéf.'!K2597="Non",'Données relatives aux bénéf.'!L2597="Non"),"Dossier actif non-valorisable dans le cadre de la subvention",IF(AND(YEAR(I2597)&lt;'Récapitulatif des données RASH'!$B$2,'Données relatives aux bénéf.'!K2597="Oui",'Données relatives aux bénéf.'!L2597="Non"),"Dossier actif non-valorisable dans le cadre de la subvention - dont cloturé au cours de l'année de référence","")))))))</f>
        <v/>
      </c>
      <c r="P2597" s="16" t="str">
        <f>IF(ISBLANK(F2597),"",'Récapitulatif des données RASH'!$B$2-YEAR('Données relatives aux bénéf.'!F2597))</f>
        <v/>
      </c>
    </row>
    <row r="2598" spans="1:16">
      <c r="A2598" s="18" t="str">
        <f t="shared" si="40"/>
        <v/>
      </c>
      <c r="O2598" s="19" t="str">
        <f>IF(J2598="Non","Demande d'information",IF(AND(YEAR(I2598)='Récapitulatif des données RASH'!$B$2,'Données relatives aux bénéf.'!J2598="Oui",'Données relatives aux bénéf.'!K2598="Non"),"Dossier ouvert au cours de l'année de référence",IF(AND(YEAR(I2598)='Récapitulatif des données RASH'!$B$2,'Données relatives aux bénéf.'!J2598="Oui",'Données relatives aux bénéf.'!K2598="Oui"),"Dossier ouvert au cours de l'année de référence - dont clôturé au cours de l'année de référence",IF(AND(YEAR(I2598)&lt;'Récapitulatif des données RASH'!$B$2,'Données relatives aux bénéf.'!K2598="Non",'Données relatives aux bénéf.'!L2598="Oui"),"Dossier actif valorisable dans le cadre de la subvention",IF(AND(YEAR(I2598)&lt;'Récapitulatif des données RASH'!$B$2,'Données relatives aux bénéf.'!K2598="Oui",'Données relatives aux bénéf.'!L2598="Oui"),"Dossier actif valorisable dans le cadre de la subvention - dont cloturé au cours de l'année de référence",IF(AND(YEAR(I2598)&lt;'Récapitulatif des données RASH'!$B$2,'Données relatives aux bénéf.'!K2598="Non",'Données relatives aux bénéf.'!L2598="Non"),"Dossier actif non-valorisable dans le cadre de la subvention",IF(AND(YEAR(I2598)&lt;'Récapitulatif des données RASH'!$B$2,'Données relatives aux bénéf.'!K2598="Oui",'Données relatives aux bénéf.'!L2598="Non"),"Dossier actif non-valorisable dans le cadre de la subvention - dont cloturé au cours de l'année de référence","")))))))</f>
        <v/>
      </c>
      <c r="P2598" s="16" t="str">
        <f>IF(ISBLANK(F2598),"",'Récapitulatif des données RASH'!$B$2-YEAR('Données relatives aux bénéf.'!F2598))</f>
        <v/>
      </c>
    </row>
    <row r="2599" spans="1:16">
      <c r="A2599" s="18" t="str">
        <f t="shared" si="40"/>
        <v/>
      </c>
      <c r="O2599" s="19" t="str">
        <f>IF(J2599="Non","Demande d'information",IF(AND(YEAR(I2599)='Récapitulatif des données RASH'!$B$2,'Données relatives aux bénéf.'!J2599="Oui",'Données relatives aux bénéf.'!K2599="Non"),"Dossier ouvert au cours de l'année de référence",IF(AND(YEAR(I2599)='Récapitulatif des données RASH'!$B$2,'Données relatives aux bénéf.'!J2599="Oui",'Données relatives aux bénéf.'!K2599="Oui"),"Dossier ouvert au cours de l'année de référence - dont clôturé au cours de l'année de référence",IF(AND(YEAR(I2599)&lt;'Récapitulatif des données RASH'!$B$2,'Données relatives aux bénéf.'!K2599="Non",'Données relatives aux bénéf.'!L2599="Oui"),"Dossier actif valorisable dans le cadre de la subvention",IF(AND(YEAR(I2599)&lt;'Récapitulatif des données RASH'!$B$2,'Données relatives aux bénéf.'!K2599="Oui",'Données relatives aux bénéf.'!L2599="Oui"),"Dossier actif valorisable dans le cadre de la subvention - dont cloturé au cours de l'année de référence",IF(AND(YEAR(I2599)&lt;'Récapitulatif des données RASH'!$B$2,'Données relatives aux bénéf.'!K2599="Non",'Données relatives aux bénéf.'!L2599="Non"),"Dossier actif non-valorisable dans le cadre de la subvention",IF(AND(YEAR(I2599)&lt;'Récapitulatif des données RASH'!$B$2,'Données relatives aux bénéf.'!K2599="Oui",'Données relatives aux bénéf.'!L2599="Non"),"Dossier actif non-valorisable dans le cadre de la subvention - dont cloturé au cours de l'année de référence","")))))))</f>
        <v/>
      </c>
      <c r="P2599" s="16" t="str">
        <f>IF(ISBLANK(F2599),"",'Récapitulatif des données RASH'!$B$2-YEAR('Données relatives aux bénéf.'!F2599))</f>
        <v/>
      </c>
    </row>
    <row r="2600" spans="1:16">
      <c r="A2600" s="18" t="str">
        <f t="shared" si="40"/>
        <v/>
      </c>
      <c r="O2600" s="19" t="str">
        <f>IF(J2600="Non","Demande d'information",IF(AND(YEAR(I2600)='Récapitulatif des données RASH'!$B$2,'Données relatives aux bénéf.'!J2600="Oui",'Données relatives aux bénéf.'!K2600="Non"),"Dossier ouvert au cours de l'année de référence",IF(AND(YEAR(I2600)='Récapitulatif des données RASH'!$B$2,'Données relatives aux bénéf.'!J2600="Oui",'Données relatives aux bénéf.'!K2600="Oui"),"Dossier ouvert au cours de l'année de référence - dont clôturé au cours de l'année de référence",IF(AND(YEAR(I2600)&lt;'Récapitulatif des données RASH'!$B$2,'Données relatives aux bénéf.'!K2600="Non",'Données relatives aux bénéf.'!L2600="Oui"),"Dossier actif valorisable dans le cadre de la subvention",IF(AND(YEAR(I2600)&lt;'Récapitulatif des données RASH'!$B$2,'Données relatives aux bénéf.'!K2600="Oui",'Données relatives aux bénéf.'!L2600="Oui"),"Dossier actif valorisable dans le cadre de la subvention - dont cloturé au cours de l'année de référence",IF(AND(YEAR(I2600)&lt;'Récapitulatif des données RASH'!$B$2,'Données relatives aux bénéf.'!K2600="Non",'Données relatives aux bénéf.'!L2600="Non"),"Dossier actif non-valorisable dans le cadre de la subvention",IF(AND(YEAR(I2600)&lt;'Récapitulatif des données RASH'!$B$2,'Données relatives aux bénéf.'!K2600="Oui",'Données relatives aux bénéf.'!L2600="Non"),"Dossier actif non-valorisable dans le cadre de la subvention - dont cloturé au cours de l'année de référence","")))))))</f>
        <v/>
      </c>
      <c r="P2600" s="16" t="str">
        <f>IF(ISBLANK(F2600),"",'Récapitulatif des données RASH'!$B$2-YEAR('Données relatives aux bénéf.'!F2600))</f>
        <v/>
      </c>
    </row>
    <row r="2601" spans="1:16">
      <c r="A2601" s="18" t="str">
        <f t="shared" ref="A2601:A2664" si="41">IF(ISBLANK(C2601),"",A2600+1)</f>
        <v/>
      </c>
      <c r="O2601" s="19" t="str">
        <f>IF(J2601="Non","Demande d'information",IF(AND(YEAR(I2601)='Récapitulatif des données RASH'!$B$2,'Données relatives aux bénéf.'!J2601="Oui",'Données relatives aux bénéf.'!K2601="Non"),"Dossier ouvert au cours de l'année de référence",IF(AND(YEAR(I2601)='Récapitulatif des données RASH'!$B$2,'Données relatives aux bénéf.'!J2601="Oui",'Données relatives aux bénéf.'!K2601="Oui"),"Dossier ouvert au cours de l'année de référence - dont clôturé au cours de l'année de référence",IF(AND(YEAR(I2601)&lt;'Récapitulatif des données RASH'!$B$2,'Données relatives aux bénéf.'!K2601="Non",'Données relatives aux bénéf.'!L2601="Oui"),"Dossier actif valorisable dans le cadre de la subvention",IF(AND(YEAR(I2601)&lt;'Récapitulatif des données RASH'!$B$2,'Données relatives aux bénéf.'!K2601="Oui",'Données relatives aux bénéf.'!L2601="Oui"),"Dossier actif valorisable dans le cadre de la subvention - dont cloturé au cours de l'année de référence",IF(AND(YEAR(I2601)&lt;'Récapitulatif des données RASH'!$B$2,'Données relatives aux bénéf.'!K2601="Non",'Données relatives aux bénéf.'!L2601="Non"),"Dossier actif non-valorisable dans le cadre de la subvention",IF(AND(YEAR(I2601)&lt;'Récapitulatif des données RASH'!$B$2,'Données relatives aux bénéf.'!K2601="Oui",'Données relatives aux bénéf.'!L2601="Non"),"Dossier actif non-valorisable dans le cadre de la subvention - dont cloturé au cours de l'année de référence","")))))))</f>
        <v/>
      </c>
      <c r="P2601" s="16" t="str">
        <f>IF(ISBLANK(F2601),"",'Récapitulatif des données RASH'!$B$2-YEAR('Données relatives aux bénéf.'!F2601))</f>
        <v/>
      </c>
    </row>
    <row r="2602" spans="1:16">
      <c r="A2602" s="18" t="str">
        <f t="shared" si="41"/>
        <v/>
      </c>
      <c r="O2602" s="19" t="str">
        <f>IF(J2602="Non","Demande d'information",IF(AND(YEAR(I2602)='Récapitulatif des données RASH'!$B$2,'Données relatives aux bénéf.'!J2602="Oui",'Données relatives aux bénéf.'!K2602="Non"),"Dossier ouvert au cours de l'année de référence",IF(AND(YEAR(I2602)='Récapitulatif des données RASH'!$B$2,'Données relatives aux bénéf.'!J2602="Oui",'Données relatives aux bénéf.'!K2602="Oui"),"Dossier ouvert au cours de l'année de référence - dont clôturé au cours de l'année de référence",IF(AND(YEAR(I2602)&lt;'Récapitulatif des données RASH'!$B$2,'Données relatives aux bénéf.'!K2602="Non",'Données relatives aux bénéf.'!L2602="Oui"),"Dossier actif valorisable dans le cadre de la subvention",IF(AND(YEAR(I2602)&lt;'Récapitulatif des données RASH'!$B$2,'Données relatives aux bénéf.'!K2602="Oui",'Données relatives aux bénéf.'!L2602="Oui"),"Dossier actif valorisable dans le cadre de la subvention - dont cloturé au cours de l'année de référence",IF(AND(YEAR(I2602)&lt;'Récapitulatif des données RASH'!$B$2,'Données relatives aux bénéf.'!K2602="Non",'Données relatives aux bénéf.'!L2602="Non"),"Dossier actif non-valorisable dans le cadre de la subvention",IF(AND(YEAR(I2602)&lt;'Récapitulatif des données RASH'!$B$2,'Données relatives aux bénéf.'!K2602="Oui",'Données relatives aux bénéf.'!L2602="Non"),"Dossier actif non-valorisable dans le cadre de la subvention - dont cloturé au cours de l'année de référence","")))))))</f>
        <v/>
      </c>
      <c r="P2602" s="16" t="str">
        <f>IF(ISBLANK(F2602),"",'Récapitulatif des données RASH'!$B$2-YEAR('Données relatives aux bénéf.'!F2602))</f>
        <v/>
      </c>
    </row>
    <row r="2603" spans="1:16">
      <c r="A2603" s="18" t="str">
        <f t="shared" si="41"/>
        <v/>
      </c>
      <c r="O2603" s="19" t="str">
        <f>IF(J2603="Non","Demande d'information",IF(AND(YEAR(I2603)='Récapitulatif des données RASH'!$B$2,'Données relatives aux bénéf.'!J2603="Oui",'Données relatives aux bénéf.'!K2603="Non"),"Dossier ouvert au cours de l'année de référence",IF(AND(YEAR(I2603)='Récapitulatif des données RASH'!$B$2,'Données relatives aux bénéf.'!J2603="Oui",'Données relatives aux bénéf.'!K2603="Oui"),"Dossier ouvert au cours de l'année de référence - dont clôturé au cours de l'année de référence",IF(AND(YEAR(I2603)&lt;'Récapitulatif des données RASH'!$B$2,'Données relatives aux bénéf.'!K2603="Non",'Données relatives aux bénéf.'!L2603="Oui"),"Dossier actif valorisable dans le cadre de la subvention",IF(AND(YEAR(I2603)&lt;'Récapitulatif des données RASH'!$B$2,'Données relatives aux bénéf.'!K2603="Oui",'Données relatives aux bénéf.'!L2603="Oui"),"Dossier actif valorisable dans le cadre de la subvention - dont cloturé au cours de l'année de référence",IF(AND(YEAR(I2603)&lt;'Récapitulatif des données RASH'!$B$2,'Données relatives aux bénéf.'!K2603="Non",'Données relatives aux bénéf.'!L2603="Non"),"Dossier actif non-valorisable dans le cadre de la subvention",IF(AND(YEAR(I2603)&lt;'Récapitulatif des données RASH'!$B$2,'Données relatives aux bénéf.'!K2603="Oui",'Données relatives aux bénéf.'!L2603="Non"),"Dossier actif non-valorisable dans le cadre de la subvention - dont cloturé au cours de l'année de référence","")))))))</f>
        <v/>
      </c>
      <c r="P2603" s="16" t="str">
        <f>IF(ISBLANK(F2603),"",'Récapitulatif des données RASH'!$B$2-YEAR('Données relatives aux bénéf.'!F2603))</f>
        <v/>
      </c>
    </row>
    <row r="2604" spans="1:16">
      <c r="A2604" s="18" t="str">
        <f t="shared" si="41"/>
        <v/>
      </c>
      <c r="O2604" s="19" t="str">
        <f>IF(J2604="Non","Demande d'information",IF(AND(YEAR(I2604)='Récapitulatif des données RASH'!$B$2,'Données relatives aux bénéf.'!J2604="Oui",'Données relatives aux bénéf.'!K2604="Non"),"Dossier ouvert au cours de l'année de référence",IF(AND(YEAR(I2604)='Récapitulatif des données RASH'!$B$2,'Données relatives aux bénéf.'!J2604="Oui",'Données relatives aux bénéf.'!K2604="Oui"),"Dossier ouvert au cours de l'année de référence - dont clôturé au cours de l'année de référence",IF(AND(YEAR(I2604)&lt;'Récapitulatif des données RASH'!$B$2,'Données relatives aux bénéf.'!K2604="Non",'Données relatives aux bénéf.'!L2604="Oui"),"Dossier actif valorisable dans le cadre de la subvention",IF(AND(YEAR(I2604)&lt;'Récapitulatif des données RASH'!$B$2,'Données relatives aux bénéf.'!K2604="Oui",'Données relatives aux bénéf.'!L2604="Oui"),"Dossier actif valorisable dans le cadre de la subvention - dont cloturé au cours de l'année de référence",IF(AND(YEAR(I2604)&lt;'Récapitulatif des données RASH'!$B$2,'Données relatives aux bénéf.'!K2604="Non",'Données relatives aux bénéf.'!L2604="Non"),"Dossier actif non-valorisable dans le cadre de la subvention",IF(AND(YEAR(I2604)&lt;'Récapitulatif des données RASH'!$B$2,'Données relatives aux bénéf.'!K2604="Oui",'Données relatives aux bénéf.'!L2604="Non"),"Dossier actif non-valorisable dans le cadre de la subvention - dont cloturé au cours de l'année de référence","")))))))</f>
        <v/>
      </c>
      <c r="P2604" s="16" t="str">
        <f>IF(ISBLANK(F2604),"",'Récapitulatif des données RASH'!$B$2-YEAR('Données relatives aux bénéf.'!F2604))</f>
        <v/>
      </c>
    </row>
    <row r="2605" spans="1:16">
      <c r="A2605" s="18" t="str">
        <f t="shared" si="41"/>
        <v/>
      </c>
      <c r="O2605" s="19" t="str">
        <f>IF(J2605="Non","Demande d'information",IF(AND(YEAR(I2605)='Récapitulatif des données RASH'!$B$2,'Données relatives aux bénéf.'!J2605="Oui",'Données relatives aux bénéf.'!K2605="Non"),"Dossier ouvert au cours de l'année de référence",IF(AND(YEAR(I2605)='Récapitulatif des données RASH'!$B$2,'Données relatives aux bénéf.'!J2605="Oui",'Données relatives aux bénéf.'!K2605="Oui"),"Dossier ouvert au cours de l'année de référence - dont clôturé au cours de l'année de référence",IF(AND(YEAR(I2605)&lt;'Récapitulatif des données RASH'!$B$2,'Données relatives aux bénéf.'!K2605="Non",'Données relatives aux bénéf.'!L2605="Oui"),"Dossier actif valorisable dans le cadre de la subvention",IF(AND(YEAR(I2605)&lt;'Récapitulatif des données RASH'!$B$2,'Données relatives aux bénéf.'!K2605="Oui",'Données relatives aux bénéf.'!L2605="Oui"),"Dossier actif valorisable dans le cadre de la subvention - dont cloturé au cours de l'année de référence",IF(AND(YEAR(I2605)&lt;'Récapitulatif des données RASH'!$B$2,'Données relatives aux bénéf.'!K2605="Non",'Données relatives aux bénéf.'!L2605="Non"),"Dossier actif non-valorisable dans le cadre de la subvention",IF(AND(YEAR(I2605)&lt;'Récapitulatif des données RASH'!$B$2,'Données relatives aux bénéf.'!K2605="Oui",'Données relatives aux bénéf.'!L2605="Non"),"Dossier actif non-valorisable dans le cadre de la subvention - dont cloturé au cours de l'année de référence","")))))))</f>
        <v/>
      </c>
      <c r="P2605" s="16" t="str">
        <f>IF(ISBLANK(F2605),"",'Récapitulatif des données RASH'!$B$2-YEAR('Données relatives aux bénéf.'!F2605))</f>
        <v/>
      </c>
    </row>
    <row r="2606" spans="1:16">
      <c r="A2606" s="18" t="str">
        <f t="shared" si="41"/>
        <v/>
      </c>
      <c r="O2606" s="19" t="str">
        <f>IF(J2606="Non","Demande d'information",IF(AND(YEAR(I2606)='Récapitulatif des données RASH'!$B$2,'Données relatives aux bénéf.'!J2606="Oui",'Données relatives aux bénéf.'!K2606="Non"),"Dossier ouvert au cours de l'année de référence",IF(AND(YEAR(I2606)='Récapitulatif des données RASH'!$B$2,'Données relatives aux bénéf.'!J2606="Oui",'Données relatives aux bénéf.'!K2606="Oui"),"Dossier ouvert au cours de l'année de référence - dont clôturé au cours de l'année de référence",IF(AND(YEAR(I2606)&lt;'Récapitulatif des données RASH'!$B$2,'Données relatives aux bénéf.'!K2606="Non",'Données relatives aux bénéf.'!L2606="Oui"),"Dossier actif valorisable dans le cadre de la subvention",IF(AND(YEAR(I2606)&lt;'Récapitulatif des données RASH'!$B$2,'Données relatives aux bénéf.'!K2606="Oui",'Données relatives aux bénéf.'!L2606="Oui"),"Dossier actif valorisable dans le cadre de la subvention - dont cloturé au cours de l'année de référence",IF(AND(YEAR(I2606)&lt;'Récapitulatif des données RASH'!$B$2,'Données relatives aux bénéf.'!K2606="Non",'Données relatives aux bénéf.'!L2606="Non"),"Dossier actif non-valorisable dans le cadre de la subvention",IF(AND(YEAR(I2606)&lt;'Récapitulatif des données RASH'!$B$2,'Données relatives aux bénéf.'!K2606="Oui",'Données relatives aux bénéf.'!L2606="Non"),"Dossier actif non-valorisable dans le cadre de la subvention - dont cloturé au cours de l'année de référence","")))))))</f>
        <v/>
      </c>
      <c r="P2606" s="16" t="str">
        <f>IF(ISBLANK(F2606),"",'Récapitulatif des données RASH'!$B$2-YEAR('Données relatives aux bénéf.'!F2606))</f>
        <v/>
      </c>
    </row>
    <row r="2607" spans="1:16">
      <c r="A2607" s="18" t="str">
        <f t="shared" si="41"/>
        <v/>
      </c>
      <c r="O2607" s="19" t="str">
        <f>IF(J2607="Non","Demande d'information",IF(AND(YEAR(I2607)='Récapitulatif des données RASH'!$B$2,'Données relatives aux bénéf.'!J2607="Oui",'Données relatives aux bénéf.'!K2607="Non"),"Dossier ouvert au cours de l'année de référence",IF(AND(YEAR(I2607)='Récapitulatif des données RASH'!$B$2,'Données relatives aux bénéf.'!J2607="Oui",'Données relatives aux bénéf.'!K2607="Oui"),"Dossier ouvert au cours de l'année de référence - dont clôturé au cours de l'année de référence",IF(AND(YEAR(I2607)&lt;'Récapitulatif des données RASH'!$B$2,'Données relatives aux bénéf.'!K2607="Non",'Données relatives aux bénéf.'!L2607="Oui"),"Dossier actif valorisable dans le cadre de la subvention",IF(AND(YEAR(I2607)&lt;'Récapitulatif des données RASH'!$B$2,'Données relatives aux bénéf.'!K2607="Oui",'Données relatives aux bénéf.'!L2607="Oui"),"Dossier actif valorisable dans le cadre de la subvention - dont cloturé au cours de l'année de référence",IF(AND(YEAR(I2607)&lt;'Récapitulatif des données RASH'!$B$2,'Données relatives aux bénéf.'!K2607="Non",'Données relatives aux bénéf.'!L2607="Non"),"Dossier actif non-valorisable dans le cadre de la subvention",IF(AND(YEAR(I2607)&lt;'Récapitulatif des données RASH'!$B$2,'Données relatives aux bénéf.'!K2607="Oui",'Données relatives aux bénéf.'!L2607="Non"),"Dossier actif non-valorisable dans le cadre de la subvention - dont cloturé au cours de l'année de référence","")))))))</f>
        <v/>
      </c>
      <c r="P2607" s="16" t="str">
        <f>IF(ISBLANK(F2607),"",'Récapitulatif des données RASH'!$B$2-YEAR('Données relatives aux bénéf.'!F2607))</f>
        <v/>
      </c>
    </row>
    <row r="2608" spans="1:16">
      <c r="A2608" s="18" t="str">
        <f t="shared" si="41"/>
        <v/>
      </c>
      <c r="O2608" s="19" t="str">
        <f>IF(J2608="Non","Demande d'information",IF(AND(YEAR(I2608)='Récapitulatif des données RASH'!$B$2,'Données relatives aux bénéf.'!J2608="Oui",'Données relatives aux bénéf.'!K2608="Non"),"Dossier ouvert au cours de l'année de référence",IF(AND(YEAR(I2608)='Récapitulatif des données RASH'!$B$2,'Données relatives aux bénéf.'!J2608="Oui",'Données relatives aux bénéf.'!K2608="Oui"),"Dossier ouvert au cours de l'année de référence - dont clôturé au cours de l'année de référence",IF(AND(YEAR(I2608)&lt;'Récapitulatif des données RASH'!$B$2,'Données relatives aux bénéf.'!K2608="Non",'Données relatives aux bénéf.'!L2608="Oui"),"Dossier actif valorisable dans le cadre de la subvention",IF(AND(YEAR(I2608)&lt;'Récapitulatif des données RASH'!$B$2,'Données relatives aux bénéf.'!K2608="Oui",'Données relatives aux bénéf.'!L2608="Oui"),"Dossier actif valorisable dans le cadre de la subvention - dont cloturé au cours de l'année de référence",IF(AND(YEAR(I2608)&lt;'Récapitulatif des données RASH'!$B$2,'Données relatives aux bénéf.'!K2608="Non",'Données relatives aux bénéf.'!L2608="Non"),"Dossier actif non-valorisable dans le cadre de la subvention",IF(AND(YEAR(I2608)&lt;'Récapitulatif des données RASH'!$B$2,'Données relatives aux bénéf.'!K2608="Oui",'Données relatives aux bénéf.'!L2608="Non"),"Dossier actif non-valorisable dans le cadre de la subvention - dont cloturé au cours de l'année de référence","")))))))</f>
        <v/>
      </c>
      <c r="P2608" s="16" t="str">
        <f>IF(ISBLANK(F2608),"",'Récapitulatif des données RASH'!$B$2-YEAR('Données relatives aux bénéf.'!F2608))</f>
        <v/>
      </c>
    </row>
    <row r="2609" spans="1:16">
      <c r="A2609" s="18" t="str">
        <f t="shared" si="41"/>
        <v/>
      </c>
      <c r="O2609" s="19" t="str">
        <f>IF(J2609="Non","Demande d'information",IF(AND(YEAR(I2609)='Récapitulatif des données RASH'!$B$2,'Données relatives aux bénéf.'!J2609="Oui",'Données relatives aux bénéf.'!K2609="Non"),"Dossier ouvert au cours de l'année de référence",IF(AND(YEAR(I2609)='Récapitulatif des données RASH'!$B$2,'Données relatives aux bénéf.'!J2609="Oui",'Données relatives aux bénéf.'!K2609="Oui"),"Dossier ouvert au cours de l'année de référence - dont clôturé au cours de l'année de référence",IF(AND(YEAR(I2609)&lt;'Récapitulatif des données RASH'!$B$2,'Données relatives aux bénéf.'!K2609="Non",'Données relatives aux bénéf.'!L2609="Oui"),"Dossier actif valorisable dans le cadre de la subvention",IF(AND(YEAR(I2609)&lt;'Récapitulatif des données RASH'!$B$2,'Données relatives aux bénéf.'!K2609="Oui",'Données relatives aux bénéf.'!L2609="Oui"),"Dossier actif valorisable dans le cadre de la subvention - dont cloturé au cours de l'année de référence",IF(AND(YEAR(I2609)&lt;'Récapitulatif des données RASH'!$B$2,'Données relatives aux bénéf.'!K2609="Non",'Données relatives aux bénéf.'!L2609="Non"),"Dossier actif non-valorisable dans le cadre de la subvention",IF(AND(YEAR(I2609)&lt;'Récapitulatif des données RASH'!$B$2,'Données relatives aux bénéf.'!K2609="Oui",'Données relatives aux bénéf.'!L2609="Non"),"Dossier actif non-valorisable dans le cadre de la subvention - dont cloturé au cours de l'année de référence","")))))))</f>
        <v/>
      </c>
      <c r="P2609" s="16" t="str">
        <f>IF(ISBLANK(F2609),"",'Récapitulatif des données RASH'!$B$2-YEAR('Données relatives aux bénéf.'!F2609))</f>
        <v/>
      </c>
    </row>
    <row r="2610" spans="1:16">
      <c r="A2610" s="18" t="str">
        <f t="shared" si="41"/>
        <v/>
      </c>
      <c r="O2610" s="19" t="str">
        <f>IF(J2610="Non","Demande d'information",IF(AND(YEAR(I2610)='Récapitulatif des données RASH'!$B$2,'Données relatives aux bénéf.'!J2610="Oui",'Données relatives aux bénéf.'!K2610="Non"),"Dossier ouvert au cours de l'année de référence",IF(AND(YEAR(I2610)='Récapitulatif des données RASH'!$B$2,'Données relatives aux bénéf.'!J2610="Oui",'Données relatives aux bénéf.'!K2610="Oui"),"Dossier ouvert au cours de l'année de référence - dont clôturé au cours de l'année de référence",IF(AND(YEAR(I2610)&lt;'Récapitulatif des données RASH'!$B$2,'Données relatives aux bénéf.'!K2610="Non",'Données relatives aux bénéf.'!L2610="Oui"),"Dossier actif valorisable dans le cadre de la subvention",IF(AND(YEAR(I2610)&lt;'Récapitulatif des données RASH'!$B$2,'Données relatives aux bénéf.'!K2610="Oui",'Données relatives aux bénéf.'!L2610="Oui"),"Dossier actif valorisable dans le cadre de la subvention - dont cloturé au cours de l'année de référence",IF(AND(YEAR(I2610)&lt;'Récapitulatif des données RASH'!$B$2,'Données relatives aux bénéf.'!K2610="Non",'Données relatives aux bénéf.'!L2610="Non"),"Dossier actif non-valorisable dans le cadre de la subvention",IF(AND(YEAR(I2610)&lt;'Récapitulatif des données RASH'!$B$2,'Données relatives aux bénéf.'!K2610="Oui",'Données relatives aux bénéf.'!L2610="Non"),"Dossier actif non-valorisable dans le cadre de la subvention - dont cloturé au cours de l'année de référence","")))))))</f>
        <v/>
      </c>
      <c r="P2610" s="16" t="str">
        <f>IF(ISBLANK(F2610),"",'Récapitulatif des données RASH'!$B$2-YEAR('Données relatives aux bénéf.'!F2610))</f>
        <v/>
      </c>
    </row>
    <row r="2611" spans="1:16">
      <c r="A2611" s="18" t="str">
        <f t="shared" si="41"/>
        <v/>
      </c>
      <c r="O2611" s="19" t="str">
        <f>IF(J2611="Non","Demande d'information",IF(AND(YEAR(I2611)='Récapitulatif des données RASH'!$B$2,'Données relatives aux bénéf.'!J2611="Oui",'Données relatives aux bénéf.'!K2611="Non"),"Dossier ouvert au cours de l'année de référence",IF(AND(YEAR(I2611)='Récapitulatif des données RASH'!$B$2,'Données relatives aux bénéf.'!J2611="Oui",'Données relatives aux bénéf.'!K2611="Oui"),"Dossier ouvert au cours de l'année de référence - dont clôturé au cours de l'année de référence",IF(AND(YEAR(I2611)&lt;'Récapitulatif des données RASH'!$B$2,'Données relatives aux bénéf.'!K2611="Non",'Données relatives aux bénéf.'!L2611="Oui"),"Dossier actif valorisable dans le cadre de la subvention",IF(AND(YEAR(I2611)&lt;'Récapitulatif des données RASH'!$B$2,'Données relatives aux bénéf.'!K2611="Oui",'Données relatives aux bénéf.'!L2611="Oui"),"Dossier actif valorisable dans le cadre de la subvention - dont cloturé au cours de l'année de référence",IF(AND(YEAR(I2611)&lt;'Récapitulatif des données RASH'!$B$2,'Données relatives aux bénéf.'!K2611="Non",'Données relatives aux bénéf.'!L2611="Non"),"Dossier actif non-valorisable dans le cadre de la subvention",IF(AND(YEAR(I2611)&lt;'Récapitulatif des données RASH'!$B$2,'Données relatives aux bénéf.'!K2611="Oui",'Données relatives aux bénéf.'!L2611="Non"),"Dossier actif non-valorisable dans le cadre de la subvention - dont cloturé au cours de l'année de référence","")))))))</f>
        <v/>
      </c>
      <c r="P2611" s="16" t="str">
        <f>IF(ISBLANK(F2611),"",'Récapitulatif des données RASH'!$B$2-YEAR('Données relatives aux bénéf.'!F2611))</f>
        <v/>
      </c>
    </row>
    <row r="2612" spans="1:16">
      <c r="A2612" s="18" t="str">
        <f t="shared" si="41"/>
        <v/>
      </c>
      <c r="O2612" s="19" t="str">
        <f>IF(J2612="Non","Demande d'information",IF(AND(YEAR(I2612)='Récapitulatif des données RASH'!$B$2,'Données relatives aux bénéf.'!J2612="Oui",'Données relatives aux bénéf.'!K2612="Non"),"Dossier ouvert au cours de l'année de référence",IF(AND(YEAR(I2612)='Récapitulatif des données RASH'!$B$2,'Données relatives aux bénéf.'!J2612="Oui",'Données relatives aux bénéf.'!K2612="Oui"),"Dossier ouvert au cours de l'année de référence - dont clôturé au cours de l'année de référence",IF(AND(YEAR(I2612)&lt;'Récapitulatif des données RASH'!$B$2,'Données relatives aux bénéf.'!K2612="Non",'Données relatives aux bénéf.'!L2612="Oui"),"Dossier actif valorisable dans le cadre de la subvention",IF(AND(YEAR(I2612)&lt;'Récapitulatif des données RASH'!$B$2,'Données relatives aux bénéf.'!K2612="Oui",'Données relatives aux bénéf.'!L2612="Oui"),"Dossier actif valorisable dans le cadre de la subvention - dont cloturé au cours de l'année de référence",IF(AND(YEAR(I2612)&lt;'Récapitulatif des données RASH'!$B$2,'Données relatives aux bénéf.'!K2612="Non",'Données relatives aux bénéf.'!L2612="Non"),"Dossier actif non-valorisable dans le cadre de la subvention",IF(AND(YEAR(I2612)&lt;'Récapitulatif des données RASH'!$B$2,'Données relatives aux bénéf.'!K2612="Oui",'Données relatives aux bénéf.'!L2612="Non"),"Dossier actif non-valorisable dans le cadre de la subvention - dont cloturé au cours de l'année de référence","")))))))</f>
        <v/>
      </c>
      <c r="P2612" s="16" t="str">
        <f>IF(ISBLANK(F2612),"",'Récapitulatif des données RASH'!$B$2-YEAR('Données relatives aux bénéf.'!F2612))</f>
        <v/>
      </c>
    </row>
    <row r="2613" spans="1:16">
      <c r="A2613" s="18" t="str">
        <f t="shared" si="41"/>
        <v/>
      </c>
      <c r="O2613" s="19" t="str">
        <f>IF(J2613="Non","Demande d'information",IF(AND(YEAR(I2613)='Récapitulatif des données RASH'!$B$2,'Données relatives aux bénéf.'!J2613="Oui",'Données relatives aux bénéf.'!K2613="Non"),"Dossier ouvert au cours de l'année de référence",IF(AND(YEAR(I2613)='Récapitulatif des données RASH'!$B$2,'Données relatives aux bénéf.'!J2613="Oui",'Données relatives aux bénéf.'!K2613="Oui"),"Dossier ouvert au cours de l'année de référence - dont clôturé au cours de l'année de référence",IF(AND(YEAR(I2613)&lt;'Récapitulatif des données RASH'!$B$2,'Données relatives aux bénéf.'!K2613="Non",'Données relatives aux bénéf.'!L2613="Oui"),"Dossier actif valorisable dans le cadre de la subvention",IF(AND(YEAR(I2613)&lt;'Récapitulatif des données RASH'!$B$2,'Données relatives aux bénéf.'!K2613="Oui",'Données relatives aux bénéf.'!L2613="Oui"),"Dossier actif valorisable dans le cadre de la subvention - dont cloturé au cours de l'année de référence",IF(AND(YEAR(I2613)&lt;'Récapitulatif des données RASH'!$B$2,'Données relatives aux bénéf.'!K2613="Non",'Données relatives aux bénéf.'!L2613="Non"),"Dossier actif non-valorisable dans le cadre de la subvention",IF(AND(YEAR(I2613)&lt;'Récapitulatif des données RASH'!$B$2,'Données relatives aux bénéf.'!K2613="Oui",'Données relatives aux bénéf.'!L2613="Non"),"Dossier actif non-valorisable dans le cadre de la subvention - dont cloturé au cours de l'année de référence","")))))))</f>
        <v/>
      </c>
      <c r="P2613" s="16" t="str">
        <f>IF(ISBLANK(F2613),"",'Récapitulatif des données RASH'!$B$2-YEAR('Données relatives aux bénéf.'!F2613))</f>
        <v/>
      </c>
    </row>
    <row r="2614" spans="1:16">
      <c r="A2614" s="18" t="str">
        <f t="shared" si="41"/>
        <v/>
      </c>
      <c r="O2614" s="19" t="str">
        <f>IF(J2614="Non","Demande d'information",IF(AND(YEAR(I2614)='Récapitulatif des données RASH'!$B$2,'Données relatives aux bénéf.'!J2614="Oui",'Données relatives aux bénéf.'!K2614="Non"),"Dossier ouvert au cours de l'année de référence",IF(AND(YEAR(I2614)='Récapitulatif des données RASH'!$B$2,'Données relatives aux bénéf.'!J2614="Oui",'Données relatives aux bénéf.'!K2614="Oui"),"Dossier ouvert au cours de l'année de référence - dont clôturé au cours de l'année de référence",IF(AND(YEAR(I2614)&lt;'Récapitulatif des données RASH'!$B$2,'Données relatives aux bénéf.'!K2614="Non",'Données relatives aux bénéf.'!L2614="Oui"),"Dossier actif valorisable dans le cadre de la subvention",IF(AND(YEAR(I2614)&lt;'Récapitulatif des données RASH'!$B$2,'Données relatives aux bénéf.'!K2614="Oui",'Données relatives aux bénéf.'!L2614="Oui"),"Dossier actif valorisable dans le cadre de la subvention - dont cloturé au cours de l'année de référence",IF(AND(YEAR(I2614)&lt;'Récapitulatif des données RASH'!$B$2,'Données relatives aux bénéf.'!K2614="Non",'Données relatives aux bénéf.'!L2614="Non"),"Dossier actif non-valorisable dans le cadre de la subvention",IF(AND(YEAR(I2614)&lt;'Récapitulatif des données RASH'!$B$2,'Données relatives aux bénéf.'!K2614="Oui",'Données relatives aux bénéf.'!L2614="Non"),"Dossier actif non-valorisable dans le cadre de la subvention - dont cloturé au cours de l'année de référence","")))))))</f>
        <v/>
      </c>
      <c r="P2614" s="16" t="str">
        <f>IF(ISBLANK(F2614),"",'Récapitulatif des données RASH'!$B$2-YEAR('Données relatives aux bénéf.'!F2614))</f>
        <v/>
      </c>
    </row>
    <row r="2615" spans="1:16">
      <c r="A2615" s="18" t="str">
        <f t="shared" si="41"/>
        <v/>
      </c>
      <c r="O2615" s="19" t="str">
        <f>IF(J2615="Non","Demande d'information",IF(AND(YEAR(I2615)='Récapitulatif des données RASH'!$B$2,'Données relatives aux bénéf.'!J2615="Oui",'Données relatives aux bénéf.'!K2615="Non"),"Dossier ouvert au cours de l'année de référence",IF(AND(YEAR(I2615)='Récapitulatif des données RASH'!$B$2,'Données relatives aux bénéf.'!J2615="Oui",'Données relatives aux bénéf.'!K2615="Oui"),"Dossier ouvert au cours de l'année de référence - dont clôturé au cours de l'année de référence",IF(AND(YEAR(I2615)&lt;'Récapitulatif des données RASH'!$B$2,'Données relatives aux bénéf.'!K2615="Non",'Données relatives aux bénéf.'!L2615="Oui"),"Dossier actif valorisable dans le cadre de la subvention",IF(AND(YEAR(I2615)&lt;'Récapitulatif des données RASH'!$B$2,'Données relatives aux bénéf.'!K2615="Oui",'Données relatives aux bénéf.'!L2615="Oui"),"Dossier actif valorisable dans le cadre de la subvention - dont cloturé au cours de l'année de référence",IF(AND(YEAR(I2615)&lt;'Récapitulatif des données RASH'!$B$2,'Données relatives aux bénéf.'!K2615="Non",'Données relatives aux bénéf.'!L2615="Non"),"Dossier actif non-valorisable dans le cadre de la subvention",IF(AND(YEAR(I2615)&lt;'Récapitulatif des données RASH'!$B$2,'Données relatives aux bénéf.'!K2615="Oui",'Données relatives aux bénéf.'!L2615="Non"),"Dossier actif non-valorisable dans le cadre de la subvention - dont cloturé au cours de l'année de référence","")))))))</f>
        <v/>
      </c>
      <c r="P2615" s="16" t="str">
        <f>IF(ISBLANK(F2615),"",'Récapitulatif des données RASH'!$B$2-YEAR('Données relatives aux bénéf.'!F2615))</f>
        <v/>
      </c>
    </row>
    <row r="2616" spans="1:16">
      <c r="A2616" s="18" t="str">
        <f t="shared" si="41"/>
        <v/>
      </c>
      <c r="O2616" s="19" t="str">
        <f>IF(J2616="Non","Demande d'information",IF(AND(YEAR(I2616)='Récapitulatif des données RASH'!$B$2,'Données relatives aux bénéf.'!J2616="Oui",'Données relatives aux bénéf.'!K2616="Non"),"Dossier ouvert au cours de l'année de référence",IF(AND(YEAR(I2616)='Récapitulatif des données RASH'!$B$2,'Données relatives aux bénéf.'!J2616="Oui",'Données relatives aux bénéf.'!K2616="Oui"),"Dossier ouvert au cours de l'année de référence - dont clôturé au cours de l'année de référence",IF(AND(YEAR(I2616)&lt;'Récapitulatif des données RASH'!$B$2,'Données relatives aux bénéf.'!K2616="Non",'Données relatives aux bénéf.'!L2616="Oui"),"Dossier actif valorisable dans le cadre de la subvention",IF(AND(YEAR(I2616)&lt;'Récapitulatif des données RASH'!$B$2,'Données relatives aux bénéf.'!K2616="Oui",'Données relatives aux bénéf.'!L2616="Oui"),"Dossier actif valorisable dans le cadre de la subvention - dont cloturé au cours de l'année de référence",IF(AND(YEAR(I2616)&lt;'Récapitulatif des données RASH'!$B$2,'Données relatives aux bénéf.'!K2616="Non",'Données relatives aux bénéf.'!L2616="Non"),"Dossier actif non-valorisable dans le cadre de la subvention",IF(AND(YEAR(I2616)&lt;'Récapitulatif des données RASH'!$B$2,'Données relatives aux bénéf.'!K2616="Oui",'Données relatives aux bénéf.'!L2616="Non"),"Dossier actif non-valorisable dans le cadre de la subvention - dont cloturé au cours de l'année de référence","")))))))</f>
        <v/>
      </c>
      <c r="P2616" s="16" t="str">
        <f>IF(ISBLANK(F2616),"",'Récapitulatif des données RASH'!$B$2-YEAR('Données relatives aux bénéf.'!F2616))</f>
        <v/>
      </c>
    </row>
    <row r="2617" spans="1:16">
      <c r="A2617" s="18" t="str">
        <f t="shared" si="41"/>
        <v/>
      </c>
      <c r="O2617" s="19" t="str">
        <f>IF(J2617="Non","Demande d'information",IF(AND(YEAR(I2617)='Récapitulatif des données RASH'!$B$2,'Données relatives aux bénéf.'!J2617="Oui",'Données relatives aux bénéf.'!K2617="Non"),"Dossier ouvert au cours de l'année de référence",IF(AND(YEAR(I2617)='Récapitulatif des données RASH'!$B$2,'Données relatives aux bénéf.'!J2617="Oui",'Données relatives aux bénéf.'!K2617="Oui"),"Dossier ouvert au cours de l'année de référence - dont clôturé au cours de l'année de référence",IF(AND(YEAR(I2617)&lt;'Récapitulatif des données RASH'!$B$2,'Données relatives aux bénéf.'!K2617="Non",'Données relatives aux bénéf.'!L2617="Oui"),"Dossier actif valorisable dans le cadre de la subvention",IF(AND(YEAR(I2617)&lt;'Récapitulatif des données RASH'!$B$2,'Données relatives aux bénéf.'!K2617="Oui",'Données relatives aux bénéf.'!L2617="Oui"),"Dossier actif valorisable dans le cadre de la subvention - dont cloturé au cours de l'année de référence",IF(AND(YEAR(I2617)&lt;'Récapitulatif des données RASH'!$B$2,'Données relatives aux bénéf.'!K2617="Non",'Données relatives aux bénéf.'!L2617="Non"),"Dossier actif non-valorisable dans le cadre de la subvention",IF(AND(YEAR(I2617)&lt;'Récapitulatif des données RASH'!$B$2,'Données relatives aux bénéf.'!K2617="Oui",'Données relatives aux bénéf.'!L2617="Non"),"Dossier actif non-valorisable dans le cadre de la subvention - dont cloturé au cours de l'année de référence","")))))))</f>
        <v/>
      </c>
      <c r="P2617" s="16" t="str">
        <f>IF(ISBLANK(F2617),"",'Récapitulatif des données RASH'!$B$2-YEAR('Données relatives aux bénéf.'!F2617))</f>
        <v/>
      </c>
    </row>
    <row r="2618" spans="1:16">
      <c r="A2618" s="18" t="str">
        <f t="shared" si="41"/>
        <v/>
      </c>
      <c r="O2618" s="19" t="str">
        <f>IF(J2618="Non","Demande d'information",IF(AND(YEAR(I2618)='Récapitulatif des données RASH'!$B$2,'Données relatives aux bénéf.'!J2618="Oui",'Données relatives aux bénéf.'!K2618="Non"),"Dossier ouvert au cours de l'année de référence",IF(AND(YEAR(I2618)='Récapitulatif des données RASH'!$B$2,'Données relatives aux bénéf.'!J2618="Oui",'Données relatives aux bénéf.'!K2618="Oui"),"Dossier ouvert au cours de l'année de référence - dont clôturé au cours de l'année de référence",IF(AND(YEAR(I2618)&lt;'Récapitulatif des données RASH'!$B$2,'Données relatives aux bénéf.'!K2618="Non",'Données relatives aux bénéf.'!L2618="Oui"),"Dossier actif valorisable dans le cadre de la subvention",IF(AND(YEAR(I2618)&lt;'Récapitulatif des données RASH'!$B$2,'Données relatives aux bénéf.'!K2618="Oui",'Données relatives aux bénéf.'!L2618="Oui"),"Dossier actif valorisable dans le cadre de la subvention - dont cloturé au cours de l'année de référence",IF(AND(YEAR(I2618)&lt;'Récapitulatif des données RASH'!$B$2,'Données relatives aux bénéf.'!K2618="Non",'Données relatives aux bénéf.'!L2618="Non"),"Dossier actif non-valorisable dans le cadre de la subvention",IF(AND(YEAR(I2618)&lt;'Récapitulatif des données RASH'!$B$2,'Données relatives aux bénéf.'!K2618="Oui",'Données relatives aux bénéf.'!L2618="Non"),"Dossier actif non-valorisable dans le cadre de la subvention - dont cloturé au cours de l'année de référence","")))))))</f>
        <v/>
      </c>
      <c r="P2618" s="16" t="str">
        <f>IF(ISBLANK(F2618),"",'Récapitulatif des données RASH'!$B$2-YEAR('Données relatives aux bénéf.'!F2618))</f>
        <v/>
      </c>
    </row>
    <row r="2619" spans="1:16">
      <c r="A2619" s="18" t="str">
        <f t="shared" si="41"/>
        <v/>
      </c>
      <c r="O2619" s="19" t="str">
        <f>IF(J2619="Non","Demande d'information",IF(AND(YEAR(I2619)='Récapitulatif des données RASH'!$B$2,'Données relatives aux bénéf.'!J2619="Oui",'Données relatives aux bénéf.'!K2619="Non"),"Dossier ouvert au cours de l'année de référence",IF(AND(YEAR(I2619)='Récapitulatif des données RASH'!$B$2,'Données relatives aux bénéf.'!J2619="Oui",'Données relatives aux bénéf.'!K2619="Oui"),"Dossier ouvert au cours de l'année de référence - dont clôturé au cours de l'année de référence",IF(AND(YEAR(I2619)&lt;'Récapitulatif des données RASH'!$B$2,'Données relatives aux bénéf.'!K2619="Non",'Données relatives aux bénéf.'!L2619="Oui"),"Dossier actif valorisable dans le cadre de la subvention",IF(AND(YEAR(I2619)&lt;'Récapitulatif des données RASH'!$B$2,'Données relatives aux bénéf.'!K2619="Oui",'Données relatives aux bénéf.'!L2619="Oui"),"Dossier actif valorisable dans le cadre de la subvention - dont cloturé au cours de l'année de référence",IF(AND(YEAR(I2619)&lt;'Récapitulatif des données RASH'!$B$2,'Données relatives aux bénéf.'!K2619="Non",'Données relatives aux bénéf.'!L2619="Non"),"Dossier actif non-valorisable dans le cadre de la subvention",IF(AND(YEAR(I2619)&lt;'Récapitulatif des données RASH'!$B$2,'Données relatives aux bénéf.'!K2619="Oui",'Données relatives aux bénéf.'!L2619="Non"),"Dossier actif non-valorisable dans le cadre de la subvention - dont cloturé au cours de l'année de référence","")))))))</f>
        <v/>
      </c>
      <c r="P2619" s="16" t="str">
        <f>IF(ISBLANK(F2619),"",'Récapitulatif des données RASH'!$B$2-YEAR('Données relatives aux bénéf.'!F2619))</f>
        <v/>
      </c>
    </row>
    <row r="2620" spans="1:16">
      <c r="A2620" s="18" t="str">
        <f t="shared" si="41"/>
        <v/>
      </c>
      <c r="O2620" s="19" t="str">
        <f>IF(J2620="Non","Demande d'information",IF(AND(YEAR(I2620)='Récapitulatif des données RASH'!$B$2,'Données relatives aux bénéf.'!J2620="Oui",'Données relatives aux bénéf.'!K2620="Non"),"Dossier ouvert au cours de l'année de référence",IF(AND(YEAR(I2620)='Récapitulatif des données RASH'!$B$2,'Données relatives aux bénéf.'!J2620="Oui",'Données relatives aux bénéf.'!K2620="Oui"),"Dossier ouvert au cours de l'année de référence - dont clôturé au cours de l'année de référence",IF(AND(YEAR(I2620)&lt;'Récapitulatif des données RASH'!$B$2,'Données relatives aux bénéf.'!K2620="Non",'Données relatives aux bénéf.'!L2620="Oui"),"Dossier actif valorisable dans le cadre de la subvention",IF(AND(YEAR(I2620)&lt;'Récapitulatif des données RASH'!$B$2,'Données relatives aux bénéf.'!K2620="Oui",'Données relatives aux bénéf.'!L2620="Oui"),"Dossier actif valorisable dans le cadre de la subvention - dont cloturé au cours de l'année de référence",IF(AND(YEAR(I2620)&lt;'Récapitulatif des données RASH'!$B$2,'Données relatives aux bénéf.'!K2620="Non",'Données relatives aux bénéf.'!L2620="Non"),"Dossier actif non-valorisable dans le cadre de la subvention",IF(AND(YEAR(I2620)&lt;'Récapitulatif des données RASH'!$B$2,'Données relatives aux bénéf.'!K2620="Oui",'Données relatives aux bénéf.'!L2620="Non"),"Dossier actif non-valorisable dans le cadre de la subvention - dont cloturé au cours de l'année de référence","")))))))</f>
        <v/>
      </c>
      <c r="P2620" s="16" t="str">
        <f>IF(ISBLANK(F2620),"",'Récapitulatif des données RASH'!$B$2-YEAR('Données relatives aux bénéf.'!F2620))</f>
        <v/>
      </c>
    </row>
    <row r="2621" spans="1:16">
      <c r="A2621" s="18" t="str">
        <f t="shared" si="41"/>
        <v/>
      </c>
      <c r="O2621" s="19" t="str">
        <f>IF(J2621="Non","Demande d'information",IF(AND(YEAR(I2621)='Récapitulatif des données RASH'!$B$2,'Données relatives aux bénéf.'!J2621="Oui",'Données relatives aux bénéf.'!K2621="Non"),"Dossier ouvert au cours de l'année de référence",IF(AND(YEAR(I2621)='Récapitulatif des données RASH'!$B$2,'Données relatives aux bénéf.'!J2621="Oui",'Données relatives aux bénéf.'!K2621="Oui"),"Dossier ouvert au cours de l'année de référence - dont clôturé au cours de l'année de référence",IF(AND(YEAR(I2621)&lt;'Récapitulatif des données RASH'!$B$2,'Données relatives aux bénéf.'!K2621="Non",'Données relatives aux bénéf.'!L2621="Oui"),"Dossier actif valorisable dans le cadre de la subvention",IF(AND(YEAR(I2621)&lt;'Récapitulatif des données RASH'!$B$2,'Données relatives aux bénéf.'!K2621="Oui",'Données relatives aux bénéf.'!L2621="Oui"),"Dossier actif valorisable dans le cadre de la subvention - dont cloturé au cours de l'année de référence",IF(AND(YEAR(I2621)&lt;'Récapitulatif des données RASH'!$B$2,'Données relatives aux bénéf.'!K2621="Non",'Données relatives aux bénéf.'!L2621="Non"),"Dossier actif non-valorisable dans le cadre de la subvention",IF(AND(YEAR(I2621)&lt;'Récapitulatif des données RASH'!$B$2,'Données relatives aux bénéf.'!K2621="Oui",'Données relatives aux bénéf.'!L2621="Non"),"Dossier actif non-valorisable dans le cadre de la subvention - dont cloturé au cours de l'année de référence","")))))))</f>
        <v/>
      </c>
      <c r="P2621" s="16" t="str">
        <f>IF(ISBLANK(F2621),"",'Récapitulatif des données RASH'!$B$2-YEAR('Données relatives aux bénéf.'!F2621))</f>
        <v/>
      </c>
    </row>
    <row r="2622" spans="1:16">
      <c r="A2622" s="18" t="str">
        <f t="shared" si="41"/>
        <v/>
      </c>
      <c r="O2622" s="19" t="str">
        <f>IF(J2622="Non","Demande d'information",IF(AND(YEAR(I2622)='Récapitulatif des données RASH'!$B$2,'Données relatives aux bénéf.'!J2622="Oui",'Données relatives aux bénéf.'!K2622="Non"),"Dossier ouvert au cours de l'année de référence",IF(AND(YEAR(I2622)='Récapitulatif des données RASH'!$B$2,'Données relatives aux bénéf.'!J2622="Oui",'Données relatives aux bénéf.'!K2622="Oui"),"Dossier ouvert au cours de l'année de référence - dont clôturé au cours de l'année de référence",IF(AND(YEAR(I2622)&lt;'Récapitulatif des données RASH'!$B$2,'Données relatives aux bénéf.'!K2622="Non",'Données relatives aux bénéf.'!L2622="Oui"),"Dossier actif valorisable dans le cadre de la subvention",IF(AND(YEAR(I2622)&lt;'Récapitulatif des données RASH'!$B$2,'Données relatives aux bénéf.'!K2622="Oui",'Données relatives aux bénéf.'!L2622="Oui"),"Dossier actif valorisable dans le cadre de la subvention - dont cloturé au cours de l'année de référence",IF(AND(YEAR(I2622)&lt;'Récapitulatif des données RASH'!$B$2,'Données relatives aux bénéf.'!K2622="Non",'Données relatives aux bénéf.'!L2622="Non"),"Dossier actif non-valorisable dans le cadre de la subvention",IF(AND(YEAR(I2622)&lt;'Récapitulatif des données RASH'!$B$2,'Données relatives aux bénéf.'!K2622="Oui",'Données relatives aux bénéf.'!L2622="Non"),"Dossier actif non-valorisable dans le cadre de la subvention - dont cloturé au cours de l'année de référence","")))))))</f>
        <v/>
      </c>
      <c r="P2622" s="16" t="str">
        <f>IF(ISBLANK(F2622),"",'Récapitulatif des données RASH'!$B$2-YEAR('Données relatives aux bénéf.'!F2622))</f>
        <v/>
      </c>
    </row>
    <row r="2623" spans="1:16">
      <c r="A2623" s="18" t="str">
        <f t="shared" si="41"/>
        <v/>
      </c>
      <c r="O2623" s="19" t="str">
        <f>IF(J2623="Non","Demande d'information",IF(AND(YEAR(I2623)='Récapitulatif des données RASH'!$B$2,'Données relatives aux bénéf.'!J2623="Oui",'Données relatives aux bénéf.'!K2623="Non"),"Dossier ouvert au cours de l'année de référence",IF(AND(YEAR(I2623)='Récapitulatif des données RASH'!$B$2,'Données relatives aux bénéf.'!J2623="Oui",'Données relatives aux bénéf.'!K2623="Oui"),"Dossier ouvert au cours de l'année de référence - dont clôturé au cours de l'année de référence",IF(AND(YEAR(I2623)&lt;'Récapitulatif des données RASH'!$B$2,'Données relatives aux bénéf.'!K2623="Non",'Données relatives aux bénéf.'!L2623="Oui"),"Dossier actif valorisable dans le cadre de la subvention",IF(AND(YEAR(I2623)&lt;'Récapitulatif des données RASH'!$B$2,'Données relatives aux bénéf.'!K2623="Oui",'Données relatives aux bénéf.'!L2623="Oui"),"Dossier actif valorisable dans le cadre de la subvention - dont cloturé au cours de l'année de référence",IF(AND(YEAR(I2623)&lt;'Récapitulatif des données RASH'!$B$2,'Données relatives aux bénéf.'!K2623="Non",'Données relatives aux bénéf.'!L2623="Non"),"Dossier actif non-valorisable dans le cadre de la subvention",IF(AND(YEAR(I2623)&lt;'Récapitulatif des données RASH'!$B$2,'Données relatives aux bénéf.'!K2623="Oui",'Données relatives aux bénéf.'!L2623="Non"),"Dossier actif non-valorisable dans le cadre de la subvention - dont cloturé au cours de l'année de référence","")))))))</f>
        <v/>
      </c>
      <c r="P2623" s="16" t="str">
        <f>IF(ISBLANK(F2623),"",'Récapitulatif des données RASH'!$B$2-YEAR('Données relatives aux bénéf.'!F2623))</f>
        <v/>
      </c>
    </row>
    <row r="2624" spans="1:16">
      <c r="A2624" s="18" t="str">
        <f t="shared" si="41"/>
        <v/>
      </c>
      <c r="O2624" s="19" t="str">
        <f>IF(J2624="Non","Demande d'information",IF(AND(YEAR(I2624)='Récapitulatif des données RASH'!$B$2,'Données relatives aux bénéf.'!J2624="Oui",'Données relatives aux bénéf.'!K2624="Non"),"Dossier ouvert au cours de l'année de référence",IF(AND(YEAR(I2624)='Récapitulatif des données RASH'!$B$2,'Données relatives aux bénéf.'!J2624="Oui",'Données relatives aux bénéf.'!K2624="Oui"),"Dossier ouvert au cours de l'année de référence - dont clôturé au cours de l'année de référence",IF(AND(YEAR(I2624)&lt;'Récapitulatif des données RASH'!$B$2,'Données relatives aux bénéf.'!K2624="Non",'Données relatives aux bénéf.'!L2624="Oui"),"Dossier actif valorisable dans le cadre de la subvention",IF(AND(YEAR(I2624)&lt;'Récapitulatif des données RASH'!$B$2,'Données relatives aux bénéf.'!K2624="Oui",'Données relatives aux bénéf.'!L2624="Oui"),"Dossier actif valorisable dans le cadre de la subvention - dont cloturé au cours de l'année de référence",IF(AND(YEAR(I2624)&lt;'Récapitulatif des données RASH'!$B$2,'Données relatives aux bénéf.'!K2624="Non",'Données relatives aux bénéf.'!L2624="Non"),"Dossier actif non-valorisable dans le cadre de la subvention",IF(AND(YEAR(I2624)&lt;'Récapitulatif des données RASH'!$B$2,'Données relatives aux bénéf.'!K2624="Oui",'Données relatives aux bénéf.'!L2624="Non"),"Dossier actif non-valorisable dans le cadre de la subvention - dont cloturé au cours de l'année de référence","")))))))</f>
        <v/>
      </c>
      <c r="P2624" s="16" t="str">
        <f>IF(ISBLANK(F2624),"",'Récapitulatif des données RASH'!$B$2-YEAR('Données relatives aux bénéf.'!F2624))</f>
        <v/>
      </c>
    </row>
    <row r="2625" spans="1:16">
      <c r="A2625" s="18" t="str">
        <f t="shared" si="41"/>
        <v/>
      </c>
      <c r="O2625" s="19" t="str">
        <f>IF(J2625="Non","Demande d'information",IF(AND(YEAR(I2625)='Récapitulatif des données RASH'!$B$2,'Données relatives aux bénéf.'!J2625="Oui",'Données relatives aux bénéf.'!K2625="Non"),"Dossier ouvert au cours de l'année de référence",IF(AND(YEAR(I2625)='Récapitulatif des données RASH'!$B$2,'Données relatives aux bénéf.'!J2625="Oui",'Données relatives aux bénéf.'!K2625="Oui"),"Dossier ouvert au cours de l'année de référence - dont clôturé au cours de l'année de référence",IF(AND(YEAR(I2625)&lt;'Récapitulatif des données RASH'!$B$2,'Données relatives aux bénéf.'!K2625="Non",'Données relatives aux bénéf.'!L2625="Oui"),"Dossier actif valorisable dans le cadre de la subvention",IF(AND(YEAR(I2625)&lt;'Récapitulatif des données RASH'!$B$2,'Données relatives aux bénéf.'!K2625="Oui",'Données relatives aux bénéf.'!L2625="Oui"),"Dossier actif valorisable dans le cadre de la subvention - dont cloturé au cours de l'année de référence",IF(AND(YEAR(I2625)&lt;'Récapitulatif des données RASH'!$B$2,'Données relatives aux bénéf.'!K2625="Non",'Données relatives aux bénéf.'!L2625="Non"),"Dossier actif non-valorisable dans le cadre de la subvention",IF(AND(YEAR(I2625)&lt;'Récapitulatif des données RASH'!$B$2,'Données relatives aux bénéf.'!K2625="Oui",'Données relatives aux bénéf.'!L2625="Non"),"Dossier actif non-valorisable dans le cadre de la subvention - dont cloturé au cours de l'année de référence","")))))))</f>
        <v/>
      </c>
      <c r="P2625" s="16" t="str">
        <f>IF(ISBLANK(F2625),"",'Récapitulatif des données RASH'!$B$2-YEAR('Données relatives aux bénéf.'!F2625))</f>
        <v/>
      </c>
    </row>
    <row r="2626" spans="1:16">
      <c r="A2626" s="18" t="str">
        <f t="shared" si="41"/>
        <v/>
      </c>
      <c r="O2626" s="19" t="str">
        <f>IF(J2626="Non","Demande d'information",IF(AND(YEAR(I2626)='Récapitulatif des données RASH'!$B$2,'Données relatives aux bénéf.'!J2626="Oui",'Données relatives aux bénéf.'!K2626="Non"),"Dossier ouvert au cours de l'année de référence",IF(AND(YEAR(I2626)='Récapitulatif des données RASH'!$B$2,'Données relatives aux bénéf.'!J2626="Oui",'Données relatives aux bénéf.'!K2626="Oui"),"Dossier ouvert au cours de l'année de référence - dont clôturé au cours de l'année de référence",IF(AND(YEAR(I2626)&lt;'Récapitulatif des données RASH'!$B$2,'Données relatives aux bénéf.'!K2626="Non",'Données relatives aux bénéf.'!L2626="Oui"),"Dossier actif valorisable dans le cadre de la subvention",IF(AND(YEAR(I2626)&lt;'Récapitulatif des données RASH'!$B$2,'Données relatives aux bénéf.'!K2626="Oui",'Données relatives aux bénéf.'!L2626="Oui"),"Dossier actif valorisable dans le cadre de la subvention - dont cloturé au cours de l'année de référence",IF(AND(YEAR(I2626)&lt;'Récapitulatif des données RASH'!$B$2,'Données relatives aux bénéf.'!K2626="Non",'Données relatives aux bénéf.'!L2626="Non"),"Dossier actif non-valorisable dans le cadre de la subvention",IF(AND(YEAR(I2626)&lt;'Récapitulatif des données RASH'!$B$2,'Données relatives aux bénéf.'!K2626="Oui",'Données relatives aux bénéf.'!L2626="Non"),"Dossier actif non-valorisable dans le cadre de la subvention - dont cloturé au cours de l'année de référence","")))))))</f>
        <v/>
      </c>
      <c r="P2626" s="16" t="str">
        <f>IF(ISBLANK(F2626),"",'Récapitulatif des données RASH'!$B$2-YEAR('Données relatives aux bénéf.'!F2626))</f>
        <v/>
      </c>
    </row>
    <row r="2627" spans="1:16">
      <c r="A2627" s="18" t="str">
        <f t="shared" si="41"/>
        <v/>
      </c>
      <c r="O2627" s="19" t="str">
        <f>IF(J2627="Non","Demande d'information",IF(AND(YEAR(I2627)='Récapitulatif des données RASH'!$B$2,'Données relatives aux bénéf.'!J2627="Oui",'Données relatives aux bénéf.'!K2627="Non"),"Dossier ouvert au cours de l'année de référence",IF(AND(YEAR(I2627)='Récapitulatif des données RASH'!$B$2,'Données relatives aux bénéf.'!J2627="Oui",'Données relatives aux bénéf.'!K2627="Oui"),"Dossier ouvert au cours de l'année de référence - dont clôturé au cours de l'année de référence",IF(AND(YEAR(I2627)&lt;'Récapitulatif des données RASH'!$B$2,'Données relatives aux bénéf.'!K2627="Non",'Données relatives aux bénéf.'!L2627="Oui"),"Dossier actif valorisable dans le cadre de la subvention",IF(AND(YEAR(I2627)&lt;'Récapitulatif des données RASH'!$B$2,'Données relatives aux bénéf.'!K2627="Oui",'Données relatives aux bénéf.'!L2627="Oui"),"Dossier actif valorisable dans le cadre de la subvention - dont cloturé au cours de l'année de référence",IF(AND(YEAR(I2627)&lt;'Récapitulatif des données RASH'!$B$2,'Données relatives aux bénéf.'!K2627="Non",'Données relatives aux bénéf.'!L2627="Non"),"Dossier actif non-valorisable dans le cadre de la subvention",IF(AND(YEAR(I2627)&lt;'Récapitulatif des données RASH'!$B$2,'Données relatives aux bénéf.'!K2627="Oui",'Données relatives aux bénéf.'!L2627="Non"),"Dossier actif non-valorisable dans le cadre de la subvention - dont cloturé au cours de l'année de référence","")))))))</f>
        <v/>
      </c>
      <c r="P2627" s="16" t="str">
        <f>IF(ISBLANK(F2627),"",'Récapitulatif des données RASH'!$B$2-YEAR('Données relatives aux bénéf.'!F2627))</f>
        <v/>
      </c>
    </row>
    <row r="2628" spans="1:16">
      <c r="A2628" s="18" t="str">
        <f t="shared" si="41"/>
        <v/>
      </c>
      <c r="O2628" s="19" t="str">
        <f>IF(J2628="Non","Demande d'information",IF(AND(YEAR(I2628)='Récapitulatif des données RASH'!$B$2,'Données relatives aux bénéf.'!J2628="Oui",'Données relatives aux bénéf.'!K2628="Non"),"Dossier ouvert au cours de l'année de référence",IF(AND(YEAR(I2628)='Récapitulatif des données RASH'!$B$2,'Données relatives aux bénéf.'!J2628="Oui",'Données relatives aux bénéf.'!K2628="Oui"),"Dossier ouvert au cours de l'année de référence - dont clôturé au cours de l'année de référence",IF(AND(YEAR(I2628)&lt;'Récapitulatif des données RASH'!$B$2,'Données relatives aux bénéf.'!K2628="Non",'Données relatives aux bénéf.'!L2628="Oui"),"Dossier actif valorisable dans le cadre de la subvention",IF(AND(YEAR(I2628)&lt;'Récapitulatif des données RASH'!$B$2,'Données relatives aux bénéf.'!K2628="Oui",'Données relatives aux bénéf.'!L2628="Oui"),"Dossier actif valorisable dans le cadre de la subvention - dont cloturé au cours de l'année de référence",IF(AND(YEAR(I2628)&lt;'Récapitulatif des données RASH'!$B$2,'Données relatives aux bénéf.'!K2628="Non",'Données relatives aux bénéf.'!L2628="Non"),"Dossier actif non-valorisable dans le cadre de la subvention",IF(AND(YEAR(I2628)&lt;'Récapitulatif des données RASH'!$B$2,'Données relatives aux bénéf.'!K2628="Oui",'Données relatives aux bénéf.'!L2628="Non"),"Dossier actif non-valorisable dans le cadre de la subvention - dont cloturé au cours de l'année de référence","")))))))</f>
        <v/>
      </c>
      <c r="P2628" s="16" t="str">
        <f>IF(ISBLANK(F2628),"",'Récapitulatif des données RASH'!$B$2-YEAR('Données relatives aux bénéf.'!F2628))</f>
        <v/>
      </c>
    </row>
    <row r="2629" spans="1:16">
      <c r="A2629" s="18" t="str">
        <f t="shared" si="41"/>
        <v/>
      </c>
      <c r="O2629" s="19" t="str">
        <f>IF(J2629="Non","Demande d'information",IF(AND(YEAR(I2629)='Récapitulatif des données RASH'!$B$2,'Données relatives aux bénéf.'!J2629="Oui",'Données relatives aux bénéf.'!K2629="Non"),"Dossier ouvert au cours de l'année de référence",IF(AND(YEAR(I2629)='Récapitulatif des données RASH'!$B$2,'Données relatives aux bénéf.'!J2629="Oui",'Données relatives aux bénéf.'!K2629="Oui"),"Dossier ouvert au cours de l'année de référence - dont clôturé au cours de l'année de référence",IF(AND(YEAR(I2629)&lt;'Récapitulatif des données RASH'!$B$2,'Données relatives aux bénéf.'!K2629="Non",'Données relatives aux bénéf.'!L2629="Oui"),"Dossier actif valorisable dans le cadre de la subvention",IF(AND(YEAR(I2629)&lt;'Récapitulatif des données RASH'!$B$2,'Données relatives aux bénéf.'!K2629="Oui",'Données relatives aux bénéf.'!L2629="Oui"),"Dossier actif valorisable dans le cadre de la subvention - dont cloturé au cours de l'année de référence",IF(AND(YEAR(I2629)&lt;'Récapitulatif des données RASH'!$B$2,'Données relatives aux bénéf.'!K2629="Non",'Données relatives aux bénéf.'!L2629="Non"),"Dossier actif non-valorisable dans le cadre de la subvention",IF(AND(YEAR(I2629)&lt;'Récapitulatif des données RASH'!$B$2,'Données relatives aux bénéf.'!K2629="Oui",'Données relatives aux bénéf.'!L2629="Non"),"Dossier actif non-valorisable dans le cadre de la subvention - dont cloturé au cours de l'année de référence","")))))))</f>
        <v/>
      </c>
      <c r="P2629" s="16" t="str">
        <f>IF(ISBLANK(F2629),"",'Récapitulatif des données RASH'!$B$2-YEAR('Données relatives aux bénéf.'!F2629))</f>
        <v/>
      </c>
    </row>
    <row r="2630" spans="1:16">
      <c r="A2630" s="18" t="str">
        <f t="shared" si="41"/>
        <v/>
      </c>
      <c r="O2630" s="19" t="str">
        <f>IF(J2630="Non","Demande d'information",IF(AND(YEAR(I2630)='Récapitulatif des données RASH'!$B$2,'Données relatives aux bénéf.'!J2630="Oui",'Données relatives aux bénéf.'!K2630="Non"),"Dossier ouvert au cours de l'année de référence",IF(AND(YEAR(I2630)='Récapitulatif des données RASH'!$B$2,'Données relatives aux bénéf.'!J2630="Oui",'Données relatives aux bénéf.'!K2630="Oui"),"Dossier ouvert au cours de l'année de référence - dont clôturé au cours de l'année de référence",IF(AND(YEAR(I2630)&lt;'Récapitulatif des données RASH'!$B$2,'Données relatives aux bénéf.'!K2630="Non",'Données relatives aux bénéf.'!L2630="Oui"),"Dossier actif valorisable dans le cadre de la subvention",IF(AND(YEAR(I2630)&lt;'Récapitulatif des données RASH'!$B$2,'Données relatives aux bénéf.'!K2630="Oui",'Données relatives aux bénéf.'!L2630="Oui"),"Dossier actif valorisable dans le cadre de la subvention - dont cloturé au cours de l'année de référence",IF(AND(YEAR(I2630)&lt;'Récapitulatif des données RASH'!$B$2,'Données relatives aux bénéf.'!K2630="Non",'Données relatives aux bénéf.'!L2630="Non"),"Dossier actif non-valorisable dans le cadre de la subvention",IF(AND(YEAR(I2630)&lt;'Récapitulatif des données RASH'!$B$2,'Données relatives aux bénéf.'!K2630="Oui",'Données relatives aux bénéf.'!L2630="Non"),"Dossier actif non-valorisable dans le cadre de la subvention - dont cloturé au cours de l'année de référence","")))))))</f>
        <v/>
      </c>
      <c r="P2630" s="16" t="str">
        <f>IF(ISBLANK(F2630),"",'Récapitulatif des données RASH'!$B$2-YEAR('Données relatives aux bénéf.'!F2630))</f>
        <v/>
      </c>
    </row>
    <row r="2631" spans="1:16">
      <c r="A2631" s="18" t="str">
        <f t="shared" si="41"/>
        <v/>
      </c>
      <c r="O2631" s="19" t="str">
        <f>IF(J2631="Non","Demande d'information",IF(AND(YEAR(I2631)='Récapitulatif des données RASH'!$B$2,'Données relatives aux bénéf.'!J2631="Oui",'Données relatives aux bénéf.'!K2631="Non"),"Dossier ouvert au cours de l'année de référence",IF(AND(YEAR(I2631)='Récapitulatif des données RASH'!$B$2,'Données relatives aux bénéf.'!J2631="Oui",'Données relatives aux bénéf.'!K2631="Oui"),"Dossier ouvert au cours de l'année de référence - dont clôturé au cours de l'année de référence",IF(AND(YEAR(I2631)&lt;'Récapitulatif des données RASH'!$B$2,'Données relatives aux bénéf.'!K2631="Non",'Données relatives aux bénéf.'!L2631="Oui"),"Dossier actif valorisable dans le cadre de la subvention",IF(AND(YEAR(I2631)&lt;'Récapitulatif des données RASH'!$B$2,'Données relatives aux bénéf.'!K2631="Oui",'Données relatives aux bénéf.'!L2631="Oui"),"Dossier actif valorisable dans le cadre de la subvention - dont cloturé au cours de l'année de référence",IF(AND(YEAR(I2631)&lt;'Récapitulatif des données RASH'!$B$2,'Données relatives aux bénéf.'!K2631="Non",'Données relatives aux bénéf.'!L2631="Non"),"Dossier actif non-valorisable dans le cadre de la subvention",IF(AND(YEAR(I2631)&lt;'Récapitulatif des données RASH'!$B$2,'Données relatives aux bénéf.'!K2631="Oui",'Données relatives aux bénéf.'!L2631="Non"),"Dossier actif non-valorisable dans le cadre de la subvention - dont cloturé au cours de l'année de référence","")))))))</f>
        <v/>
      </c>
      <c r="P2631" s="16" t="str">
        <f>IF(ISBLANK(F2631),"",'Récapitulatif des données RASH'!$B$2-YEAR('Données relatives aux bénéf.'!F2631))</f>
        <v/>
      </c>
    </row>
    <row r="2632" spans="1:16">
      <c r="A2632" s="18" t="str">
        <f t="shared" si="41"/>
        <v/>
      </c>
      <c r="O2632" s="19" t="str">
        <f>IF(J2632="Non","Demande d'information",IF(AND(YEAR(I2632)='Récapitulatif des données RASH'!$B$2,'Données relatives aux bénéf.'!J2632="Oui",'Données relatives aux bénéf.'!K2632="Non"),"Dossier ouvert au cours de l'année de référence",IF(AND(YEAR(I2632)='Récapitulatif des données RASH'!$B$2,'Données relatives aux bénéf.'!J2632="Oui",'Données relatives aux bénéf.'!K2632="Oui"),"Dossier ouvert au cours de l'année de référence - dont clôturé au cours de l'année de référence",IF(AND(YEAR(I2632)&lt;'Récapitulatif des données RASH'!$B$2,'Données relatives aux bénéf.'!K2632="Non",'Données relatives aux bénéf.'!L2632="Oui"),"Dossier actif valorisable dans le cadre de la subvention",IF(AND(YEAR(I2632)&lt;'Récapitulatif des données RASH'!$B$2,'Données relatives aux bénéf.'!K2632="Oui",'Données relatives aux bénéf.'!L2632="Oui"),"Dossier actif valorisable dans le cadre de la subvention - dont cloturé au cours de l'année de référence",IF(AND(YEAR(I2632)&lt;'Récapitulatif des données RASH'!$B$2,'Données relatives aux bénéf.'!K2632="Non",'Données relatives aux bénéf.'!L2632="Non"),"Dossier actif non-valorisable dans le cadre de la subvention",IF(AND(YEAR(I2632)&lt;'Récapitulatif des données RASH'!$B$2,'Données relatives aux bénéf.'!K2632="Oui",'Données relatives aux bénéf.'!L2632="Non"),"Dossier actif non-valorisable dans le cadre de la subvention - dont cloturé au cours de l'année de référence","")))))))</f>
        <v/>
      </c>
      <c r="P2632" s="16" t="str">
        <f>IF(ISBLANK(F2632),"",'Récapitulatif des données RASH'!$B$2-YEAR('Données relatives aux bénéf.'!F2632))</f>
        <v/>
      </c>
    </row>
    <row r="2633" spans="1:16">
      <c r="A2633" s="18" t="str">
        <f t="shared" si="41"/>
        <v/>
      </c>
      <c r="O2633" s="19" t="str">
        <f>IF(J2633="Non","Demande d'information",IF(AND(YEAR(I2633)='Récapitulatif des données RASH'!$B$2,'Données relatives aux bénéf.'!J2633="Oui",'Données relatives aux bénéf.'!K2633="Non"),"Dossier ouvert au cours de l'année de référence",IF(AND(YEAR(I2633)='Récapitulatif des données RASH'!$B$2,'Données relatives aux bénéf.'!J2633="Oui",'Données relatives aux bénéf.'!K2633="Oui"),"Dossier ouvert au cours de l'année de référence - dont clôturé au cours de l'année de référence",IF(AND(YEAR(I2633)&lt;'Récapitulatif des données RASH'!$B$2,'Données relatives aux bénéf.'!K2633="Non",'Données relatives aux bénéf.'!L2633="Oui"),"Dossier actif valorisable dans le cadre de la subvention",IF(AND(YEAR(I2633)&lt;'Récapitulatif des données RASH'!$B$2,'Données relatives aux bénéf.'!K2633="Oui",'Données relatives aux bénéf.'!L2633="Oui"),"Dossier actif valorisable dans le cadre de la subvention - dont cloturé au cours de l'année de référence",IF(AND(YEAR(I2633)&lt;'Récapitulatif des données RASH'!$B$2,'Données relatives aux bénéf.'!K2633="Non",'Données relatives aux bénéf.'!L2633="Non"),"Dossier actif non-valorisable dans le cadre de la subvention",IF(AND(YEAR(I2633)&lt;'Récapitulatif des données RASH'!$B$2,'Données relatives aux bénéf.'!K2633="Oui",'Données relatives aux bénéf.'!L2633="Non"),"Dossier actif non-valorisable dans le cadre de la subvention - dont cloturé au cours de l'année de référence","")))))))</f>
        <v/>
      </c>
      <c r="P2633" s="16" t="str">
        <f>IF(ISBLANK(F2633),"",'Récapitulatif des données RASH'!$B$2-YEAR('Données relatives aux bénéf.'!F2633))</f>
        <v/>
      </c>
    </row>
    <row r="2634" spans="1:16">
      <c r="A2634" s="18" t="str">
        <f t="shared" si="41"/>
        <v/>
      </c>
      <c r="O2634" s="19" t="str">
        <f>IF(J2634="Non","Demande d'information",IF(AND(YEAR(I2634)='Récapitulatif des données RASH'!$B$2,'Données relatives aux bénéf.'!J2634="Oui",'Données relatives aux bénéf.'!K2634="Non"),"Dossier ouvert au cours de l'année de référence",IF(AND(YEAR(I2634)='Récapitulatif des données RASH'!$B$2,'Données relatives aux bénéf.'!J2634="Oui",'Données relatives aux bénéf.'!K2634="Oui"),"Dossier ouvert au cours de l'année de référence - dont clôturé au cours de l'année de référence",IF(AND(YEAR(I2634)&lt;'Récapitulatif des données RASH'!$B$2,'Données relatives aux bénéf.'!K2634="Non",'Données relatives aux bénéf.'!L2634="Oui"),"Dossier actif valorisable dans le cadre de la subvention",IF(AND(YEAR(I2634)&lt;'Récapitulatif des données RASH'!$B$2,'Données relatives aux bénéf.'!K2634="Oui",'Données relatives aux bénéf.'!L2634="Oui"),"Dossier actif valorisable dans le cadre de la subvention - dont cloturé au cours de l'année de référence",IF(AND(YEAR(I2634)&lt;'Récapitulatif des données RASH'!$B$2,'Données relatives aux bénéf.'!K2634="Non",'Données relatives aux bénéf.'!L2634="Non"),"Dossier actif non-valorisable dans le cadre de la subvention",IF(AND(YEAR(I2634)&lt;'Récapitulatif des données RASH'!$B$2,'Données relatives aux bénéf.'!K2634="Oui",'Données relatives aux bénéf.'!L2634="Non"),"Dossier actif non-valorisable dans le cadre de la subvention - dont cloturé au cours de l'année de référence","")))))))</f>
        <v/>
      </c>
      <c r="P2634" s="16" t="str">
        <f>IF(ISBLANK(F2634),"",'Récapitulatif des données RASH'!$B$2-YEAR('Données relatives aux bénéf.'!F2634))</f>
        <v/>
      </c>
    </row>
    <row r="2635" spans="1:16">
      <c r="A2635" s="18" t="str">
        <f t="shared" si="41"/>
        <v/>
      </c>
      <c r="O2635" s="19" t="str">
        <f>IF(J2635="Non","Demande d'information",IF(AND(YEAR(I2635)='Récapitulatif des données RASH'!$B$2,'Données relatives aux bénéf.'!J2635="Oui",'Données relatives aux bénéf.'!K2635="Non"),"Dossier ouvert au cours de l'année de référence",IF(AND(YEAR(I2635)='Récapitulatif des données RASH'!$B$2,'Données relatives aux bénéf.'!J2635="Oui",'Données relatives aux bénéf.'!K2635="Oui"),"Dossier ouvert au cours de l'année de référence - dont clôturé au cours de l'année de référence",IF(AND(YEAR(I2635)&lt;'Récapitulatif des données RASH'!$B$2,'Données relatives aux bénéf.'!K2635="Non",'Données relatives aux bénéf.'!L2635="Oui"),"Dossier actif valorisable dans le cadre de la subvention",IF(AND(YEAR(I2635)&lt;'Récapitulatif des données RASH'!$B$2,'Données relatives aux bénéf.'!K2635="Oui",'Données relatives aux bénéf.'!L2635="Oui"),"Dossier actif valorisable dans le cadre de la subvention - dont cloturé au cours de l'année de référence",IF(AND(YEAR(I2635)&lt;'Récapitulatif des données RASH'!$B$2,'Données relatives aux bénéf.'!K2635="Non",'Données relatives aux bénéf.'!L2635="Non"),"Dossier actif non-valorisable dans le cadre de la subvention",IF(AND(YEAR(I2635)&lt;'Récapitulatif des données RASH'!$B$2,'Données relatives aux bénéf.'!K2635="Oui",'Données relatives aux bénéf.'!L2635="Non"),"Dossier actif non-valorisable dans le cadre de la subvention - dont cloturé au cours de l'année de référence","")))))))</f>
        <v/>
      </c>
      <c r="P2635" s="16" t="str">
        <f>IF(ISBLANK(F2635),"",'Récapitulatif des données RASH'!$B$2-YEAR('Données relatives aux bénéf.'!F2635))</f>
        <v/>
      </c>
    </row>
    <row r="2636" spans="1:16">
      <c r="A2636" s="18" t="str">
        <f t="shared" si="41"/>
        <v/>
      </c>
      <c r="O2636" s="19" t="str">
        <f>IF(J2636="Non","Demande d'information",IF(AND(YEAR(I2636)='Récapitulatif des données RASH'!$B$2,'Données relatives aux bénéf.'!J2636="Oui",'Données relatives aux bénéf.'!K2636="Non"),"Dossier ouvert au cours de l'année de référence",IF(AND(YEAR(I2636)='Récapitulatif des données RASH'!$B$2,'Données relatives aux bénéf.'!J2636="Oui",'Données relatives aux bénéf.'!K2636="Oui"),"Dossier ouvert au cours de l'année de référence - dont clôturé au cours de l'année de référence",IF(AND(YEAR(I2636)&lt;'Récapitulatif des données RASH'!$B$2,'Données relatives aux bénéf.'!K2636="Non",'Données relatives aux bénéf.'!L2636="Oui"),"Dossier actif valorisable dans le cadre de la subvention",IF(AND(YEAR(I2636)&lt;'Récapitulatif des données RASH'!$B$2,'Données relatives aux bénéf.'!K2636="Oui",'Données relatives aux bénéf.'!L2636="Oui"),"Dossier actif valorisable dans le cadre de la subvention - dont cloturé au cours de l'année de référence",IF(AND(YEAR(I2636)&lt;'Récapitulatif des données RASH'!$B$2,'Données relatives aux bénéf.'!K2636="Non",'Données relatives aux bénéf.'!L2636="Non"),"Dossier actif non-valorisable dans le cadre de la subvention",IF(AND(YEAR(I2636)&lt;'Récapitulatif des données RASH'!$B$2,'Données relatives aux bénéf.'!K2636="Oui",'Données relatives aux bénéf.'!L2636="Non"),"Dossier actif non-valorisable dans le cadre de la subvention - dont cloturé au cours de l'année de référence","")))))))</f>
        <v/>
      </c>
      <c r="P2636" s="16" t="str">
        <f>IF(ISBLANK(F2636),"",'Récapitulatif des données RASH'!$B$2-YEAR('Données relatives aux bénéf.'!F2636))</f>
        <v/>
      </c>
    </row>
    <row r="2637" spans="1:16">
      <c r="A2637" s="18" t="str">
        <f t="shared" si="41"/>
        <v/>
      </c>
      <c r="O2637" s="19" t="str">
        <f>IF(J2637="Non","Demande d'information",IF(AND(YEAR(I2637)='Récapitulatif des données RASH'!$B$2,'Données relatives aux bénéf.'!J2637="Oui",'Données relatives aux bénéf.'!K2637="Non"),"Dossier ouvert au cours de l'année de référence",IF(AND(YEAR(I2637)='Récapitulatif des données RASH'!$B$2,'Données relatives aux bénéf.'!J2637="Oui",'Données relatives aux bénéf.'!K2637="Oui"),"Dossier ouvert au cours de l'année de référence - dont clôturé au cours de l'année de référence",IF(AND(YEAR(I2637)&lt;'Récapitulatif des données RASH'!$B$2,'Données relatives aux bénéf.'!K2637="Non",'Données relatives aux bénéf.'!L2637="Oui"),"Dossier actif valorisable dans le cadre de la subvention",IF(AND(YEAR(I2637)&lt;'Récapitulatif des données RASH'!$B$2,'Données relatives aux bénéf.'!K2637="Oui",'Données relatives aux bénéf.'!L2637="Oui"),"Dossier actif valorisable dans le cadre de la subvention - dont cloturé au cours de l'année de référence",IF(AND(YEAR(I2637)&lt;'Récapitulatif des données RASH'!$B$2,'Données relatives aux bénéf.'!K2637="Non",'Données relatives aux bénéf.'!L2637="Non"),"Dossier actif non-valorisable dans le cadre de la subvention",IF(AND(YEAR(I2637)&lt;'Récapitulatif des données RASH'!$B$2,'Données relatives aux bénéf.'!K2637="Oui",'Données relatives aux bénéf.'!L2637="Non"),"Dossier actif non-valorisable dans le cadre de la subvention - dont cloturé au cours de l'année de référence","")))))))</f>
        <v/>
      </c>
      <c r="P2637" s="16" t="str">
        <f>IF(ISBLANK(F2637),"",'Récapitulatif des données RASH'!$B$2-YEAR('Données relatives aux bénéf.'!F2637))</f>
        <v/>
      </c>
    </row>
    <row r="2638" spans="1:16">
      <c r="A2638" s="18" t="str">
        <f t="shared" si="41"/>
        <v/>
      </c>
      <c r="O2638" s="19" t="str">
        <f>IF(J2638="Non","Demande d'information",IF(AND(YEAR(I2638)='Récapitulatif des données RASH'!$B$2,'Données relatives aux bénéf.'!J2638="Oui",'Données relatives aux bénéf.'!K2638="Non"),"Dossier ouvert au cours de l'année de référence",IF(AND(YEAR(I2638)='Récapitulatif des données RASH'!$B$2,'Données relatives aux bénéf.'!J2638="Oui",'Données relatives aux bénéf.'!K2638="Oui"),"Dossier ouvert au cours de l'année de référence - dont clôturé au cours de l'année de référence",IF(AND(YEAR(I2638)&lt;'Récapitulatif des données RASH'!$B$2,'Données relatives aux bénéf.'!K2638="Non",'Données relatives aux bénéf.'!L2638="Oui"),"Dossier actif valorisable dans le cadre de la subvention",IF(AND(YEAR(I2638)&lt;'Récapitulatif des données RASH'!$B$2,'Données relatives aux bénéf.'!K2638="Oui",'Données relatives aux bénéf.'!L2638="Oui"),"Dossier actif valorisable dans le cadre de la subvention - dont cloturé au cours de l'année de référence",IF(AND(YEAR(I2638)&lt;'Récapitulatif des données RASH'!$B$2,'Données relatives aux bénéf.'!K2638="Non",'Données relatives aux bénéf.'!L2638="Non"),"Dossier actif non-valorisable dans le cadre de la subvention",IF(AND(YEAR(I2638)&lt;'Récapitulatif des données RASH'!$B$2,'Données relatives aux bénéf.'!K2638="Oui",'Données relatives aux bénéf.'!L2638="Non"),"Dossier actif non-valorisable dans le cadre de la subvention - dont cloturé au cours de l'année de référence","")))))))</f>
        <v/>
      </c>
      <c r="P2638" s="16" t="str">
        <f>IF(ISBLANK(F2638),"",'Récapitulatif des données RASH'!$B$2-YEAR('Données relatives aux bénéf.'!F2638))</f>
        <v/>
      </c>
    </row>
    <row r="2639" spans="1:16">
      <c r="A2639" s="18" t="str">
        <f t="shared" si="41"/>
        <v/>
      </c>
      <c r="O2639" s="19" t="str">
        <f>IF(J2639="Non","Demande d'information",IF(AND(YEAR(I2639)='Récapitulatif des données RASH'!$B$2,'Données relatives aux bénéf.'!J2639="Oui",'Données relatives aux bénéf.'!K2639="Non"),"Dossier ouvert au cours de l'année de référence",IF(AND(YEAR(I2639)='Récapitulatif des données RASH'!$B$2,'Données relatives aux bénéf.'!J2639="Oui",'Données relatives aux bénéf.'!K2639="Oui"),"Dossier ouvert au cours de l'année de référence - dont clôturé au cours de l'année de référence",IF(AND(YEAR(I2639)&lt;'Récapitulatif des données RASH'!$B$2,'Données relatives aux bénéf.'!K2639="Non",'Données relatives aux bénéf.'!L2639="Oui"),"Dossier actif valorisable dans le cadre de la subvention",IF(AND(YEAR(I2639)&lt;'Récapitulatif des données RASH'!$B$2,'Données relatives aux bénéf.'!K2639="Oui",'Données relatives aux bénéf.'!L2639="Oui"),"Dossier actif valorisable dans le cadre de la subvention - dont cloturé au cours de l'année de référence",IF(AND(YEAR(I2639)&lt;'Récapitulatif des données RASH'!$B$2,'Données relatives aux bénéf.'!K2639="Non",'Données relatives aux bénéf.'!L2639="Non"),"Dossier actif non-valorisable dans le cadre de la subvention",IF(AND(YEAR(I2639)&lt;'Récapitulatif des données RASH'!$B$2,'Données relatives aux bénéf.'!K2639="Oui",'Données relatives aux bénéf.'!L2639="Non"),"Dossier actif non-valorisable dans le cadre de la subvention - dont cloturé au cours de l'année de référence","")))))))</f>
        <v/>
      </c>
      <c r="P2639" s="16" t="str">
        <f>IF(ISBLANK(F2639),"",'Récapitulatif des données RASH'!$B$2-YEAR('Données relatives aux bénéf.'!F2639))</f>
        <v/>
      </c>
    </row>
    <row r="2640" spans="1:16">
      <c r="A2640" s="18" t="str">
        <f t="shared" si="41"/>
        <v/>
      </c>
      <c r="O2640" s="19" t="str">
        <f>IF(J2640="Non","Demande d'information",IF(AND(YEAR(I2640)='Récapitulatif des données RASH'!$B$2,'Données relatives aux bénéf.'!J2640="Oui",'Données relatives aux bénéf.'!K2640="Non"),"Dossier ouvert au cours de l'année de référence",IF(AND(YEAR(I2640)='Récapitulatif des données RASH'!$B$2,'Données relatives aux bénéf.'!J2640="Oui",'Données relatives aux bénéf.'!K2640="Oui"),"Dossier ouvert au cours de l'année de référence - dont clôturé au cours de l'année de référence",IF(AND(YEAR(I2640)&lt;'Récapitulatif des données RASH'!$B$2,'Données relatives aux bénéf.'!K2640="Non",'Données relatives aux bénéf.'!L2640="Oui"),"Dossier actif valorisable dans le cadre de la subvention",IF(AND(YEAR(I2640)&lt;'Récapitulatif des données RASH'!$B$2,'Données relatives aux bénéf.'!K2640="Oui",'Données relatives aux bénéf.'!L2640="Oui"),"Dossier actif valorisable dans le cadre de la subvention - dont cloturé au cours de l'année de référence",IF(AND(YEAR(I2640)&lt;'Récapitulatif des données RASH'!$B$2,'Données relatives aux bénéf.'!K2640="Non",'Données relatives aux bénéf.'!L2640="Non"),"Dossier actif non-valorisable dans le cadre de la subvention",IF(AND(YEAR(I2640)&lt;'Récapitulatif des données RASH'!$B$2,'Données relatives aux bénéf.'!K2640="Oui",'Données relatives aux bénéf.'!L2640="Non"),"Dossier actif non-valorisable dans le cadre de la subvention - dont cloturé au cours de l'année de référence","")))))))</f>
        <v/>
      </c>
      <c r="P2640" s="16" t="str">
        <f>IF(ISBLANK(F2640),"",'Récapitulatif des données RASH'!$B$2-YEAR('Données relatives aux bénéf.'!F2640))</f>
        <v/>
      </c>
    </row>
    <row r="2641" spans="1:16">
      <c r="A2641" s="18" t="str">
        <f t="shared" si="41"/>
        <v/>
      </c>
      <c r="O2641" s="19" t="str">
        <f>IF(J2641="Non","Demande d'information",IF(AND(YEAR(I2641)='Récapitulatif des données RASH'!$B$2,'Données relatives aux bénéf.'!J2641="Oui",'Données relatives aux bénéf.'!K2641="Non"),"Dossier ouvert au cours de l'année de référence",IF(AND(YEAR(I2641)='Récapitulatif des données RASH'!$B$2,'Données relatives aux bénéf.'!J2641="Oui",'Données relatives aux bénéf.'!K2641="Oui"),"Dossier ouvert au cours de l'année de référence - dont clôturé au cours de l'année de référence",IF(AND(YEAR(I2641)&lt;'Récapitulatif des données RASH'!$B$2,'Données relatives aux bénéf.'!K2641="Non",'Données relatives aux bénéf.'!L2641="Oui"),"Dossier actif valorisable dans le cadre de la subvention",IF(AND(YEAR(I2641)&lt;'Récapitulatif des données RASH'!$B$2,'Données relatives aux bénéf.'!K2641="Oui",'Données relatives aux bénéf.'!L2641="Oui"),"Dossier actif valorisable dans le cadre de la subvention - dont cloturé au cours de l'année de référence",IF(AND(YEAR(I2641)&lt;'Récapitulatif des données RASH'!$B$2,'Données relatives aux bénéf.'!K2641="Non",'Données relatives aux bénéf.'!L2641="Non"),"Dossier actif non-valorisable dans le cadre de la subvention",IF(AND(YEAR(I2641)&lt;'Récapitulatif des données RASH'!$B$2,'Données relatives aux bénéf.'!K2641="Oui",'Données relatives aux bénéf.'!L2641="Non"),"Dossier actif non-valorisable dans le cadre de la subvention - dont cloturé au cours de l'année de référence","")))))))</f>
        <v/>
      </c>
      <c r="P2641" s="16" t="str">
        <f>IF(ISBLANK(F2641),"",'Récapitulatif des données RASH'!$B$2-YEAR('Données relatives aux bénéf.'!F2641))</f>
        <v/>
      </c>
    </row>
    <row r="2642" spans="1:16">
      <c r="A2642" s="18" t="str">
        <f t="shared" si="41"/>
        <v/>
      </c>
      <c r="O2642" s="19" t="str">
        <f>IF(J2642="Non","Demande d'information",IF(AND(YEAR(I2642)='Récapitulatif des données RASH'!$B$2,'Données relatives aux bénéf.'!J2642="Oui",'Données relatives aux bénéf.'!K2642="Non"),"Dossier ouvert au cours de l'année de référence",IF(AND(YEAR(I2642)='Récapitulatif des données RASH'!$B$2,'Données relatives aux bénéf.'!J2642="Oui",'Données relatives aux bénéf.'!K2642="Oui"),"Dossier ouvert au cours de l'année de référence - dont clôturé au cours de l'année de référence",IF(AND(YEAR(I2642)&lt;'Récapitulatif des données RASH'!$B$2,'Données relatives aux bénéf.'!K2642="Non",'Données relatives aux bénéf.'!L2642="Oui"),"Dossier actif valorisable dans le cadre de la subvention",IF(AND(YEAR(I2642)&lt;'Récapitulatif des données RASH'!$B$2,'Données relatives aux bénéf.'!K2642="Oui",'Données relatives aux bénéf.'!L2642="Oui"),"Dossier actif valorisable dans le cadre de la subvention - dont cloturé au cours de l'année de référence",IF(AND(YEAR(I2642)&lt;'Récapitulatif des données RASH'!$B$2,'Données relatives aux bénéf.'!K2642="Non",'Données relatives aux bénéf.'!L2642="Non"),"Dossier actif non-valorisable dans le cadre de la subvention",IF(AND(YEAR(I2642)&lt;'Récapitulatif des données RASH'!$B$2,'Données relatives aux bénéf.'!K2642="Oui",'Données relatives aux bénéf.'!L2642="Non"),"Dossier actif non-valorisable dans le cadre de la subvention - dont cloturé au cours de l'année de référence","")))))))</f>
        <v/>
      </c>
      <c r="P2642" s="16" t="str">
        <f>IF(ISBLANK(F2642),"",'Récapitulatif des données RASH'!$B$2-YEAR('Données relatives aux bénéf.'!F2642))</f>
        <v/>
      </c>
    </row>
    <row r="2643" spans="1:16">
      <c r="A2643" s="18" t="str">
        <f t="shared" si="41"/>
        <v/>
      </c>
      <c r="O2643" s="19" t="str">
        <f>IF(J2643="Non","Demande d'information",IF(AND(YEAR(I2643)='Récapitulatif des données RASH'!$B$2,'Données relatives aux bénéf.'!J2643="Oui",'Données relatives aux bénéf.'!K2643="Non"),"Dossier ouvert au cours de l'année de référence",IF(AND(YEAR(I2643)='Récapitulatif des données RASH'!$B$2,'Données relatives aux bénéf.'!J2643="Oui",'Données relatives aux bénéf.'!K2643="Oui"),"Dossier ouvert au cours de l'année de référence - dont clôturé au cours de l'année de référence",IF(AND(YEAR(I2643)&lt;'Récapitulatif des données RASH'!$B$2,'Données relatives aux bénéf.'!K2643="Non",'Données relatives aux bénéf.'!L2643="Oui"),"Dossier actif valorisable dans le cadre de la subvention",IF(AND(YEAR(I2643)&lt;'Récapitulatif des données RASH'!$B$2,'Données relatives aux bénéf.'!K2643="Oui",'Données relatives aux bénéf.'!L2643="Oui"),"Dossier actif valorisable dans le cadre de la subvention - dont cloturé au cours de l'année de référence",IF(AND(YEAR(I2643)&lt;'Récapitulatif des données RASH'!$B$2,'Données relatives aux bénéf.'!K2643="Non",'Données relatives aux bénéf.'!L2643="Non"),"Dossier actif non-valorisable dans le cadre de la subvention",IF(AND(YEAR(I2643)&lt;'Récapitulatif des données RASH'!$B$2,'Données relatives aux bénéf.'!K2643="Oui",'Données relatives aux bénéf.'!L2643="Non"),"Dossier actif non-valorisable dans le cadre de la subvention - dont cloturé au cours de l'année de référence","")))))))</f>
        <v/>
      </c>
      <c r="P2643" s="16" t="str">
        <f>IF(ISBLANK(F2643),"",'Récapitulatif des données RASH'!$B$2-YEAR('Données relatives aux bénéf.'!F2643))</f>
        <v/>
      </c>
    </row>
    <row r="2644" spans="1:16">
      <c r="A2644" s="18" t="str">
        <f t="shared" si="41"/>
        <v/>
      </c>
      <c r="O2644" s="19" t="str">
        <f>IF(J2644="Non","Demande d'information",IF(AND(YEAR(I2644)='Récapitulatif des données RASH'!$B$2,'Données relatives aux bénéf.'!J2644="Oui",'Données relatives aux bénéf.'!K2644="Non"),"Dossier ouvert au cours de l'année de référence",IF(AND(YEAR(I2644)='Récapitulatif des données RASH'!$B$2,'Données relatives aux bénéf.'!J2644="Oui",'Données relatives aux bénéf.'!K2644="Oui"),"Dossier ouvert au cours de l'année de référence - dont clôturé au cours de l'année de référence",IF(AND(YEAR(I2644)&lt;'Récapitulatif des données RASH'!$B$2,'Données relatives aux bénéf.'!K2644="Non",'Données relatives aux bénéf.'!L2644="Oui"),"Dossier actif valorisable dans le cadre de la subvention",IF(AND(YEAR(I2644)&lt;'Récapitulatif des données RASH'!$B$2,'Données relatives aux bénéf.'!K2644="Oui",'Données relatives aux bénéf.'!L2644="Oui"),"Dossier actif valorisable dans le cadre de la subvention - dont cloturé au cours de l'année de référence",IF(AND(YEAR(I2644)&lt;'Récapitulatif des données RASH'!$B$2,'Données relatives aux bénéf.'!K2644="Non",'Données relatives aux bénéf.'!L2644="Non"),"Dossier actif non-valorisable dans le cadre de la subvention",IF(AND(YEAR(I2644)&lt;'Récapitulatif des données RASH'!$B$2,'Données relatives aux bénéf.'!K2644="Oui",'Données relatives aux bénéf.'!L2644="Non"),"Dossier actif non-valorisable dans le cadre de la subvention - dont cloturé au cours de l'année de référence","")))))))</f>
        <v/>
      </c>
      <c r="P2644" s="16" t="str">
        <f>IF(ISBLANK(F2644),"",'Récapitulatif des données RASH'!$B$2-YEAR('Données relatives aux bénéf.'!F2644))</f>
        <v/>
      </c>
    </row>
    <row r="2645" spans="1:16">
      <c r="A2645" s="18" t="str">
        <f t="shared" si="41"/>
        <v/>
      </c>
      <c r="O2645" s="19" t="str">
        <f>IF(J2645="Non","Demande d'information",IF(AND(YEAR(I2645)='Récapitulatif des données RASH'!$B$2,'Données relatives aux bénéf.'!J2645="Oui",'Données relatives aux bénéf.'!K2645="Non"),"Dossier ouvert au cours de l'année de référence",IF(AND(YEAR(I2645)='Récapitulatif des données RASH'!$B$2,'Données relatives aux bénéf.'!J2645="Oui",'Données relatives aux bénéf.'!K2645="Oui"),"Dossier ouvert au cours de l'année de référence - dont clôturé au cours de l'année de référence",IF(AND(YEAR(I2645)&lt;'Récapitulatif des données RASH'!$B$2,'Données relatives aux bénéf.'!K2645="Non",'Données relatives aux bénéf.'!L2645="Oui"),"Dossier actif valorisable dans le cadre de la subvention",IF(AND(YEAR(I2645)&lt;'Récapitulatif des données RASH'!$B$2,'Données relatives aux bénéf.'!K2645="Oui",'Données relatives aux bénéf.'!L2645="Oui"),"Dossier actif valorisable dans le cadre de la subvention - dont cloturé au cours de l'année de référence",IF(AND(YEAR(I2645)&lt;'Récapitulatif des données RASH'!$B$2,'Données relatives aux bénéf.'!K2645="Non",'Données relatives aux bénéf.'!L2645="Non"),"Dossier actif non-valorisable dans le cadre de la subvention",IF(AND(YEAR(I2645)&lt;'Récapitulatif des données RASH'!$B$2,'Données relatives aux bénéf.'!K2645="Oui",'Données relatives aux bénéf.'!L2645="Non"),"Dossier actif non-valorisable dans le cadre de la subvention - dont cloturé au cours de l'année de référence","")))))))</f>
        <v/>
      </c>
      <c r="P2645" s="16" t="str">
        <f>IF(ISBLANK(F2645),"",'Récapitulatif des données RASH'!$B$2-YEAR('Données relatives aux bénéf.'!F2645))</f>
        <v/>
      </c>
    </row>
    <row r="2646" spans="1:16">
      <c r="A2646" s="18" t="str">
        <f t="shared" si="41"/>
        <v/>
      </c>
      <c r="O2646" s="19" t="str">
        <f>IF(J2646="Non","Demande d'information",IF(AND(YEAR(I2646)='Récapitulatif des données RASH'!$B$2,'Données relatives aux bénéf.'!J2646="Oui",'Données relatives aux bénéf.'!K2646="Non"),"Dossier ouvert au cours de l'année de référence",IF(AND(YEAR(I2646)='Récapitulatif des données RASH'!$B$2,'Données relatives aux bénéf.'!J2646="Oui",'Données relatives aux bénéf.'!K2646="Oui"),"Dossier ouvert au cours de l'année de référence - dont clôturé au cours de l'année de référence",IF(AND(YEAR(I2646)&lt;'Récapitulatif des données RASH'!$B$2,'Données relatives aux bénéf.'!K2646="Non",'Données relatives aux bénéf.'!L2646="Oui"),"Dossier actif valorisable dans le cadre de la subvention",IF(AND(YEAR(I2646)&lt;'Récapitulatif des données RASH'!$B$2,'Données relatives aux bénéf.'!K2646="Oui",'Données relatives aux bénéf.'!L2646="Oui"),"Dossier actif valorisable dans le cadre de la subvention - dont cloturé au cours de l'année de référence",IF(AND(YEAR(I2646)&lt;'Récapitulatif des données RASH'!$B$2,'Données relatives aux bénéf.'!K2646="Non",'Données relatives aux bénéf.'!L2646="Non"),"Dossier actif non-valorisable dans le cadre de la subvention",IF(AND(YEAR(I2646)&lt;'Récapitulatif des données RASH'!$B$2,'Données relatives aux bénéf.'!K2646="Oui",'Données relatives aux bénéf.'!L2646="Non"),"Dossier actif non-valorisable dans le cadre de la subvention - dont cloturé au cours de l'année de référence","")))))))</f>
        <v/>
      </c>
      <c r="P2646" s="16" t="str">
        <f>IF(ISBLANK(F2646),"",'Récapitulatif des données RASH'!$B$2-YEAR('Données relatives aux bénéf.'!F2646))</f>
        <v/>
      </c>
    </row>
    <row r="2647" spans="1:16">
      <c r="A2647" s="18" t="str">
        <f t="shared" si="41"/>
        <v/>
      </c>
      <c r="O2647" s="19" t="str">
        <f>IF(J2647="Non","Demande d'information",IF(AND(YEAR(I2647)='Récapitulatif des données RASH'!$B$2,'Données relatives aux bénéf.'!J2647="Oui",'Données relatives aux bénéf.'!K2647="Non"),"Dossier ouvert au cours de l'année de référence",IF(AND(YEAR(I2647)='Récapitulatif des données RASH'!$B$2,'Données relatives aux bénéf.'!J2647="Oui",'Données relatives aux bénéf.'!K2647="Oui"),"Dossier ouvert au cours de l'année de référence - dont clôturé au cours de l'année de référence",IF(AND(YEAR(I2647)&lt;'Récapitulatif des données RASH'!$B$2,'Données relatives aux bénéf.'!K2647="Non",'Données relatives aux bénéf.'!L2647="Oui"),"Dossier actif valorisable dans le cadre de la subvention",IF(AND(YEAR(I2647)&lt;'Récapitulatif des données RASH'!$B$2,'Données relatives aux bénéf.'!K2647="Oui",'Données relatives aux bénéf.'!L2647="Oui"),"Dossier actif valorisable dans le cadre de la subvention - dont cloturé au cours de l'année de référence",IF(AND(YEAR(I2647)&lt;'Récapitulatif des données RASH'!$B$2,'Données relatives aux bénéf.'!K2647="Non",'Données relatives aux bénéf.'!L2647="Non"),"Dossier actif non-valorisable dans le cadre de la subvention",IF(AND(YEAR(I2647)&lt;'Récapitulatif des données RASH'!$B$2,'Données relatives aux bénéf.'!K2647="Oui",'Données relatives aux bénéf.'!L2647="Non"),"Dossier actif non-valorisable dans le cadre de la subvention - dont cloturé au cours de l'année de référence","")))))))</f>
        <v/>
      </c>
      <c r="P2647" s="16" t="str">
        <f>IF(ISBLANK(F2647),"",'Récapitulatif des données RASH'!$B$2-YEAR('Données relatives aux bénéf.'!F2647))</f>
        <v/>
      </c>
    </row>
    <row r="2648" spans="1:16">
      <c r="A2648" s="18" t="str">
        <f t="shared" si="41"/>
        <v/>
      </c>
      <c r="O2648" s="19" t="str">
        <f>IF(J2648="Non","Demande d'information",IF(AND(YEAR(I2648)='Récapitulatif des données RASH'!$B$2,'Données relatives aux bénéf.'!J2648="Oui",'Données relatives aux bénéf.'!K2648="Non"),"Dossier ouvert au cours de l'année de référence",IF(AND(YEAR(I2648)='Récapitulatif des données RASH'!$B$2,'Données relatives aux bénéf.'!J2648="Oui",'Données relatives aux bénéf.'!K2648="Oui"),"Dossier ouvert au cours de l'année de référence - dont clôturé au cours de l'année de référence",IF(AND(YEAR(I2648)&lt;'Récapitulatif des données RASH'!$B$2,'Données relatives aux bénéf.'!K2648="Non",'Données relatives aux bénéf.'!L2648="Oui"),"Dossier actif valorisable dans le cadre de la subvention",IF(AND(YEAR(I2648)&lt;'Récapitulatif des données RASH'!$B$2,'Données relatives aux bénéf.'!K2648="Oui",'Données relatives aux bénéf.'!L2648="Oui"),"Dossier actif valorisable dans le cadre de la subvention - dont cloturé au cours de l'année de référence",IF(AND(YEAR(I2648)&lt;'Récapitulatif des données RASH'!$B$2,'Données relatives aux bénéf.'!K2648="Non",'Données relatives aux bénéf.'!L2648="Non"),"Dossier actif non-valorisable dans le cadre de la subvention",IF(AND(YEAR(I2648)&lt;'Récapitulatif des données RASH'!$B$2,'Données relatives aux bénéf.'!K2648="Oui",'Données relatives aux bénéf.'!L2648="Non"),"Dossier actif non-valorisable dans le cadre de la subvention - dont cloturé au cours de l'année de référence","")))))))</f>
        <v/>
      </c>
      <c r="P2648" s="16" t="str">
        <f>IF(ISBLANK(F2648),"",'Récapitulatif des données RASH'!$B$2-YEAR('Données relatives aux bénéf.'!F2648))</f>
        <v/>
      </c>
    </row>
    <row r="2649" spans="1:16">
      <c r="A2649" s="18" t="str">
        <f t="shared" si="41"/>
        <v/>
      </c>
      <c r="O2649" s="19" t="str">
        <f>IF(J2649="Non","Demande d'information",IF(AND(YEAR(I2649)='Récapitulatif des données RASH'!$B$2,'Données relatives aux bénéf.'!J2649="Oui",'Données relatives aux bénéf.'!K2649="Non"),"Dossier ouvert au cours de l'année de référence",IF(AND(YEAR(I2649)='Récapitulatif des données RASH'!$B$2,'Données relatives aux bénéf.'!J2649="Oui",'Données relatives aux bénéf.'!K2649="Oui"),"Dossier ouvert au cours de l'année de référence - dont clôturé au cours de l'année de référence",IF(AND(YEAR(I2649)&lt;'Récapitulatif des données RASH'!$B$2,'Données relatives aux bénéf.'!K2649="Non",'Données relatives aux bénéf.'!L2649="Oui"),"Dossier actif valorisable dans le cadre de la subvention",IF(AND(YEAR(I2649)&lt;'Récapitulatif des données RASH'!$B$2,'Données relatives aux bénéf.'!K2649="Oui",'Données relatives aux bénéf.'!L2649="Oui"),"Dossier actif valorisable dans le cadre de la subvention - dont cloturé au cours de l'année de référence",IF(AND(YEAR(I2649)&lt;'Récapitulatif des données RASH'!$B$2,'Données relatives aux bénéf.'!K2649="Non",'Données relatives aux bénéf.'!L2649="Non"),"Dossier actif non-valorisable dans le cadre de la subvention",IF(AND(YEAR(I2649)&lt;'Récapitulatif des données RASH'!$B$2,'Données relatives aux bénéf.'!K2649="Oui",'Données relatives aux bénéf.'!L2649="Non"),"Dossier actif non-valorisable dans le cadre de la subvention - dont cloturé au cours de l'année de référence","")))))))</f>
        <v/>
      </c>
      <c r="P2649" s="16" t="str">
        <f>IF(ISBLANK(F2649),"",'Récapitulatif des données RASH'!$B$2-YEAR('Données relatives aux bénéf.'!F2649))</f>
        <v/>
      </c>
    </row>
    <row r="2650" spans="1:16">
      <c r="A2650" s="18" t="str">
        <f t="shared" si="41"/>
        <v/>
      </c>
      <c r="O2650" s="19" t="str">
        <f>IF(J2650="Non","Demande d'information",IF(AND(YEAR(I2650)='Récapitulatif des données RASH'!$B$2,'Données relatives aux bénéf.'!J2650="Oui",'Données relatives aux bénéf.'!K2650="Non"),"Dossier ouvert au cours de l'année de référence",IF(AND(YEAR(I2650)='Récapitulatif des données RASH'!$B$2,'Données relatives aux bénéf.'!J2650="Oui",'Données relatives aux bénéf.'!K2650="Oui"),"Dossier ouvert au cours de l'année de référence - dont clôturé au cours de l'année de référence",IF(AND(YEAR(I2650)&lt;'Récapitulatif des données RASH'!$B$2,'Données relatives aux bénéf.'!K2650="Non",'Données relatives aux bénéf.'!L2650="Oui"),"Dossier actif valorisable dans le cadre de la subvention",IF(AND(YEAR(I2650)&lt;'Récapitulatif des données RASH'!$B$2,'Données relatives aux bénéf.'!K2650="Oui",'Données relatives aux bénéf.'!L2650="Oui"),"Dossier actif valorisable dans le cadre de la subvention - dont cloturé au cours de l'année de référence",IF(AND(YEAR(I2650)&lt;'Récapitulatif des données RASH'!$B$2,'Données relatives aux bénéf.'!K2650="Non",'Données relatives aux bénéf.'!L2650="Non"),"Dossier actif non-valorisable dans le cadre de la subvention",IF(AND(YEAR(I2650)&lt;'Récapitulatif des données RASH'!$B$2,'Données relatives aux bénéf.'!K2650="Oui",'Données relatives aux bénéf.'!L2650="Non"),"Dossier actif non-valorisable dans le cadre de la subvention - dont cloturé au cours de l'année de référence","")))))))</f>
        <v/>
      </c>
      <c r="P2650" s="16" t="str">
        <f>IF(ISBLANK(F2650),"",'Récapitulatif des données RASH'!$B$2-YEAR('Données relatives aux bénéf.'!F2650))</f>
        <v/>
      </c>
    </row>
    <row r="2651" spans="1:16">
      <c r="A2651" s="18" t="str">
        <f t="shared" si="41"/>
        <v/>
      </c>
      <c r="O2651" s="19" t="str">
        <f>IF(J2651="Non","Demande d'information",IF(AND(YEAR(I2651)='Récapitulatif des données RASH'!$B$2,'Données relatives aux bénéf.'!J2651="Oui",'Données relatives aux bénéf.'!K2651="Non"),"Dossier ouvert au cours de l'année de référence",IF(AND(YEAR(I2651)='Récapitulatif des données RASH'!$B$2,'Données relatives aux bénéf.'!J2651="Oui",'Données relatives aux bénéf.'!K2651="Oui"),"Dossier ouvert au cours de l'année de référence - dont clôturé au cours de l'année de référence",IF(AND(YEAR(I2651)&lt;'Récapitulatif des données RASH'!$B$2,'Données relatives aux bénéf.'!K2651="Non",'Données relatives aux bénéf.'!L2651="Oui"),"Dossier actif valorisable dans le cadre de la subvention",IF(AND(YEAR(I2651)&lt;'Récapitulatif des données RASH'!$B$2,'Données relatives aux bénéf.'!K2651="Oui",'Données relatives aux bénéf.'!L2651="Oui"),"Dossier actif valorisable dans le cadre de la subvention - dont cloturé au cours de l'année de référence",IF(AND(YEAR(I2651)&lt;'Récapitulatif des données RASH'!$B$2,'Données relatives aux bénéf.'!K2651="Non",'Données relatives aux bénéf.'!L2651="Non"),"Dossier actif non-valorisable dans le cadre de la subvention",IF(AND(YEAR(I2651)&lt;'Récapitulatif des données RASH'!$B$2,'Données relatives aux bénéf.'!K2651="Oui",'Données relatives aux bénéf.'!L2651="Non"),"Dossier actif non-valorisable dans le cadre de la subvention - dont cloturé au cours de l'année de référence","")))))))</f>
        <v/>
      </c>
      <c r="P2651" s="16" t="str">
        <f>IF(ISBLANK(F2651),"",'Récapitulatif des données RASH'!$B$2-YEAR('Données relatives aux bénéf.'!F2651))</f>
        <v/>
      </c>
    </row>
    <row r="2652" spans="1:16">
      <c r="A2652" s="18" t="str">
        <f t="shared" si="41"/>
        <v/>
      </c>
      <c r="O2652" s="19" t="str">
        <f>IF(J2652="Non","Demande d'information",IF(AND(YEAR(I2652)='Récapitulatif des données RASH'!$B$2,'Données relatives aux bénéf.'!J2652="Oui",'Données relatives aux bénéf.'!K2652="Non"),"Dossier ouvert au cours de l'année de référence",IF(AND(YEAR(I2652)='Récapitulatif des données RASH'!$B$2,'Données relatives aux bénéf.'!J2652="Oui",'Données relatives aux bénéf.'!K2652="Oui"),"Dossier ouvert au cours de l'année de référence - dont clôturé au cours de l'année de référence",IF(AND(YEAR(I2652)&lt;'Récapitulatif des données RASH'!$B$2,'Données relatives aux bénéf.'!K2652="Non",'Données relatives aux bénéf.'!L2652="Oui"),"Dossier actif valorisable dans le cadre de la subvention",IF(AND(YEAR(I2652)&lt;'Récapitulatif des données RASH'!$B$2,'Données relatives aux bénéf.'!K2652="Oui",'Données relatives aux bénéf.'!L2652="Oui"),"Dossier actif valorisable dans le cadre de la subvention - dont cloturé au cours de l'année de référence",IF(AND(YEAR(I2652)&lt;'Récapitulatif des données RASH'!$B$2,'Données relatives aux bénéf.'!K2652="Non",'Données relatives aux bénéf.'!L2652="Non"),"Dossier actif non-valorisable dans le cadre de la subvention",IF(AND(YEAR(I2652)&lt;'Récapitulatif des données RASH'!$B$2,'Données relatives aux bénéf.'!K2652="Oui",'Données relatives aux bénéf.'!L2652="Non"),"Dossier actif non-valorisable dans le cadre de la subvention - dont cloturé au cours de l'année de référence","")))))))</f>
        <v/>
      </c>
      <c r="P2652" s="16" t="str">
        <f>IF(ISBLANK(F2652),"",'Récapitulatif des données RASH'!$B$2-YEAR('Données relatives aux bénéf.'!F2652))</f>
        <v/>
      </c>
    </row>
    <row r="2653" spans="1:16">
      <c r="A2653" s="18" t="str">
        <f t="shared" si="41"/>
        <v/>
      </c>
      <c r="O2653" s="19" t="str">
        <f>IF(J2653="Non","Demande d'information",IF(AND(YEAR(I2653)='Récapitulatif des données RASH'!$B$2,'Données relatives aux bénéf.'!J2653="Oui",'Données relatives aux bénéf.'!K2653="Non"),"Dossier ouvert au cours de l'année de référence",IF(AND(YEAR(I2653)='Récapitulatif des données RASH'!$B$2,'Données relatives aux bénéf.'!J2653="Oui",'Données relatives aux bénéf.'!K2653="Oui"),"Dossier ouvert au cours de l'année de référence - dont clôturé au cours de l'année de référence",IF(AND(YEAR(I2653)&lt;'Récapitulatif des données RASH'!$B$2,'Données relatives aux bénéf.'!K2653="Non",'Données relatives aux bénéf.'!L2653="Oui"),"Dossier actif valorisable dans le cadre de la subvention",IF(AND(YEAR(I2653)&lt;'Récapitulatif des données RASH'!$B$2,'Données relatives aux bénéf.'!K2653="Oui",'Données relatives aux bénéf.'!L2653="Oui"),"Dossier actif valorisable dans le cadre de la subvention - dont cloturé au cours de l'année de référence",IF(AND(YEAR(I2653)&lt;'Récapitulatif des données RASH'!$B$2,'Données relatives aux bénéf.'!K2653="Non",'Données relatives aux bénéf.'!L2653="Non"),"Dossier actif non-valorisable dans le cadre de la subvention",IF(AND(YEAR(I2653)&lt;'Récapitulatif des données RASH'!$B$2,'Données relatives aux bénéf.'!K2653="Oui",'Données relatives aux bénéf.'!L2653="Non"),"Dossier actif non-valorisable dans le cadre de la subvention - dont cloturé au cours de l'année de référence","")))))))</f>
        <v/>
      </c>
      <c r="P2653" s="16" t="str">
        <f>IF(ISBLANK(F2653),"",'Récapitulatif des données RASH'!$B$2-YEAR('Données relatives aux bénéf.'!F2653))</f>
        <v/>
      </c>
    </row>
    <row r="2654" spans="1:16">
      <c r="A2654" s="18" t="str">
        <f t="shared" si="41"/>
        <v/>
      </c>
      <c r="O2654" s="19" t="str">
        <f>IF(J2654="Non","Demande d'information",IF(AND(YEAR(I2654)='Récapitulatif des données RASH'!$B$2,'Données relatives aux bénéf.'!J2654="Oui",'Données relatives aux bénéf.'!K2654="Non"),"Dossier ouvert au cours de l'année de référence",IF(AND(YEAR(I2654)='Récapitulatif des données RASH'!$B$2,'Données relatives aux bénéf.'!J2654="Oui",'Données relatives aux bénéf.'!K2654="Oui"),"Dossier ouvert au cours de l'année de référence - dont clôturé au cours de l'année de référence",IF(AND(YEAR(I2654)&lt;'Récapitulatif des données RASH'!$B$2,'Données relatives aux bénéf.'!K2654="Non",'Données relatives aux bénéf.'!L2654="Oui"),"Dossier actif valorisable dans le cadre de la subvention",IF(AND(YEAR(I2654)&lt;'Récapitulatif des données RASH'!$B$2,'Données relatives aux bénéf.'!K2654="Oui",'Données relatives aux bénéf.'!L2654="Oui"),"Dossier actif valorisable dans le cadre de la subvention - dont cloturé au cours de l'année de référence",IF(AND(YEAR(I2654)&lt;'Récapitulatif des données RASH'!$B$2,'Données relatives aux bénéf.'!K2654="Non",'Données relatives aux bénéf.'!L2654="Non"),"Dossier actif non-valorisable dans le cadre de la subvention",IF(AND(YEAR(I2654)&lt;'Récapitulatif des données RASH'!$B$2,'Données relatives aux bénéf.'!K2654="Oui",'Données relatives aux bénéf.'!L2654="Non"),"Dossier actif non-valorisable dans le cadre de la subvention - dont cloturé au cours de l'année de référence","")))))))</f>
        <v/>
      </c>
      <c r="P2654" s="16" t="str">
        <f>IF(ISBLANK(F2654),"",'Récapitulatif des données RASH'!$B$2-YEAR('Données relatives aux bénéf.'!F2654))</f>
        <v/>
      </c>
    </row>
    <row r="2655" spans="1:16">
      <c r="A2655" s="18" t="str">
        <f t="shared" si="41"/>
        <v/>
      </c>
      <c r="O2655" s="19" t="str">
        <f>IF(J2655="Non","Demande d'information",IF(AND(YEAR(I2655)='Récapitulatif des données RASH'!$B$2,'Données relatives aux bénéf.'!J2655="Oui",'Données relatives aux bénéf.'!K2655="Non"),"Dossier ouvert au cours de l'année de référence",IF(AND(YEAR(I2655)='Récapitulatif des données RASH'!$B$2,'Données relatives aux bénéf.'!J2655="Oui",'Données relatives aux bénéf.'!K2655="Oui"),"Dossier ouvert au cours de l'année de référence - dont clôturé au cours de l'année de référence",IF(AND(YEAR(I2655)&lt;'Récapitulatif des données RASH'!$B$2,'Données relatives aux bénéf.'!K2655="Non",'Données relatives aux bénéf.'!L2655="Oui"),"Dossier actif valorisable dans le cadre de la subvention",IF(AND(YEAR(I2655)&lt;'Récapitulatif des données RASH'!$B$2,'Données relatives aux bénéf.'!K2655="Oui",'Données relatives aux bénéf.'!L2655="Oui"),"Dossier actif valorisable dans le cadre de la subvention - dont cloturé au cours de l'année de référence",IF(AND(YEAR(I2655)&lt;'Récapitulatif des données RASH'!$B$2,'Données relatives aux bénéf.'!K2655="Non",'Données relatives aux bénéf.'!L2655="Non"),"Dossier actif non-valorisable dans le cadre de la subvention",IF(AND(YEAR(I2655)&lt;'Récapitulatif des données RASH'!$B$2,'Données relatives aux bénéf.'!K2655="Oui",'Données relatives aux bénéf.'!L2655="Non"),"Dossier actif non-valorisable dans le cadre de la subvention - dont cloturé au cours de l'année de référence","")))))))</f>
        <v/>
      </c>
      <c r="P2655" s="16" t="str">
        <f>IF(ISBLANK(F2655),"",'Récapitulatif des données RASH'!$B$2-YEAR('Données relatives aux bénéf.'!F2655))</f>
        <v/>
      </c>
    </row>
    <row r="2656" spans="1:16">
      <c r="A2656" s="18" t="str">
        <f t="shared" si="41"/>
        <v/>
      </c>
      <c r="O2656" s="19" t="str">
        <f>IF(J2656="Non","Demande d'information",IF(AND(YEAR(I2656)='Récapitulatif des données RASH'!$B$2,'Données relatives aux bénéf.'!J2656="Oui",'Données relatives aux bénéf.'!K2656="Non"),"Dossier ouvert au cours de l'année de référence",IF(AND(YEAR(I2656)='Récapitulatif des données RASH'!$B$2,'Données relatives aux bénéf.'!J2656="Oui",'Données relatives aux bénéf.'!K2656="Oui"),"Dossier ouvert au cours de l'année de référence - dont clôturé au cours de l'année de référence",IF(AND(YEAR(I2656)&lt;'Récapitulatif des données RASH'!$B$2,'Données relatives aux bénéf.'!K2656="Non",'Données relatives aux bénéf.'!L2656="Oui"),"Dossier actif valorisable dans le cadre de la subvention",IF(AND(YEAR(I2656)&lt;'Récapitulatif des données RASH'!$B$2,'Données relatives aux bénéf.'!K2656="Oui",'Données relatives aux bénéf.'!L2656="Oui"),"Dossier actif valorisable dans le cadre de la subvention - dont cloturé au cours de l'année de référence",IF(AND(YEAR(I2656)&lt;'Récapitulatif des données RASH'!$B$2,'Données relatives aux bénéf.'!K2656="Non",'Données relatives aux bénéf.'!L2656="Non"),"Dossier actif non-valorisable dans le cadre de la subvention",IF(AND(YEAR(I2656)&lt;'Récapitulatif des données RASH'!$B$2,'Données relatives aux bénéf.'!K2656="Oui",'Données relatives aux bénéf.'!L2656="Non"),"Dossier actif non-valorisable dans le cadre de la subvention - dont cloturé au cours de l'année de référence","")))))))</f>
        <v/>
      </c>
      <c r="P2656" s="16" t="str">
        <f>IF(ISBLANK(F2656),"",'Récapitulatif des données RASH'!$B$2-YEAR('Données relatives aux bénéf.'!F2656))</f>
        <v/>
      </c>
    </row>
    <row r="2657" spans="1:16">
      <c r="A2657" s="18" t="str">
        <f t="shared" si="41"/>
        <v/>
      </c>
      <c r="O2657" s="19" t="str">
        <f>IF(J2657="Non","Demande d'information",IF(AND(YEAR(I2657)='Récapitulatif des données RASH'!$B$2,'Données relatives aux bénéf.'!J2657="Oui",'Données relatives aux bénéf.'!K2657="Non"),"Dossier ouvert au cours de l'année de référence",IF(AND(YEAR(I2657)='Récapitulatif des données RASH'!$B$2,'Données relatives aux bénéf.'!J2657="Oui",'Données relatives aux bénéf.'!K2657="Oui"),"Dossier ouvert au cours de l'année de référence - dont clôturé au cours de l'année de référence",IF(AND(YEAR(I2657)&lt;'Récapitulatif des données RASH'!$B$2,'Données relatives aux bénéf.'!K2657="Non",'Données relatives aux bénéf.'!L2657="Oui"),"Dossier actif valorisable dans le cadre de la subvention",IF(AND(YEAR(I2657)&lt;'Récapitulatif des données RASH'!$B$2,'Données relatives aux bénéf.'!K2657="Oui",'Données relatives aux bénéf.'!L2657="Oui"),"Dossier actif valorisable dans le cadre de la subvention - dont cloturé au cours de l'année de référence",IF(AND(YEAR(I2657)&lt;'Récapitulatif des données RASH'!$B$2,'Données relatives aux bénéf.'!K2657="Non",'Données relatives aux bénéf.'!L2657="Non"),"Dossier actif non-valorisable dans le cadre de la subvention",IF(AND(YEAR(I2657)&lt;'Récapitulatif des données RASH'!$B$2,'Données relatives aux bénéf.'!K2657="Oui",'Données relatives aux bénéf.'!L2657="Non"),"Dossier actif non-valorisable dans le cadre de la subvention - dont cloturé au cours de l'année de référence","")))))))</f>
        <v/>
      </c>
      <c r="P2657" s="16" t="str">
        <f>IF(ISBLANK(F2657),"",'Récapitulatif des données RASH'!$B$2-YEAR('Données relatives aux bénéf.'!F2657))</f>
        <v/>
      </c>
    </row>
    <row r="2658" spans="1:16">
      <c r="A2658" s="18" t="str">
        <f t="shared" si="41"/>
        <v/>
      </c>
      <c r="O2658" s="19" t="str">
        <f>IF(J2658="Non","Demande d'information",IF(AND(YEAR(I2658)='Récapitulatif des données RASH'!$B$2,'Données relatives aux bénéf.'!J2658="Oui",'Données relatives aux bénéf.'!K2658="Non"),"Dossier ouvert au cours de l'année de référence",IF(AND(YEAR(I2658)='Récapitulatif des données RASH'!$B$2,'Données relatives aux bénéf.'!J2658="Oui",'Données relatives aux bénéf.'!K2658="Oui"),"Dossier ouvert au cours de l'année de référence - dont clôturé au cours de l'année de référence",IF(AND(YEAR(I2658)&lt;'Récapitulatif des données RASH'!$B$2,'Données relatives aux bénéf.'!K2658="Non",'Données relatives aux bénéf.'!L2658="Oui"),"Dossier actif valorisable dans le cadre de la subvention",IF(AND(YEAR(I2658)&lt;'Récapitulatif des données RASH'!$B$2,'Données relatives aux bénéf.'!K2658="Oui",'Données relatives aux bénéf.'!L2658="Oui"),"Dossier actif valorisable dans le cadre de la subvention - dont cloturé au cours de l'année de référence",IF(AND(YEAR(I2658)&lt;'Récapitulatif des données RASH'!$B$2,'Données relatives aux bénéf.'!K2658="Non",'Données relatives aux bénéf.'!L2658="Non"),"Dossier actif non-valorisable dans le cadre de la subvention",IF(AND(YEAR(I2658)&lt;'Récapitulatif des données RASH'!$B$2,'Données relatives aux bénéf.'!K2658="Oui",'Données relatives aux bénéf.'!L2658="Non"),"Dossier actif non-valorisable dans le cadre de la subvention - dont cloturé au cours de l'année de référence","")))))))</f>
        <v/>
      </c>
      <c r="P2658" s="16" t="str">
        <f>IF(ISBLANK(F2658),"",'Récapitulatif des données RASH'!$B$2-YEAR('Données relatives aux bénéf.'!F2658))</f>
        <v/>
      </c>
    </row>
    <row r="2659" spans="1:16">
      <c r="A2659" s="18" t="str">
        <f t="shared" si="41"/>
        <v/>
      </c>
      <c r="O2659" s="19" t="str">
        <f>IF(J2659="Non","Demande d'information",IF(AND(YEAR(I2659)='Récapitulatif des données RASH'!$B$2,'Données relatives aux bénéf.'!J2659="Oui",'Données relatives aux bénéf.'!K2659="Non"),"Dossier ouvert au cours de l'année de référence",IF(AND(YEAR(I2659)='Récapitulatif des données RASH'!$B$2,'Données relatives aux bénéf.'!J2659="Oui",'Données relatives aux bénéf.'!K2659="Oui"),"Dossier ouvert au cours de l'année de référence - dont clôturé au cours de l'année de référence",IF(AND(YEAR(I2659)&lt;'Récapitulatif des données RASH'!$B$2,'Données relatives aux bénéf.'!K2659="Non",'Données relatives aux bénéf.'!L2659="Oui"),"Dossier actif valorisable dans le cadre de la subvention",IF(AND(YEAR(I2659)&lt;'Récapitulatif des données RASH'!$B$2,'Données relatives aux bénéf.'!K2659="Oui",'Données relatives aux bénéf.'!L2659="Oui"),"Dossier actif valorisable dans le cadre de la subvention - dont cloturé au cours de l'année de référence",IF(AND(YEAR(I2659)&lt;'Récapitulatif des données RASH'!$B$2,'Données relatives aux bénéf.'!K2659="Non",'Données relatives aux bénéf.'!L2659="Non"),"Dossier actif non-valorisable dans le cadre de la subvention",IF(AND(YEAR(I2659)&lt;'Récapitulatif des données RASH'!$B$2,'Données relatives aux bénéf.'!K2659="Oui",'Données relatives aux bénéf.'!L2659="Non"),"Dossier actif non-valorisable dans le cadre de la subvention - dont cloturé au cours de l'année de référence","")))))))</f>
        <v/>
      </c>
      <c r="P2659" s="16" t="str">
        <f>IF(ISBLANK(F2659),"",'Récapitulatif des données RASH'!$B$2-YEAR('Données relatives aux bénéf.'!F2659))</f>
        <v/>
      </c>
    </row>
    <row r="2660" spans="1:16">
      <c r="A2660" s="18" t="str">
        <f t="shared" si="41"/>
        <v/>
      </c>
      <c r="O2660" s="19" t="str">
        <f>IF(J2660="Non","Demande d'information",IF(AND(YEAR(I2660)='Récapitulatif des données RASH'!$B$2,'Données relatives aux bénéf.'!J2660="Oui",'Données relatives aux bénéf.'!K2660="Non"),"Dossier ouvert au cours de l'année de référence",IF(AND(YEAR(I2660)='Récapitulatif des données RASH'!$B$2,'Données relatives aux bénéf.'!J2660="Oui",'Données relatives aux bénéf.'!K2660="Oui"),"Dossier ouvert au cours de l'année de référence - dont clôturé au cours de l'année de référence",IF(AND(YEAR(I2660)&lt;'Récapitulatif des données RASH'!$B$2,'Données relatives aux bénéf.'!K2660="Non",'Données relatives aux bénéf.'!L2660="Oui"),"Dossier actif valorisable dans le cadre de la subvention",IF(AND(YEAR(I2660)&lt;'Récapitulatif des données RASH'!$B$2,'Données relatives aux bénéf.'!K2660="Oui",'Données relatives aux bénéf.'!L2660="Oui"),"Dossier actif valorisable dans le cadre de la subvention - dont cloturé au cours de l'année de référence",IF(AND(YEAR(I2660)&lt;'Récapitulatif des données RASH'!$B$2,'Données relatives aux bénéf.'!K2660="Non",'Données relatives aux bénéf.'!L2660="Non"),"Dossier actif non-valorisable dans le cadre de la subvention",IF(AND(YEAR(I2660)&lt;'Récapitulatif des données RASH'!$B$2,'Données relatives aux bénéf.'!K2660="Oui",'Données relatives aux bénéf.'!L2660="Non"),"Dossier actif non-valorisable dans le cadre de la subvention - dont cloturé au cours de l'année de référence","")))))))</f>
        <v/>
      </c>
      <c r="P2660" s="16" t="str">
        <f>IF(ISBLANK(F2660),"",'Récapitulatif des données RASH'!$B$2-YEAR('Données relatives aux bénéf.'!F2660))</f>
        <v/>
      </c>
    </row>
    <row r="2661" spans="1:16">
      <c r="A2661" s="18" t="str">
        <f t="shared" si="41"/>
        <v/>
      </c>
      <c r="O2661" s="19" t="str">
        <f>IF(J2661="Non","Demande d'information",IF(AND(YEAR(I2661)='Récapitulatif des données RASH'!$B$2,'Données relatives aux bénéf.'!J2661="Oui",'Données relatives aux bénéf.'!K2661="Non"),"Dossier ouvert au cours de l'année de référence",IF(AND(YEAR(I2661)='Récapitulatif des données RASH'!$B$2,'Données relatives aux bénéf.'!J2661="Oui",'Données relatives aux bénéf.'!K2661="Oui"),"Dossier ouvert au cours de l'année de référence - dont clôturé au cours de l'année de référence",IF(AND(YEAR(I2661)&lt;'Récapitulatif des données RASH'!$B$2,'Données relatives aux bénéf.'!K2661="Non",'Données relatives aux bénéf.'!L2661="Oui"),"Dossier actif valorisable dans le cadre de la subvention",IF(AND(YEAR(I2661)&lt;'Récapitulatif des données RASH'!$B$2,'Données relatives aux bénéf.'!K2661="Oui",'Données relatives aux bénéf.'!L2661="Oui"),"Dossier actif valorisable dans le cadre de la subvention - dont cloturé au cours de l'année de référence",IF(AND(YEAR(I2661)&lt;'Récapitulatif des données RASH'!$B$2,'Données relatives aux bénéf.'!K2661="Non",'Données relatives aux bénéf.'!L2661="Non"),"Dossier actif non-valorisable dans le cadre de la subvention",IF(AND(YEAR(I2661)&lt;'Récapitulatif des données RASH'!$B$2,'Données relatives aux bénéf.'!K2661="Oui",'Données relatives aux bénéf.'!L2661="Non"),"Dossier actif non-valorisable dans le cadre de la subvention - dont cloturé au cours de l'année de référence","")))))))</f>
        <v/>
      </c>
      <c r="P2661" s="16" t="str">
        <f>IF(ISBLANK(F2661),"",'Récapitulatif des données RASH'!$B$2-YEAR('Données relatives aux bénéf.'!F2661))</f>
        <v/>
      </c>
    </row>
    <row r="2662" spans="1:16">
      <c r="A2662" s="18" t="str">
        <f t="shared" si="41"/>
        <v/>
      </c>
      <c r="O2662" s="19" t="str">
        <f>IF(J2662="Non","Demande d'information",IF(AND(YEAR(I2662)='Récapitulatif des données RASH'!$B$2,'Données relatives aux bénéf.'!J2662="Oui",'Données relatives aux bénéf.'!K2662="Non"),"Dossier ouvert au cours de l'année de référence",IF(AND(YEAR(I2662)='Récapitulatif des données RASH'!$B$2,'Données relatives aux bénéf.'!J2662="Oui",'Données relatives aux bénéf.'!K2662="Oui"),"Dossier ouvert au cours de l'année de référence - dont clôturé au cours de l'année de référence",IF(AND(YEAR(I2662)&lt;'Récapitulatif des données RASH'!$B$2,'Données relatives aux bénéf.'!K2662="Non",'Données relatives aux bénéf.'!L2662="Oui"),"Dossier actif valorisable dans le cadre de la subvention",IF(AND(YEAR(I2662)&lt;'Récapitulatif des données RASH'!$B$2,'Données relatives aux bénéf.'!K2662="Oui",'Données relatives aux bénéf.'!L2662="Oui"),"Dossier actif valorisable dans le cadre de la subvention - dont cloturé au cours de l'année de référence",IF(AND(YEAR(I2662)&lt;'Récapitulatif des données RASH'!$B$2,'Données relatives aux bénéf.'!K2662="Non",'Données relatives aux bénéf.'!L2662="Non"),"Dossier actif non-valorisable dans le cadre de la subvention",IF(AND(YEAR(I2662)&lt;'Récapitulatif des données RASH'!$B$2,'Données relatives aux bénéf.'!K2662="Oui",'Données relatives aux bénéf.'!L2662="Non"),"Dossier actif non-valorisable dans le cadre de la subvention - dont cloturé au cours de l'année de référence","")))))))</f>
        <v/>
      </c>
      <c r="P2662" s="16" t="str">
        <f>IF(ISBLANK(F2662),"",'Récapitulatif des données RASH'!$B$2-YEAR('Données relatives aux bénéf.'!F2662))</f>
        <v/>
      </c>
    </row>
    <row r="2663" spans="1:16">
      <c r="A2663" s="18" t="str">
        <f t="shared" si="41"/>
        <v/>
      </c>
      <c r="O2663" s="19" t="str">
        <f>IF(J2663="Non","Demande d'information",IF(AND(YEAR(I2663)='Récapitulatif des données RASH'!$B$2,'Données relatives aux bénéf.'!J2663="Oui",'Données relatives aux bénéf.'!K2663="Non"),"Dossier ouvert au cours de l'année de référence",IF(AND(YEAR(I2663)='Récapitulatif des données RASH'!$B$2,'Données relatives aux bénéf.'!J2663="Oui",'Données relatives aux bénéf.'!K2663="Oui"),"Dossier ouvert au cours de l'année de référence - dont clôturé au cours de l'année de référence",IF(AND(YEAR(I2663)&lt;'Récapitulatif des données RASH'!$B$2,'Données relatives aux bénéf.'!K2663="Non",'Données relatives aux bénéf.'!L2663="Oui"),"Dossier actif valorisable dans le cadre de la subvention",IF(AND(YEAR(I2663)&lt;'Récapitulatif des données RASH'!$B$2,'Données relatives aux bénéf.'!K2663="Oui",'Données relatives aux bénéf.'!L2663="Oui"),"Dossier actif valorisable dans le cadre de la subvention - dont cloturé au cours de l'année de référence",IF(AND(YEAR(I2663)&lt;'Récapitulatif des données RASH'!$B$2,'Données relatives aux bénéf.'!K2663="Non",'Données relatives aux bénéf.'!L2663="Non"),"Dossier actif non-valorisable dans le cadre de la subvention",IF(AND(YEAR(I2663)&lt;'Récapitulatif des données RASH'!$B$2,'Données relatives aux bénéf.'!K2663="Oui",'Données relatives aux bénéf.'!L2663="Non"),"Dossier actif non-valorisable dans le cadre de la subvention - dont cloturé au cours de l'année de référence","")))))))</f>
        <v/>
      </c>
      <c r="P2663" s="16" t="str">
        <f>IF(ISBLANK(F2663),"",'Récapitulatif des données RASH'!$B$2-YEAR('Données relatives aux bénéf.'!F2663))</f>
        <v/>
      </c>
    </row>
    <row r="2664" spans="1:16">
      <c r="A2664" s="18" t="str">
        <f t="shared" si="41"/>
        <v/>
      </c>
      <c r="O2664" s="19" t="str">
        <f>IF(J2664="Non","Demande d'information",IF(AND(YEAR(I2664)='Récapitulatif des données RASH'!$B$2,'Données relatives aux bénéf.'!J2664="Oui",'Données relatives aux bénéf.'!K2664="Non"),"Dossier ouvert au cours de l'année de référence",IF(AND(YEAR(I2664)='Récapitulatif des données RASH'!$B$2,'Données relatives aux bénéf.'!J2664="Oui",'Données relatives aux bénéf.'!K2664="Oui"),"Dossier ouvert au cours de l'année de référence - dont clôturé au cours de l'année de référence",IF(AND(YEAR(I2664)&lt;'Récapitulatif des données RASH'!$B$2,'Données relatives aux bénéf.'!K2664="Non",'Données relatives aux bénéf.'!L2664="Oui"),"Dossier actif valorisable dans le cadre de la subvention",IF(AND(YEAR(I2664)&lt;'Récapitulatif des données RASH'!$B$2,'Données relatives aux bénéf.'!K2664="Oui",'Données relatives aux bénéf.'!L2664="Oui"),"Dossier actif valorisable dans le cadre de la subvention - dont cloturé au cours de l'année de référence",IF(AND(YEAR(I2664)&lt;'Récapitulatif des données RASH'!$B$2,'Données relatives aux bénéf.'!K2664="Non",'Données relatives aux bénéf.'!L2664="Non"),"Dossier actif non-valorisable dans le cadre de la subvention",IF(AND(YEAR(I2664)&lt;'Récapitulatif des données RASH'!$B$2,'Données relatives aux bénéf.'!K2664="Oui",'Données relatives aux bénéf.'!L2664="Non"),"Dossier actif non-valorisable dans le cadre de la subvention - dont cloturé au cours de l'année de référence","")))))))</f>
        <v/>
      </c>
      <c r="P2664" s="16" t="str">
        <f>IF(ISBLANK(F2664),"",'Récapitulatif des données RASH'!$B$2-YEAR('Données relatives aux bénéf.'!F2664))</f>
        <v/>
      </c>
    </row>
    <row r="2665" spans="1:16">
      <c r="A2665" s="18" t="str">
        <f t="shared" ref="A2665:A2728" si="42">IF(ISBLANK(C2665),"",A2664+1)</f>
        <v/>
      </c>
      <c r="O2665" s="19" t="str">
        <f>IF(J2665="Non","Demande d'information",IF(AND(YEAR(I2665)='Récapitulatif des données RASH'!$B$2,'Données relatives aux bénéf.'!J2665="Oui",'Données relatives aux bénéf.'!K2665="Non"),"Dossier ouvert au cours de l'année de référence",IF(AND(YEAR(I2665)='Récapitulatif des données RASH'!$B$2,'Données relatives aux bénéf.'!J2665="Oui",'Données relatives aux bénéf.'!K2665="Oui"),"Dossier ouvert au cours de l'année de référence - dont clôturé au cours de l'année de référence",IF(AND(YEAR(I2665)&lt;'Récapitulatif des données RASH'!$B$2,'Données relatives aux bénéf.'!K2665="Non",'Données relatives aux bénéf.'!L2665="Oui"),"Dossier actif valorisable dans le cadre de la subvention",IF(AND(YEAR(I2665)&lt;'Récapitulatif des données RASH'!$B$2,'Données relatives aux bénéf.'!K2665="Oui",'Données relatives aux bénéf.'!L2665="Oui"),"Dossier actif valorisable dans le cadre de la subvention - dont cloturé au cours de l'année de référence",IF(AND(YEAR(I2665)&lt;'Récapitulatif des données RASH'!$B$2,'Données relatives aux bénéf.'!K2665="Non",'Données relatives aux bénéf.'!L2665="Non"),"Dossier actif non-valorisable dans le cadre de la subvention",IF(AND(YEAR(I2665)&lt;'Récapitulatif des données RASH'!$B$2,'Données relatives aux bénéf.'!K2665="Oui",'Données relatives aux bénéf.'!L2665="Non"),"Dossier actif non-valorisable dans le cadre de la subvention - dont cloturé au cours de l'année de référence","")))))))</f>
        <v/>
      </c>
      <c r="P2665" s="16" t="str">
        <f>IF(ISBLANK(F2665),"",'Récapitulatif des données RASH'!$B$2-YEAR('Données relatives aux bénéf.'!F2665))</f>
        <v/>
      </c>
    </row>
    <row r="2666" spans="1:16">
      <c r="A2666" s="18" t="str">
        <f t="shared" si="42"/>
        <v/>
      </c>
      <c r="O2666" s="19" t="str">
        <f>IF(J2666="Non","Demande d'information",IF(AND(YEAR(I2666)='Récapitulatif des données RASH'!$B$2,'Données relatives aux bénéf.'!J2666="Oui",'Données relatives aux bénéf.'!K2666="Non"),"Dossier ouvert au cours de l'année de référence",IF(AND(YEAR(I2666)='Récapitulatif des données RASH'!$B$2,'Données relatives aux bénéf.'!J2666="Oui",'Données relatives aux bénéf.'!K2666="Oui"),"Dossier ouvert au cours de l'année de référence - dont clôturé au cours de l'année de référence",IF(AND(YEAR(I2666)&lt;'Récapitulatif des données RASH'!$B$2,'Données relatives aux bénéf.'!K2666="Non",'Données relatives aux bénéf.'!L2666="Oui"),"Dossier actif valorisable dans le cadre de la subvention",IF(AND(YEAR(I2666)&lt;'Récapitulatif des données RASH'!$B$2,'Données relatives aux bénéf.'!K2666="Oui",'Données relatives aux bénéf.'!L2666="Oui"),"Dossier actif valorisable dans le cadre de la subvention - dont cloturé au cours de l'année de référence",IF(AND(YEAR(I2666)&lt;'Récapitulatif des données RASH'!$B$2,'Données relatives aux bénéf.'!K2666="Non",'Données relatives aux bénéf.'!L2666="Non"),"Dossier actif non-valorisable dans le cadre de la subvention",IF(AND(YEAR(I2666)&lt;'Récapitulatif des données RASH'!$B$2,'Données relatives aux bénéf.'!K2666="Oui",'Données relatives aux bénéf.'!L2666="Non"),"Dossier actif non-valorisable dans le cadre de la subvention - dont cloturé au cours de l'année de référence","")))))))</f>
        <v/>
      </c>
      <c r="P2666" s="16" t="str">
        <f>IF(ISBLANK(F2666),"",'Récapitulatif des données RASH'!$B$2-YEAR('Données relatives aux bénéf.'!F2666))</f>
        <v/>
      </c>
    </row>
    <row r="2667" spans="1:16">
      <c r="A2667" s="18" t="str">
        <f t="shared" si="42"/>
        <v/>
      </c>
      <c r="O2667" s="19" t="str">
        <f>IF(J2667="Non","Demande d'information",IF(AND(YEAR(I2667)='Récapitulatif des données RASH'!$B$2,'Données relatives aux bénéf.'!J2667="Oui",'Données relatives aux bénéf.'!K2667="Non"),"Dossier ouvert au cours de l'année de référence",IF(AND(YEAR(I2667)='Récapitulatif des données RASH'!$B$2,'Données relatives aux bénéf.'!J2667="Oui",'Données relatives aux bénéf.'!K2667="Oui"),"Dossier ouvert au cours de l'année de référence - dont clôturé au cours de l'année de référence",IF(AND(YEAR(I2667)&lt;'Récapitulatif des données RASH'!$B$2,'Données relatives aux bénéf.'!K2667="Non",'Données relatives aux bénéf.'!L2667="Oui"),"Dossier actif valorisable dans le cadre de la subvention",IF(AND(YEAR(I2667)&lt;'Récapitulatif des données RASH'!$B$2,'Données relatives aux bénéf.'!K2667="Oui",'Données relatives aux bénéf.'!L2667="Oui"),"Dossier actif valorisable dans le cadre de la subvention - dont cloturé au cours de l'année de référence",IF(AND(YEAR(I2667)&lt;'Récapitulatif des données RASH'!$B$2,'Données relatives aux bénéf.'!K2667="Non",'Données relatives aux bénéf.'!L2667="Non"),"Dossier actif non-valorisable dans le cadre de la subvention",IF(AND(YEAR(I2667)&lt;'Récapitulatif des données RASH'!$B$2,'Données relatives aux bénéf.'!K2667="Oui",'Données relatives aux bénéf.'!L2667="Non"),"Dossier actif non-valorisable dans le cadre de la subvention - dont cloturé au cours de l'année de référence","")))))))</f>
        <v/>
      </c>
      <c r="P2667" s="16" t="str">
        <f>IF(ISBLANK(F2667),"",'Récapitulatif des données RASH'!$B$2-YEAR('Données relatives aux bénéf.'!F2667))</f>
        <v/>
      </c>
    </row>
    <row r="2668" spans="1:16">
      <c r="A2668" s="18" t="str">
        <f t="shared" si="42"/>
        <v/>
      </c>
      <c r="O2668" s="19" t="str">
        <f>IF(J2668="Non","Demande d'information",IF(AND(YEAR(I2668)='Récapitulatif des données RASH'!$B$2,'Données relatives aux bénéf.'!J2668="Oui",'Données relatives aux bénéf.'!K2668="Non"),"Dossier ouvert au cours de l'année de référence",IF(AND(YEAR(I2668)='Récapitulatif des données RASH'!$B$2,'Données relatives aux bénéf.'!J2668="Oui",'Données relatives aux bénéf.'!K2668="Oui"),"Dossier ouvert au cours de l'année de référence - dont clôturé au cours de l'année de référence",IF(AND(YEAR(I2668)&lt;'Récapitulatif des données RASH'!$B$2,'Données relatives aux bénéf.'!K2668="Non",'Données relatives aux bénéf.'!L2668="Oui"),"Dossier actif valorisable dans le cadre de la subvention",IF(AND(YEAR(I2668)&lt;'Récapitulatif des données RASH'!$B$2,'Données relatives aux bénéf.'!K2668="Oui",'Données relatives aux bénéf.'!L2668="Oui"),"Dossier actif valorisable dans le cadre de la subvention - dont cloturé au cours de l'année de référence",IF(AND(YEAR(I2668)&lt;'Récapitulatif des données RASH'!$B$2,'Données relatives aux bénéf.'!K2668="Non",'Données relatives aux bénéf.'!L2668="Non"),"Dossier actif non-valorisable dans le cadre de la subvention",IF(AND(YEAR(I2668)&lt;'Récapitulatif des données RASH'!$B$2,'Données relatives aux bénéf.'!K2668="Oui",'Données relatives aux bénéf.'!L2668="Non"),"Dossier actif non-valorisable dans le cadre de la subvention - dont cloturé au cours de l'année de référence","")))))))</f>
        <v/>
      </c>
      <c r="P2668" s="16" t="str">
        <f>IF(ISBLANK(F2668),"",'Récapitulatif des données RASH'!$B$2-YEAR('Données relatives aux bénéf.'!F2668))</f>
        <v/>
      </c>
    </row>
    <row r="2669" spans="1:16">
      <c r="A2669" s="18" t="str">
        <f t="shared" si="42"/>
        <v/>
      </c>
      <c r="O2669" s="19" t="str">
        <f>IF(J2669="Non","Demande d'information",IF(AND(YEAR(I2669)='Récapitulatif des données RASH'!$B$2,'Données relatives aux bénéf.'!J2669="Oui",'Données relatives aux bénéf.'!K2669="Non"),"Dossier ouvert au cours de l'année de référence",IF(AND(YEAR(I2669)='Récapitulatif des données RASH'!$B$2,'Données relatives aux bénéf.'!J2669="Oui",'Données relatives aux bénéf.'!K2669="Oui"),"Dossier ouvert au cours de l'année de référence - dont clôturé au cours de l'année de référence",IF(AND(YEAR(I2669)&lt;'Récapitulatif des données RASH'!$B$2,'Données relatives aux bénéf.'!K2669="Non",'Données relatives aux bénéf.'!L2669="Oui"),"Dossier actif valorisable dans le cadre de la subvention",IF(AND(YEAR(I2669)&lt;'Récapitulatif des données RASH'!$B$2,'Données relatives aux bénéf.'!K2669="Oui",'Données relatives aux bénéf.'!L2669="Oui"),"Dossier actif valorisable dans le cadre de la subvention - dont cloturé au cours de l'année de référence",IF(AND(YEAR(I2669)&lt;'Récapitulatif des données RASH'!$B$2,'Données relatives aux bénéf.'!K2669="Non",'Données relatives aux bénéf.'!L2669="Non"),"Dossier actif non-valorisable dans le cadre de la subvention",IF(AND(YEAR(I2669)&lt;'Récapitulatif des données RASH'!$B$2,'Données relatives aux bénéf.'!K2669="Oui",'Données relatives aux bénéf.'!L2669="Non"),"Dossier actif non-valorisable dans le cadre de la subvention - dont cloturé au cours de l'année de référence","")))))))</f>
        <v/>
      </c>
      <c r="P2669" s="16" t="str">
        <f>IF(ISBLANK(F2669),"",'Récapitulatif des données RASH'!$B$2-YEAR('Données relatives aux bénéf.'!F2669))</f>
        <v/>
      </c>
    </row>
    <row r="2670" spans="1:16">
      <c r="A2670" s="18" t="str">
        <f t="shared" si="42"/>
        <v/>
      </c>
      <c r="O2670" s="19" t="str">
        <f>IF(J2670="Non","Demande d'information",IF(AND(YEAR(I2670)='Récapitulatif des données RASH'!$B$2,'Données relatives aux bénéf.'!J2670="Oui",'Données relatives aux bénéf.'!K2670="Non"),"Dossier ouvert au cours de l'année de référence",IF(AND(YEAR(I2670)='Récapitulatif des données RASH'!$B$2,'Données relatives aux bénéf.'!J2670="Oui",'Données relatives aux bénéf.'!K2670="Oui"),"Dossier ouvert au cours de l'année de référence - dont clôturé au cours de l'année de référence",IF(AND(YEAR(I2670)&lt;'Récapitulatif des données RASH'!$B$2,'Données relatives aux bénéf.'!K2670="Non",'Données relatives aux bénéf.'!L2670="Oui"),"Dossier actif valorisable dans le cadre de la subvention",IF(AND(YEAR(I2670)&lt;'Récapitulatif des données RASH'!$B$2,'Données relatives aux bénéf.'!K2670="Oui",'Données relatives aux bénéf.'!L2670="Oui"),"Dossier actif valorisable dans le cadre de la subvention - dont cloturé au cours de l'année de référence",IF(AND(YEAR(I2670)&lt;'Récapitulatif des données RASH'!$B$2,'Données relatives aux bénéf.'!K2670="Non",'Données relatives aux bénéf.'!L2670="Non"),"Dossier actif non-valorisable dans le cadre de la subvention",IF(AND(YEAR(I2670)&lt;'Récapitulatif des données RASH'!$B$2,'Données relatives aux bénéf.'!K2670="Oui",'Données relatives aux bénéf.'!L2670="Non"),"Dossier actif non-valorisable dans le cadre de la subvention - dont cloturé au cours de l'année de référence","")))))))</f>
        <v/>
      </c>
      <c r="P2670" s="16" t="str">
        <f>IF(ISBLANK(F2670),"",'Récapitulatif des données RASH'!$B$2-YEAR('Données relatives aux bénéf.'!F2670))</f>
        <v/>
      </c>
    </row>
    <row r="2671" spans="1:16">
      <c r="A2671" s="18" t="str">
        <f t="shared" si="42"/>
        <v/>
      </c>
      <c r="O2671" s="19" t="str">
        <f>IF(J2671="Non","Demande d'information",IF(AND(YEAR(I2671)='Récapitulatif des données RASH'!$B$2,'Données relatives aux bénéf.'!J2671="Oui",'Données relatives aux bénéf.'!K2671="Non"),"Dossier ouvert au cours de l'année de référence",IF(AND(YEAR(I2671)='Récapitulatif des données RASH'!$B$2,'Données relatives aux bénéf.'!J2671="Oui",'Données relatives aux bénéf.'!K2671="Oui"),"Dossier ouvert au cours de l'année de référence - dont clôturé au cours de l'année de référence",IF(AND(YEAR(I2671)&lt;'Récapitulatif des données RASH'!$B$2,'Données relatives aux bénéf.'!K2671="Non",'Données relatives aux bénéf.'!L2671="Oui"),"Dossier actif valorisable dans le cadre de la subvention",IF(AND(YEAR(I2671)&lt;'Récapitulatif des données RASH'!$B$2,'Données relatives aux bénéf.'!K2671="Oui",'Données relatives aux bénéf.'!L2671="Oui"),"Dossier actif valorisable dans le cadre de la subvention - dont cloturé au cours de l'année de référence",IF(AND(YEAR(I2671)&lt;'Récapitulatif des données RASH'!$B$2,'Données relatives aux bénéf.'!K2671="Non",'Données relatives aux bénéf.'!L2671="Non"),"Dossier actif non-valorisable dans le cadre de la subvention",IF(AND(YEAR(I2671)&lt;'Récapitulatif des données RASH'!$B$2,'Données relatives aux bénéf.'!K2671="Oui",'Données relatives aux bénéf.'!L2671="Non"),"Dossier actif non-valorisable dans le cadre de la subvention - dont cloturé au cours de l'année de référence","")))))))</f>
        <v/>
      </c>
      <c r="P2671" s="16" t="str">
        <f>IF(ISBLANK(F2671),"",'Récapitulatif des données RASH'!$B$2-YEAR('Données relatives aux bénéf.'!F2671))</f>
        <v/>
      </c>
    </row>
    <row r="2672" spans="1:16">
      <c r="A2672" s="18" t="str">
        <f t="shared" si="42"/>
        <v/>
      </c>
      <c r="O2672" s="19" t="str">
        <f>IF(J2672="Non","Demande d'information",IF(AND(YEAR(I2672)='Récapitulatif des données RASH'!$B$2,'Données relatives aux bénéf.'!J2672="Oui",'Données relatives aux bénéf.'!K2672="Non"),"Dossier ouvert au cours de l'année de référence",IF(AND(YEAR(I2672)='Récapitulatif des données RASH'!$B$2,'Données relatives aux bénéf.'!J2672="Oui",'Données relatives aux bénéf.'!K2672="Oui"),"Dossier ouvert au cours de l'année de référence - dont clôturé au cours de l'année de référence",IF(AND(YEAR(I2672)&lt;'Récapitulatif des données RASH'!$B$2,'Données relatives aux bénéf.'!K2672="Non",'Données relatives aux bénéf.'!L2672="Oui"),"Dossier actif valorisable dans le cadre de la subvention",IF(AND(YEAR(I2672)&lt;'Récapitulatif des données RASH'!$B$2,'Données relatives aux bénéf.'!K2672="Oui",'Données relatives aux bénéf.'!L2672="Oui"),"Dossier actif valorisable dans le cadre de la subvention - dont cloturé au cours de l'année de référence",IF(AND(YEAR(I2672)&lt;'Récapitulatif des données RASH'!$B$2,'Données relatives aux bénéf.'!K2672="Non",'Données relatives aux bénéf.'!L2672="Non"),"Dossier actif non-valorisable dans le cadre de la subvention",IF(AND(YEAR(I2672)&lt;'Récapitulatif des données RASH'!$B$2,'Données relatives aux bénéf.'!K2672="Oui",'Données relatives aux bénéf.'!L2672="Non"),"Dossier actif non-valorisable dans le cadre de la subvention - dont cloturé au cours de l'année de référence","")))))))</f>
        <v/>
      </c>
      <c r="P2672" s="16" t="str">
        <f>IF(ISBLANK(F2672),"",'Récapitulatif des données RASH'!$B$2-YEAR('Données relatives aux bénéf.'!F2672))</f>
        <v/>
      </c>
    </row>
    <row r="2673" spans="1:16">
      <c r="A2673" s="18" t="str">
        <f t="shared" si="42"/>
        <v/>
      </c>
      <c r="O2673" s="19" t="str">
        <f>IF(J2673="Non","Demande d'information",IF(AND(YEAR(I2673)='Récapitulatif des données RASH'!$B$2,'Données relatives aux bénéf.'!J2673="Oui",'Données relatives aux bénéf.'!K2673="Non"),"Dossier ouvert au cours de l'année de référence",IF(AND(YEAR(I2673)='Récapitulatif des données RASH'!$B$2,'Données relatives aux bénéf.'!J2673="Oui",'Données relatives aux bénéf.'!K2673="Oui"),"Dossier ouvert au cours de l'année de référence - dont clôturé au cours de l'année de référence",IF(AND(YEAR(I2673)&lt;'Récapitulatif des données RASH'!$B$2,'Données relatives aux bénéf.'!K2673="Non",'Données relatives aux bénéf.'!L2673="Oui"),"Dossier actif valorisable dans le cadre de la subvention",IF(AND(YEAR(I2673)&lt;'Récapitulatif des données RASH'!$B$2,'Données relatives aux bénéf.'!K2673="Oui",'Données relatives aux bénéf.'!L2673="Oui"),"Dossier actif valorisable dans le cadre de la subvention - dont cloturé au cours de l'année de référence",IF(AND(YEAR(I2673)&lt;'Récapitulatif des données RASH'!$B$2,'Données relatives aux bénéf.'!K2673="Non",'Données relatives aux bénéf.'!L2673="Non"),"Dossier actif non-valorisable dans le cadre de la subvention",IF(AND(YEAR(I2673)&lt;'Récapitulatif des données RASH'!$B$2,'Données relatives aux bénéf.'!K2673="Oui",'Données relatives aux bénéf.'!L2673="Non"),"Dossier actif non-valorisable dans le cadre de la subvention - dont cloturé au cours de l'année de référence","")))))))</f>
        <v/>
      </c>
      <c r="P2673" s="16" t="str">
        <f>IF(ISBLANK(F2673),"",'Récapitulatif des données RASH'!$B$2-YEAR('Données relatives aux bénéf.'!F2673))</f>
        <v/>
      </c>
    </row>
    <row r="2674" spans="1:16">
      <c r="A2674" s="18" t="str">
        <f t="shared" si="42"/>
        <v/>
      </c>
      <c r="O2674" s="19" t="str">
        <f>IF(J2674="Non","Demande d'information",IF(AND(YEAR(I2674)='Récapitulatif des données RASH'!$B$2,'Données relatives aux bénéf.'!J2674="Oui",'Données relatives aux bénéf.'!K2674="Non"),"Dossier ouvert au cours de l'année de référence",IF(AND(YEAR(I2674)='Récapitulatif des données RASH'!$B$2,'Données relatives aux bénéf.'!J2674="Oui",'Données relatives aux bénéf.'!K2674="Oui"),"Dossier ouvert au cours de l'année de référence - dont clôturé au cours de l'année de référence",IF(AND(YEAR(I2674)&lt;'Récapitulatif des données RASH'!$B$2,'Données relatives aux bénéf.'!K2674="Non",'Données relatives aux bénéf.'!L2674="Oui"),"Dossier actif valorisable dans le cadre de la subvention",IF(AND(YEAR(I2674)&lt;'Récapitulatif des données RASH'!$B$2,'Données relatives aux bénéf.'!K2674="Oui",'Données relatives aux bénéf.'!L2674="Oui"),"Dossier actif valorisable dans le cadre de la subvention - dont cloturé au cours de l'année de référence",IF(AND(YEAR(I2674)&lt;'Récapitulatif des données RASH'!$B$2,'Données relatives aux bénéf.'!K2674="Non",'Données relatives aux bénéf.'!L2674="Non"),"Dossier actif non-valorisable dans le cadre de la subvention",IF(AND(YEAR(I2674)&lt;'Récapitulatif des données RASH'!$B$2,'Données relatives aux bénéf.'!K2674="Oui",'Données relatives aux bénéf.'!L2674="Non"),"Dossier actif non-valorisable dans le cadre de la subvention - dont cloturé au cours de l'année de référence","")))))))</f>
        <v/>
      </c>
      <c r="P2674" s="16" t="str">
        <f>IF(ISBLANK(F2674),"",'Récapitulatif des données RASH'!$B$2-YEAR('Données relatives aux bénéf.'!F2674))</f>
        <v/>
      </c>
    </row>
    <row r="2675" spans="1:16">
      <c r="A2675" s="18" t="str">
        <f t="shared" si="42"/>
        <v/>
      </c>
      <c r="O2675" s="19" t="str">
        <f>IF(J2675="Non","Demande d'information",IF(AND(YEAR(I2675)='Récapitulatif des données RASH'!$B$2,'Données relatives aux bénéf.'!J2675="Oui",'Données relatives aux bénéf.'!K2675="Non"),"Dossier ouvert au cours de l'année de référence",IF(AND(YEAR(I2675)='Récapitulatif des données RASH'!$B$2,'Données relatives aux bénéf.'!J2675="Oui",'Données relatives aux bénéf.'!K2675="Oui"),"Dossier ouvert au cours de l'année de référence - dont clôturé au cours de l'année de référence",IF(AND(YEAR(I2675)&lt;'Récapitulatif des données RASH'!$B$2,'Données relatives aux bénéf.'!K2675="Non",'Données relatives aux bénéf.'!L2675="Oui"),"Dossier actif valorisable dans le cadre de la subvention",IF(AND(YEAR(I2675)&lt;'Récapitulatif des données RASH'!$B$2,'Données relatives aux bénéf.'!K2675="Oui",'Données relatives aux bénéf.'!L2675="Oui"),"Dossier actif valorisable dans le cadre de la subvention - dont cloturé au cours de l'année de référence",IF(AND(YEAR(I2675)&lt;'Récapitulatif des données RASH'!$B$2,'Données relatives aux bénéf.'!K2675="Non",'Données relatives aux bénéf.'!L2675="Non"),"Dossier actif non-valorisable dans le cadre de la subvention",IF(AND(YEAR(I2675)&lt;'Récapitulatif des données RASH'!$B$2,'Données relatives aux bénéf.'!K2675="Oui",'Données relatives aux bénéf.'!L2675="Non"),"Dossier actif non-valorisable dans le cadre de la subvention - dont cloturé au cours de l'année de référence","")))))))</f>
        <v/>
      </c>
      <c r="P2675" s="16" t="str">
        <f>IF(ISBLANK(F2675),"",'Récapitulatif des données RASH'!$B$2-YEAR('Données relatives aux bénéf.'!F2675))</f>
        <v/>
      </c>
    </row>
    <row r="2676" spans="1:16">
      <c r="A2676" s="18" t="str">
        <f t="shared" si="42"/>
        <v/>
      </c>
      <c r="O2676" s="19" t="str">
        <f>IF(J2676="Non","Demande d'information",IF(AND(YEAR(I2676)='Récapitulatif des données RASH'!$B$2,'Données relatives aux bénéf.'!J2676="Oui",'Données relatives aux bénéf.'!K2676="Non"),"Dossier ouvert au cours de l'année de référence",IF(AND(YEAR(I2676)='Récapitulatif des données RASH'!$B$2,'Données relatives aux bénéf.'!J2676="Oui",'Données relatives aux bénéf.'!K2676="Oui"),"Dossier ouvert au cours de l'année de référence - dont clôturé au cours de l'année de référence",IF(AND(YEAR(I2676)&lt;'Récapitulatif des données RASH'!$B$2,'Données relatives aux bénéf.'!K2676="Non",'Données relatives aux bénéf.'!L2676="Oui"),"Dossier actif valorisable dans le cadre de la subvention",IF(AND(YEAR(I2676)&lt;'Récapitulatif des données RASH'!$B$2,'Données relatives aux bénéf.'!K2676="Oui",'Données relatives aux bénéf.'!L2676="Oui"),"Dossier actif valorisable dans le cadre de la subvention - dont cloturé au cours de l'année de référence",IF(AND(YEAR(I2676)&lt;'Récapitulatif des données RASH'!$B$2,'Données relatives aux bénéf.'!K2676="Non",'Données relatives aux bénéf.'!L2676="Non"),"Dossier actif non-valorisable dans le cadre de la subvention",IF(AND(YEAR(I2676)&lt;'Récapitulatif des données RASH'!$B$2,'Données relatives aux bénéf.'!K2676="Oui",'Données relatives aux bénéf.'!L2676="Non"),"Dossier actif non-valorisable dans le cadre de la subvention - dont cloturé au cours de l'année de référence","")))))))</f>
        <v/>
      </c>
      <c r="P2676" s="16" t="str">
        <f>IF(ISBLANK(F2676),"",'Récapitulatif des données RASH'!$B$2-YEAR('Données relatives aux bénéf.'!F2676))</f>
        <v/>
      </c>
    </row>
    <row r="2677" spans="1:16">
      <c r="A2677" s="18" t="str">
        <f t="shared" si="42"/>
        <v/>
      </c>
      <c r="O2677" s="19" t="str">
        <f>IF(J2677="Non","Demande d'information",IF(AND(YEAR(I2677)='Récapitulatif des données RASH'!$B$2,'Données relatives aux bénéf.'!J2677="Oui",'Données relatives aux bénéf.'!K2677="Non"),"Dossier ouvert au cours de l'année de référence",IF(AND(YEAR(I2677)='Récapitulatif des données RASH'!$B$2,'Données relatives aux bénéf.'!J2677="Oui",'Données relatives aux bénéf.'!K2677="Oui"),"Dossier ouvert au cours de l'année de référence - dont clôturé au cours de l'année de référence",IF(AND(YEAR(I2677)&lt;'Récapitulatif des données RASH'!$B$2,'Données relatives aux bénéf.'!K2677="Non",'Données relatives aux bénéf.'!L2677="Oui"),"Dossier actif valorisable dans le cadre de la subvention",IF(AND(YEAR(I2677)&lt;'Récapitulatif des données RASH'!$B$2,'Données relatives aux bénéf.'!K2677="Oui",'Données relatives aux bénéf.'!L2677="Oui"),"Dossier actif valorisable dans le cadre de la subvention - dont cloturé au cours de l'année de référence",IF(AND(YEAR(I2677)&lt;'Récapitulatif des données RASH'!$B$2,'Données relatives aux bénéf.'!K2677="Non",'Données relatives aux bénéf.'!L2677="Non"),"Dossier actif non-valorisable dans le cadre de la subvention",IF(AND(YEAR(I2677)&lt;'Récapitulatif des données RASH'!$B$2,'Données relatives aux bénéf.'!K2677="Oui",'Données relatives aux bénéf.'!L2677="Non"),"Dossier actif non-valorisable dans le cadre de la subvention - dont cloturé au cours de l'année de référence","")))))))</f>
        <v/>
      </c>
      <c r="P2677" s="16" t="str">
        <f>IF(ISBLANK(F2677),"",'Récapitulatif des données RASH'!$B$2-YEAR('Données relatives aux bénéf.'!F2677))</f>
        <v/>
      </c>
    </row>
    <row r="2678" spans="1:16">
      <c r="A2678" s="18" t="str">
        <f t="shared" si="42"/>
        <v/>
      </c>
      <c r="O2678" s="19" t="str">
        <f>IF(J2678="Non","Demande d'information",IF(AND(YEAR(I2678)='Récapitulatif des données RASH'!$B$2,'Données relatives aux bénéf.'!J2678="Oui",'Données relatives aux bénéf.'!K2678="Non"),"Dossier ouvert au cours de l'année de référence",IF(AND(YEAR(I2678)='Récapitulatif des données RASH'!$B$2,'Données relatives aux bénéf.'!J2678="Oui",'Données relatives aux bénéf.'!K2678="Oui"),"Dossier ouvert au cours de l'année de référence - dont clôturé au cours de l'année de référence",IF(AND(YEAR(I2678)&lt;'Récapitulatif des données RASH'!$B$2,'Données relatives aux bénéf.'!K2678="Non",'Données relatives aux bénéf.'!L2678="Oui"),"Dossier actif valorisable dans le cadre de la subvention",IF(AND(YEAR(I2678)&lt;'Récapitulatif des données RASH'!$B$2,'Données relatives aux bénéf.'!K2678="Oui",'Données relatives aux bénéf.'!L2678="Oui"),"Dossier actif valorisable dans le cadre de la subvention - dont cloturé au cours de l'année de référence",IF(AND(YEAR(I2678)&lt;'Récapitulatif des données RASH'!$B$2,'Données relatives aux bénéf.'!K2678="Non",'Données relatives aux bénéf.'!L2678="Non"),"Dossier actif non-valorisable dans le cadre de la subvention",IF(AND(YEAR(I2678)&lt;'Récapitulatif des données RASH'!$B$2,'Données relatives aux bénéf.'!K2678="Oui",'Données relatives aux bénéf.'!L2678="Non"),"Dossier actif non-valorisable dans le cadre de la subvention - dont cloturé au cours de l'année de référence","")))))))</f>
        <v/>
      </c>
      <c r="P2678" s="16" t="str">
        <f>IF(ISBLANK(F2678),"",'Récapitulatif des données RASH'!$B$2-YEAR('Données relatives aux bénéf.'!F2678))</f>
        <v/>
      </c>
    </row>
    <row r="2679" spans="1:16">
      <c r="A2679" s="18" t="str">
        <f t="shared" si="42"/>
        <v/>
      </c>
      <c r="O2679" s="19" t="str">
        <f>IF(J2679="Non","Demande d'information",IF(AND(YEAR(I2679)='Récapitulatif des données RASH'!$B$2,'Données relatives aux bénéf.'!J2679="Oui",'Données relatives aux bénéf.'!K2679="Non"),"Dossier ouvert au cours de l'année de référence",IF(AND(YEAR(I2679)='Récapitulatif des données RASH'!$B$2,'Données relatives aux bénéf.'!J2679="Oui",'Données relatives aux bénéf.'!K2679="Oui"),"Dossier ouvert au cours de l'année de référence - dont clôturé au cours de l'année de référence",IF(AND(YEAR(I2679)&lt;'Récapitulatif des données RASH'!$B$2,'Données relatives aux bénéf.'!K2679="Non",'Données relatives aux bénéf.'!L2679="Oui"),"Dossier actif valorisable dans le cadre de la subvention",IF(AND(YEAR(I2679)&lt;'Récapitulatif des données RASH'!$B$2,'Données relatives aux bénéf.'!K2679="Oui",'Données relatives aux bénéf.'!L2679="Oui"),"Dossier actif valorisable dans le cadre de la subvention - dont cloturé au cours de l'année de référence",IF(AND(YEAR(I2679)&lt;'Récapitulatif des données RASH'!$B$2,'Données relatives aux bénéf.'!K2679="Non",'Données relatives aux bénéf.'!L2679="Non"),"Dossier actif non-valorisable dans le cadre de la subvention",IF(AND(YEAR(I2679)&lt;'Récapitulatif des données RASH'!$B$2,'Données relatives aux bénéf.'!K2679="Oui",'Données relatives aux bénéf.'!L2679="Non"),"Dossier actif non-valorisable dans le cadre de la subvention - dont cloturé au cours de l'année de référence","")))))))</f>
        <v/>
      </c>
      <c r="P2679" s="16" t="str">
        <f>IF(ISBLANK(F2679),"",'Récapitulatif des données RASH'!$B$2-YEAR('Données relatives aux bénéf.'!F2679))</f>
        <v/>
      </c>
    </row>
    <row r="2680" spans="1:16">
      <c r="A2680" s="18" t="str">
        <f t="shared" si="42"/>
        <v/>
      </c>
      <c r="O2680" s="19" t="str">
        <f>IF(J2680="Non","Demande d'information",IF(AND(YEAR(I2680)='Récapitulatif des données RASH'!$B$2,'Données relatives aux bénéf.'!J2680="Oui",'Données relatives aux bénéf.'!K2680="Non"),"Dossier ouvert au cours de l'année de référence",IF(AND(YEAR(I2680)='Récapitulatif des données RASH'!$B$2,'Données relatives aux bénéf.'!J2680="Oui",'Données relatives aux bénéf.'!K2680="Oui"),"Dossier ouvert au cours de l'année de référence - dont clôturé au cours de l'année de référence",IF(AND(YEAR(I2680)&lt;'Récapitulatif des données RASH'!$B$2,'Données relatives aux bénéf.'!K2680="Non",'Données relatives aux bénéf.'!L2680="Oui"),"Dossier actif valorisable dans le cadre de la subvention",IF(AND(YEAR(I2680)&lt;'Récapitulatif des données RASH'!$B$2,'Données relatives aux bénéf.'!K2680="Oui",'Données relatives aux bénéf.'!L2680="Oui"),"Dossier actif valorisable dans le cadre de la subvention - dont cloturé au cours de l'année de référence",IF(AND(YEAR(I2680)&lt;'Récapitulatif des données RASH'!$B$2,'Données relatives aux bénéf.'!K2680="Non",'Données relatives aux bénéf.'!L2680="Non"),"Dossier actif non-valorisable dans le cadre de la subvention",IF(AND(YEAR(I2680)&lt;'Récapitulatif des données RASH'!$B$2,'Données relatives aux bénéf.'!K2680="Oui",'Données relatives aux bénéf.'!L2680="Non"),"Dossier actif non-valorisable dans le cadre de la subvention - dont cloturé au cours de l'année de référence","")))))))</f>
        <v/>
      </c>
      <c r="P2680" s="16" t="str">
        <f>IF(ISBLANK(F2680),"",'Récapitulatif des données RASH'!$B$2-YEAR('Données relatives aux bénéf.'!F2680))</f>
        <v/>
      </c>
    </row>
    <row r="2681" spans="1:16">
      <c r="A2681" s="18" t="str">
        <f t="shared" si="42"/>
        <v/>
      </c>
      <c r="O2681" s="19" t="str">
        <f>IF(J2681="Non","Demande d'information",IF(AND(YEAR(I2681)='Récapitulatif des données RASH'!$B$2,'Données relatives aux bénéf.'!J2681="Oui",'Données relatives aux bénéf.'!K2681="Non"),"Dossier ouvert au cours de l'année de référence",IF(AND(YEAR(I2681)='Récapitulatif des données RASH'!$B$2,'Données relatives aux bénéf.'!J2681="Oui",'Données relatives aux bénéf.'!K2681="Oui"),"Dossier ouvert au cours de l'année de référence - dont clôturé au cours de l'année de référence",IF(AND(YEAR(I2681)&lt;'Récapitulatif des données RASH'!$B$2,'Données relatives aux bénéf.'!K2681="Non",'Données relatives aux bénéf.'!L2681="Oui"),"Dossier actif valorisable dans le cadre de la subvention",IF(AND(YEAR(I2681)&lt;'Récapitulatif des données RASH'!$B$2,'Données relatives aux bénéf.'!K2681="Oui",'Données relatives aux bénéf.'!L2681="Oui"),"Dossier actif valorisable dans le cadre de la subvention - dont cloturé au cours de l'année de référence",IF(AND(YEAR(I2681)&lt;'Récapitulatif des données RASH'!$B$2,'Données relatives aux bénéf.'!K2681="Non",'Données relatives aux bénéf.'!L2681="Non"),"Dossier actif non-valorisable dans le cadre de la subvention",IF(AND(YEAR(I2681)&lt;'Récapitulatif des données RASH'!$B$2,'Données relatives aux bénéf.'!K2681="Oui",'Données relatives aux bénéf.'!L2681="Non"),"Dossier actif non-valorisable dans le cadre de la subvention - dont cloturé au cours de l'année de référence","")))))))</f>
        <v/>
      </c>
      <c r="P2681" s="16" t="str">
        <f>IF(ISBLANK(F2681),"",'Récapitulatif des données RASH'!$B$2-YEAR('Données relatives aux bénéf.'!F2681))</f>
        <v/>
      </c>
    </row>
    <row r="2682" spans="1:16">
      <c r="A2682" s="18" t="str">
        <f t="shared" si="42"/>
        <v/>
      </c>
      <c r="O2682" s="19" t="str">
        <f>IF(J2682="Non","Demande d'information",IF(AND(YEAR(I2682)='Récapitulatif des données RASH'!$B$2,'Données relatives aux bénéf.'!J2682="Oui",'Données relatives aux bénéf.'!K2682="Non"),"Dossier ouvert au cours de l'année de référence",IF(AND(YEAR(I2682)='Récapitulatif des données RASH'!$B$2,'Données relatives aux bénéf.'!J2682="Oui",'Données relatives aux bénéf.'!K2682="Oui"),"Dossier ouvert au cours de l'année de référence - dont clôturé au cours de l'année de référence",IF(AND(YEAR(I2682)&lt;'Récapitulatif des données RASH'!$B$2,'Données relatives aux bénéf.'!K2682="Non",'Données relatives aux bénéf.'!L2682="Oui"),"Dossier actif valorisable dans le cadre de la subvention",IF(AND(YEAR(I2682)&lt;'Récapitulatif des données RASH'!$B$2,'Données relatives aux bénéf.'!K2682="Oui",'Données relatives aux bénéf.'!L2682="Oui"),"Dossier actif valorisable dans le cadre de la subvention - dont cloturé au cours de l'année de référence",IF(AND(YEAR(I2682)&lt;'Récapitulatif des données RASH'!$B$2,'Données relatives aux bénéf.'!K2682="Non",'Données relatives aux bénéf.'!L2682="Non"),"Dossier actif non-valorisable dans le cadre de la subvention",IF(AND(YEAR(I2682)&lt;'Récapitulatif des données RASH'!$B$2,'Données relatives aux bénéf.'!K2682="Oui",'Données relatives aux bénéf.'!L2682="Non"),"Dossier actif non-valorisable dans le cadre de la subvention - dont cloturé au cours de l'année de référence","")))))))</f>
        <v/>
      </c>
      <c r="P2682" s="16" t="str">
        <f>IF(ISBLANK(F2682),"",'Récapitulatif des données RASH'!$B$2-YEAR('Données relatives aux bénéf.'!F2682))</f>
        <v/>
      </c>
    </row>
    <row r="2683" spans="1:16">
      <c r="A2683" s="18" t="str">
        <f t="shared" si="42"/>
        <v/>
      </c>
      <c r="O2683" s="19" t="str">
        <f>IF(J2683="Non","Demande d'information",IF(AND(YEAR(I2683)='Récapitulatif des données RASH'!$B$2,'Données relatives aux bénéf.'!J2683="Oui",'Données relatives aux bénéf.'!K2683="Non"),"Dossier ouvert au cours de l'année de référence",IF(AND(YEAR(I2683)='Récapitulatif des données RASH'!$B$2,'Données relatives aux bénéf.'!J2683="Oui",'Données relatives aux bénéf.'!K2683="Oui"),"Dossier ouvert au cours de l'année de référence - dont clôturé au cours de l'année de référence",IF(AND(YEAR(I2683)&lt;'Récapitulatif des données RASH'!$B$2,'Données relatives aux bénéf.'!K2683="Non",'Données relatives aux bénéf.'!L2683="Oui"),"Dossier actif valorisable dans le cadre de la subvention",IF(AND(YEAR(I2683)&lt;'Récapitulatif des données RASH'!$B$2,'Données relatives aux bénéf.'!K2683="Oui",'Données relatives aux bénéf.'!L2683="Oui"),"Dossier actif valorisable dans le cadre de la subvention - dont cloturé au cours de l'année de référence",IF(AND(YEAR(I2683)&lt;'Récapitulatif des données RASH'!$B$2,'Données relatives aux bénéf.'!K2683="Non",'Données relatives aux bénéf.'!L2683="Non"),"Dossier actif non-valorisable dans le cadre de la subvention",IF(AND(YEAR(I2683)&lt;'Récapitulatif des données RASH'!$B$2,'Données relatives aux bénéf.'!K2683="Oui",'Données relatives aux bénéf.'!L2683="Non"),"Dossier actif non-valorisable dans le cadre de la subvention - dont cloturé au cours de l'année de référence","")))))))</f>
        <v/>
      </c>
      <c r="P2683" s="16" t="str">
        <f>IF(ISBLANK(F2683),"",'Récapitulatif des données RASH'!$B$2-YEAR('Données relatives aux bénéf.'!F2683))</f>
        <v/>
      </c>
    </row>
    <row r="2684" spans="1:16">
      <c r="A2684" s="18" t="str">
        <f t="shared" si="42"/>
        <v/>
      </c>
      <c r="O2684" s="19" t="str">
        <f>IF(J2684="Non","Demande d'information",IF(AND(YEAR(I2684)='Récapitulatif des données RASH'!$B$2,'Données relatives aux bénéf.'!J2684="Oui",'Données relatives aux bénéf.'!K2684="Non"),"Dossier ouvert au cours de l'année de référence",IF(AND(YEAR(I2684)='Récapitulatif des données RASH'!$B$2,'Données relatives aux bénéf.'!J2684="Oui",'Données relatives aux bénéf.'!K2684="Oui"),"Dossier ouvert au cours de l'année de référence - dont clôturé au cours de l'année de référence",IF(AND(YEAR(I2684)&lt;'Récapitulatif des données RASH'!$B$2,'Données relatives aux bénéf.'!K2684="Non",'Données relatives aux bénéf.'!L2684="Oui"),"Dossier actif valorisable dans le cadre de la subvention",IF(AND(YEAR(I2684)&lt;'Récapitulatif des données RASH'!$B$2,'Données relatives aux bénéf.'!K2684="Oui",'Données relatives aux bénéf.'!L2684="Oui"),"Dossier actif valorisable dans le cadre de la subvention - dont cloturé au cours de l'année de référence",IF(AND(YEAR(I2684)&lt;'Récapitulatif des données RASH'!$B$2,'Données relatives aux bénéf.'!K2684="Non",'Données relatives aux bénéf.'!L2684="Non"),"Dossier actif non-valorisable dans le cadre de la subvention",IF(AND(YEAR(I2684)&lt;'Récapitulatif des données RASH'!$B$2,'Données relatives aux bénéf.'!K2684="Oui",'Données relatives aux bénéf.'!L2684="Non"),"Dossier actif non-valorisable dans le cadre de la subvention - dont cloturé au cours de l'année de référence","")))))))</f>
        <v/>
      </c>
      <c r="P2684" s="16" t="str">
        <f>IF(ISBLANK(F2684),"",'Récapitulatif des données RASH'!$B$2-YEAR('Données relatives aux bénéf.'!F2684))</f>
        <v/>
      </c>
    </row>
    <row r="2685" spans="1:16">
      <c r="A2685" s="18" t="str">
        <f t="shared" si="42"/>
        <v/>
      </c>
      <c r="O2685" s="19" t="str">
        <f>IF(J2685="Non","Demande d'information",IF(AND(YEAR(I2685)='Récapitulatif des données RASH'!$B$2,'Données relatives aux bénéf.'!J2685="Oui",'Données relatives aux bénéf.'!K2685="Non"),"Dossier ouvert au cours de l'année de référence",IF(AND(YEAR(I2685)='Récapitulatif des données RASH'!$B$2,'Données relatives aux bénéf.'!J2685="Oui",'Données relatives aux bénéf.'!K2685="Oui"),"Dossier ouvert au cours de l'année de référence - dont clôturé au cours de l'année de référence",IF(AND(YEAR(I2685)&lt;'Récapitulatif des données RASH'!$B$2,'Données relatives aux bénéf.'!K2685="Non",'Données relatives aux bénéf.'!L2685="Oui"),"Dossier actif valorisable dans le cadre de la subvention",IF(AND(YEAR(I2685)&lt;'Récapitulatif des données RASH'!$B$2,'Données relatives aux bénéf.'!K2685="Oui",'Données relatives aux bénéf.'!L2685="Oui"),"Dossier actif valorisable dans le cadre de la subvention - dont cloturé au cours de l'année de référence",IF(AND(YEAR(I2685)&lt;'Récapitulatif des données RASH'!$B$2,'Données relatives aux bénéf.'!K2685="Non",'Données relatives aux bénéf.'!L2685="Non"),"Dossier actif non-valorisable dans le cadre de la subvention",IF(AND(YEAR(I2685)&lt;'Récapitulatif des données RASH'!$B$2,'Données relatives aux bénéf.'!K2685="Oui",'Données relatives aux bénéf.'!L2685="Non"),"Dossier actif non-valorisable dans le cadre de la subvention - dont cloturé au cours de l'année de référence","")))))))</f>
        <v/>
      </c>
      <c r="P2685" s="16" t="str">
        <f>IF(ISBLANK(F2685),"",'Récapitulatif des données RASH'!$B$2-YEAR('Données relatives aux bénéf.'!F2685))</f>
        <v/>
      </c>
    </row>
    <row r="2686" spans="1:16">
      <c r="A2686" s="18" t="str">
        <f t="shared" si="42"/>
        <v/>
      </c>
      <c r="O2686" s="19" t="str">
        <f>IF(J2686="Non","Demande d'information",IF(AND(YEAR(I2686)='Récapitulatif des données RASH'!$B$2,'Données relatives aux bénéf.'!J2686="Oui",'Données relatives aux bénéf.'!K2686="Non"),"Dossier ouvert au cours de l'année de référence",IF(AND(YEAR(I2686)='Récapitulatif des données RASH'!$B$2,'Données relatives aux bénéf.'!J2686="Oui",'Données relatives aux bénéf.'!K2686="Oui"),"Dossier ouvert au cours de l'année de référence - dont clôturé au cours de l'année de référence",IF(AND(YEAR(I2686)&lt;'Récapitulatif des données RASH'!$B$2,'Données relatives aux bénéf.'!K2686="Non",'Données relatives aux bénéf.'!L2686="Oui"),"Dossier actif valorisable dans le cadre de la subvention",IF(AND(YEAR(I2686)&lt;'Récapitulatif des données RASH'!$B$2,'Données relatives aux bénéf.'!K2686="Oui",'Données relatives aux bénéf.'!L2686="Oui"),"Dossier actif valorisable dans le cadre de la subvention - dont cloturé au cours de l'année de référence",IF(AND(YEAR(I2686)&lt;'Récapitulatif des données RASH'!$B$2,'Données relatives aux bénéf.'!K2686="Non",'Données relatives aux bénéf.'!L2686="Non"),"Dossier actif non-valorisable dans le cadre de la subvention",IF(AND(YEAR(I2686)&lt;'Récapitulatif des données RASH'!$B$2,'Données relatives aux bénéf.'!K2686="Oui",'Données relatives aux bénéf.'!L2686="Non"),"Dossier actif non-valorisable dans le cadre de la subvention - dont cloturé au cours de l'année de référence","")))))))</f>
        <v/>
      </c>
      <c r="P2686" s="16" t="str">
        <f>IF(ISBLANK(F2686),"",'Récapitulatif des données RASH'!$B$2-YEAR('Données relatives aux bénéf.'!F2686))</f>
        <v/>
      </c>
    </row>
    <row r="2687" spans="1:16">
      <c r="A2687" s="18" t="str">
        <f t="shared" si="42"/>
        <v/>
      </c>
      <c r="O2687" s="19" t="str">
        <f>IF(J2687="Non","Demande d'information",IF(AND(YEAR(I2687)='Récapitulatif des données RASH'!$B$2,'Données relatives aux bénéf.'!J2687="Oui",'Données relatives aux bénéf.'!K2687="Non"),"Dossier ouvert au cours de l'année de référence",IF(AND(YEAR(I2687)='Récapitulatif des données RASH'!$B$2,'Données relatives aux bénéf.'!J2687="Oui",'Données relatives aux bénéf.'!K2687="Oui"),"Dossier ouvert au cours de l'année de référence - dont clôturé au cours de l'année de référence",IF(AND(YEAR(I2687)&lt;'Récapitulatif des données RASH'!$B$2,'Données relatives aux bénéf.'!K2687="Non",'Données relatives aux bénéf.'!L2687="Oui"),"Dossier actif valorisable dans le cadre de la subvention",IF(AND(YEAR(I2687)&lt;'Récapitulatif des données RASH'!$B$2,'Données relatives aux bénéf.'!K2687="Oui",'Données relatives aux bénéf.'!L2687="Oui"),"Dossier actif valorisable dans le cadre de la subvention - dont cloturé au cours de l'année de référence",IF(AND(YEAR(I2687)&lt;'Récapitulatif des données RASH'!$B$2,'Données relatives aux bénéf.'!K2687="Non",'Données relatives aux bénéf.'!L2687="Non"),"Dossier actif non-valorisable dans le cadre de la subvention",IF(AND(YEAR(I2687)&lt;'Récapitulatif des données RASH'!$B$2,'Données relatives aux bénéf.'!K2687="Oui",'Données relatives aux bénéf.'!L2687="Non"),"Dossier actif non-valorisable dans le cadre de la subvention - dont cloturé au cours de l'année de référence","")))))))</f>
        <v/>
      </c>
      <c r="P2687" s="16" t="str">
        <f>IF(ISBLANK(F2687),"",'Récapitulatif des données RASH'!$B$2-YEAR('Données relatives aux bénéf.'!F2687))</f>
        <v/>
      </c>
    </row>
    <row r="2688" spans="1:16">
      <c r="A2688" s="18" t="str">
        <f t="shared" si="42"/>
        <v/>
      </c>
      <c r="O2688" s="19" t="str">
        <f>IF(J2688="Non","Demande d'information",IF(AND(YEAR(I2688)='Récapitulatif des données RASH'!$B$2,'Données relatives aux bénéf.'!J2688="Oui",'Données relatives aux bénéf.'!K2688="Non"),"Dossier ouvert au cours de l'année de référence",IF(AND(YEAR(I2688)='Récapitulatif des données RASH'!$B$2,'Données relatives aux bénéf.'!J2688="Oui",'Données relatives aux bénéf.'!K2688="Oui"),"Dossier ouvert au cours de l'année de référence - dont clôturé au cours de l'année de référence",IF(AND(YEAR(I2688)&lt;'Récapitulatif des données RASH'!$B$2,'Données relatives aux bénéf.'!K2688="Non",'Données relatives aux bénéf.'!L2688="Oui"),"Dossier actif valorisable dans le cadre de la subvention",IF(AND(YEAR(I2688)&lt;'Récapitulatif des données RASH'!$B$2,'Données relatives aux bénéf.'!K2688="Oui",'Données relatives aux bénéf.'!L2688="Oui"),"Dossier actif valorisable dans le cadre de la subvention - dont cloturé au cours de l'année de référence",IF(AND(YEAR(I2688)&lt;'Récapitulatif des données RASH'!$B$2,'Données relatives aux bénéf.'!K2688="Non",'Données relatives aux bénéf.'!L2688="Non"),"Dossier actif non-valorisable dans le cadre de la subvention",IF(AND(YEAR(I2688)&lt;'Récapitulatif des données RASH'!$B$2,'Données relatives aux bénéf.'!K2688="Oui",'Données relatives aux bénéf.'!L2688="Non"),"Dossier actif non-valorisable dans le cadre de la subvention - dont cloturé au cours de l'année de référence","")))))))</f>
        <v/>
      </c>
      <c r="P2688" s="16" t="str">
        <f>IF(ISBLANK(F2688),"",'Récapitulatif des données RASH'!$B$2-YEAR('Données relatives aux bénéf.'!F2688))</f>
        <v/>
      </c>
    </row>
    <row r="2689" spans="1:16">
      <c r="A2689" s="18" t="str">
        <f t="shared" si="42"/>
        <v/>
      </c>
      <c r="O2689" s="19" t="str">
        <f>IF(J2689="Non","Demande d'information",IF(AND(YEAR(I2689)='Récapitulatif des données RASH'!$B$2,'Données relatives aux bénéf.'!J2689="Oui",'Données relatives aux bénéf.'!K2689="Non"),"Dossier ouvert au cours de l'année de référence",IF(AND(YEAR(I2689)='Récapitulatif des données RASH'!$B$2,'Données relatives aux bénéf.'!J2689="Oui",'Données relatives aux bénéf.'!K2689="Oui"),"Dossier ouvert au cours de l'année de référence - dont clôturé au cours de l'année de référence",IF(AND(YEAR(I2689)&lt;'Récapitulatif des données RASH'!$B$2,'Données relatives aux bénéf.'!K2689="Non",'Données relatives aux bénéf.'!L2689="Oui"),"Dossier actif valorisable dans le cadre de la subvention",IF(AND(YEAR(I2689)&lt;'Récapitulatif des données RASH'!$B$2,'Données relatives aux bénéf.'!K2689="Oui",'Données relatives aux bénéf.'!L2689="Oui"),"Dossier actif valorisable dans le cadre de la subvention - dont cloturé au cours de l'année de référence",IF(AND(YEAR(I2689)&lt;'Récapitulatif des données RASH'!$B$2,'Données relatives aux bénéf.'!K2689="Non",'Données relatives aux bénéf.'!L2689="Non"),"Dossier actif non-valorisable dans le cadre de la subvention",IF(AND(YEAR(I2689)&lt;'Récapitulatif des données RASH'!$B$2,'Données relatives aux bénéf.'!K2689="Oui",'Données relatives aux bénéf.'!L2689="Non"),"Dossier actif non-valorisable dans le cadre de la subvention - dont cloturé au cours de l'année de référence","")))))))</f>
        <v/>
      </c>
      <c r="P2689" s="16" t="str">
        <f>IF(ISBLANK(F2689),"",'Récapitulatif des données RASH'!$B$2-YEAR('Données relatives aux bénéf.'!F2689))</f>
        <v/>
      </c>
    </row>
    <row r="2690" spans="1:16">
      <c r="A2690" s="18" t="str">
        <f t="shared" si="42"/>
        <v/>
      </c>
      <c r="O2690" s="19" t="str">
        <f>IF(J2690="Non","Demande d'information",IF(AND(YEAR(I2690)='Récapitulatif des données RASH'!$B$2,'Données relatives aux bénéf.'!J2690="Oui",'Données relatives aux bénéf.'!K2690="Non"),"Dossier ouvert au cours de l'année de référence",IF(AND(YEAR(I2690)='Récapitulatif des données RASH'!$B$2,'Données relatives aux bénéf.'!J2690="Oui",'Données relatives aux bénéf.'!K2690="Oui"),"Dossier ouvert au cours de l'année de référence - dont clôturé au cours de l'année de référence",IF(AND(YEAR(I2690)&lt;'Récapitulatif des données RASH'!$B$2,'Données relatives aux bénéf.'!K2690="Non",'Données relatives aux bénéf.'!L2690="Oui"),"Dossier actif valorisable dans le cadre de la subvention",IF(AND(YEAR(I2690)&lt;'Récapitulatif des données RASH'!$B$2,'Données relatives aux bénéf.'!K2690="Oui",'Données relatives aux bénéf.'!L2690="Oui"),"Dossier actif valorisable dans le cadre de la subvention - dont cloturé au cours de l'année de référence",IF(AND(YEAR(I2690)&lt;'Récapitulatif des données RASH'!$B$2,'Données relatives aux bénéf.'!K2690="Non",'Données relatives aux bénéf.'!L2690="Non"),"Dossier actif non-valorisable dans le cadre de la subvention",IF(AND(YEAR(I2690)&lt;'Récapitulatif des données RASH'!$B$2,'Données relatives aux bénéf.'!K2690="Oui",'Données relatives aux bénéf.'!L2690="Non"),"Dossier actif non-valorisable dans le cadre de la subvention - dont cloturé au cours de l'année de référence","")))))))</f>
        <v/>
      </c>
      <c r="P2690" s="16" t="str">
        <f>IF(ISBLANK(F2690),"",'Récapitulatif des données RASH'!$B$2-YEAR('Données relatives aux bénéf.'!F2690))</f>
        <v/>
      </c>
    </row>
    <row r="2691" spans="1:16">
      <c r="A2691" s="18" t="str">
        <f t="shared" si="42"/>
        <v/>
      </c>
      <c r="O2691" s="19" t="str">
        <f>IF(J2691="Non","Demande d'information",IF(AND(YEAR(I2691)='Récapitulatif des données RASH'!$B$2,'Données relatives aux bénéf.'!J2691="Oui",'Données relatives aux bénéf.'!K2691="Non"),"Dossier ouvert au cours de l'année de référence",IF(AND(YEAR(I2691)='Récapitulatif des données RASH'!$B$2,'Données relatives aux bénéf.'!J2691="Oui",'Données relatives aux bénéf.'!K2691="Oui"),"Dossier ouvert au cours de l'année de référence - dont clôturé au cours de l'année de référence",IF(AND(YEAR(I2691)&lt;'Récapitulatif des données RASH'!$B$2,'Données relatives aux bénéf.'!K2691="Non",'Données relatives aux bénéf.'!L2691="Oui"),"Dossier actif valorisable dans le cadre de la subvention",IF(AND(YEAR(I2691)&lt;'Récapitulatif des données RASH'!$B$2,'Données relatives aux bénéf.'!K2691="Oui",'Données relatives aux bénéf.'!L2691="Oui"),"Dossier actif valorisable dans le cadre de la subvention - dont cloturé au cours de l'année de référence",IF(AND(YEAR(I2691)&lt;'Récapitulatif des données RASH'!$B$2,'Données relatives aux bénéf.'!K2691="Non",'Données relatives aux bénéf.'!L2691="Non"),"Dossier actif non-valorisable dans le cadre de la subvention",IF(AND(YEAR(I2691)&lt;'Récapitulatif des données RASH'!$B$2,'Données relatives aux bénéf.'!K2691="Oui",'Données relatives aux bénéf.'!L2691="Non"),"Dossier actif non-valorisable dans le cadre de la subvention - dont cloturé au cours de l'année de référence","")))))))</f>
        <v/>
      </c>
      <c r="P2691" s="16" t="str">
        <f>IF(ISBLANK(F2691),"",'Récapitulatif des données RASH'!$B$2-YEAR('Données relatives aux bénéf.'!F2691))</f>
        <v/>
      </c>
    </row>
    <row r="2692" spans="1:16">
      <c r="A2692" s="18" t="str">
        <f t="shared" si="42"/>
        <v/>
      </c>
      <c r="O2692" s="19" t="str">
        <f>IF(J2692="Non","Demande d'information",IF(AND(YEAR(I2692)='Récapitulatif des données RASH'!$B$2,'Données relatives aux bénéf.'!J2692="Oui",'Données relatives aux bénéf.'!K2692="Non"),"Dossier ouvert au cours de l'année de référence",IF(AND(YEAR(I2692)='Récapitulatif des données RASH'!$B$2,'Données relatives aux bénéf.'!J2692="Oui",'Données relatives aux bénéf.'!K2692="Oui"),"Dossier ouvert au cours de l'année de référence - dont clôturé au cours de l'année de référence",IF(AND(YEAR(I2692)&lt;'Récapitulatif des données RASH'!$B$2,'Données relatives aux bénéf.'!K2692="Non",'Données relatives aux bénéf.'!L2692="Oui"),"Dossier actif valorisable dans le cadre de la subvention",IF(AND(YEAR(I2692)&lt;'Récapitulatif des données RASH'!$B$2,'Données relatives aux bénéf.'!K2692="Oui",'Données relatives aux bénéf.'!L2692="Oui"),"Dossier actif valorisable dans le cadre de la subvention - dont cloturé au cours de l'année de référence",IF(AND(YEAR(I2692)&lt;'Récapitulatif des données RASH'!$B$2,'Données relatives aux bénéf.'!K2692="Non",'Données relatives aux bénéf.'!L2692="Non"),"Dossier actif non-valorisable dans le cadre de la subvention",IF(AND(YEAR(I2692)&lt;'Récapitulatif des données RASH'!$B$2,'Données relatives aux bénéf.'!K2692="Oui",'Données relatives aux bénéf.'!L2692="Non"),"Dossier actif non-valorisable dans le cadre de la subvention - dont cloturé au cours de l'année de référence","")))))))</f>
        <v/>
      </c>
      <c r="P2692" s="16" t="str">
        <f>IF(ISBLANK(F2692),"",'Récapitulatif des données RASH'!$B$2-YEAR('Données relatives aux bénéf.'!F2692))</f>
        <v/>
      </c>
    </row>
    <row r="2693" spans="1:16">
      <c r="A2693" s="18" t="str">
        <f t="shared" si="42"/>
        <v/>
      </c>
      <c r="O2693" s="19" t="str">
        <f>IF(J2693="Non","Demande d'information",IF(AND(YEAR(I2693)='Récapitulatif des données RASH'!$B$2,'Données relatives aux bénéf.'!J2693="Oui",'Données relatives aux bénéf.'!K2693="Non"),"Dossier ouvert au cours de l'année de référence",IF(AND(YEAR(I2693)='Récapitulatif des données RASH'!$B$2,'Données relatives aux bénéf.'!J2693="Oui",'Données relatives aux bénéf.'!K2693="Oui"),"Dossier ouvert au cours de l'année de référence - dont clôturé au cours de l'année de référence",IF(AND(YEAR(I2693)&lt;'Récapitulatif des données RASH'!$B$2,'Données relatives aux bénéf.'!K2693="Non",'Données relatives aux bénéf.'!L2693="Oui"),"Dossier actif valorisable dans le cadre de la subvention",IF(AND(YEAR(I2693)&lt;'Récapitulatif des données RASH'!$B$2,'Données relatives aux bénéf.'!K2693="Oui",'Données relatives aux bénéf.'!L2693="Oui"),"Dossier actif valorisable dans le cadre de la subvention - dont cloturé au cours de l'année de référence",IF(AND(YEAR(I2693)&lt;'Récapitulatif des données RASH'!$B$2,'Données relatives aux bénéf.'!K2693="Non",'Données relatives aux bénéf.'!L2693="Non"),"Dossier actif non-valorisable dans le cadre de la subvention",IF(AND(YEAR(I2693)&lt;'Récapitulatif des données RASH'!$B$2,'Données relatives aux bénéf.'!K2693="Oui",'Données relatives aux bénéf.'!L2693="Non"),"Dossier actif non-valorisable dans le cadre de la subvention - dont cloturé au cours de l'année de référence","")))))))</f>
        <v/>
      </c>
      <c r="P2693" s="16" t="str">
        <f>IF(ISBLANK(F2693),"",'Récapitulatif des données RASH'!$B$2-YEAR('Données relatives aux bénéf.'!F2693))</f>
        <v/>
      </c>
    </row>
    <row r="2694" spans="1:16">
      <c r="A2694" s="18" t="str">
        <f t="shared" si="42"/>
        <v/>
      </c>
      <c r="O2694" s="19" t="str">
        <f>IF(J2694="Non","Demande d'information",IF(AND(YEAR(I2694)='Récapitulatif des données RASH'!$B$2,'Données relatives aux bénéf.'!J2694="Oui",'Données relatives aux bénéf.'!K2694="Non"),"Dossier ouvert au cours de l'année de référence",IF(AND(YEAR(I2694)='Récapitulatif des données RASH'!$B$2,'Données relatives aux bénéf.'!J2694="Oui",'Données relatives aux bénéf.'!K2694="Oui"),"Dossier ouvert au cours de l'année de référence - dont clôturé au cours de l'année de référence",IF(AND(YEAR(I2694)&lt;'Récapitulatif des données RASH'!$B$2,'Données relatives aux bénéf.'!K2694="Non",'Données relatives aux bénéf.'!L2694="Oui"),"Dossier actif valorisable dans le cadre de la subvention",IF(AND(YEAR(I2694)&lt;'Récapitulatif des données RASH'!$B$2,'Données relatives aux bénéf.'!K2694="Oui",'Données relatives aux bénéf.'!L2694="Oui"),"Dossier actif valorisable dans le cadre de la subvention - dont cloturé au cours de l'année de référence",IF(AND(YEAR(I2694)&lt;'Récapitulatif des données RASH'!$B$2,'Données relatives aux bénéf.'!K2694="Non",'Données relatives aux bénéf.'!L2694="Non"),"Dossier actif non-valorisable dans le cadre de la subvention",IF(AND(YEAR(I2694)&lt;'Récapitulatif des données RASH'!$B$2,'Données relatives aux bénéf.'!K2694="Oui",'Données relatives aux bénéf.'!L2694="Non"),"Dossier actif non-valorisable dans le cadre de la subvention - dont cloturé au cours de l'année de référence","")))))))</f>
        <v/>
      </c>
      <c r="P2694" s="16" t="str">
        <f>IF(ISBLANK(F2694),"",'Récapitulatif des données RASH'!$B$2-YEAR('Données relatives aux bénéf.'!F2694))</f>
        <v/>
      </c>
    </row>
    <row r="2695" spans="1:16">
      <c r="A2695" s="18" t="str">
        <f t="shared" si="42"/>
        <v/>
      </c>
      <c r="O2695" s="19" t="str">
        <f>IF(J2695="Non","Demande d'information",IF(AND(YEAR(I2695)='Récapitulatif des données RASH'!$B$2,'Données relatives aux bénéf.'!J2695="Oui",'Données relatives aux bénéf.'!K2695="Non"),"Dossier ouvert au cours de l'année de référence",IF(AND(YEAR(I2695)='Récapitulatif des données RASH'!$B$2,'Données relatives aux bénéf.'!J2695="Oui",'Données relatives aux bénéf.'!K2695="Oui"),"Dossier ouvert au cours de l'année de référence - dont clôturé au cours de l'année de référence",IF(AND(YEAR(I2695)&lt;'Récapitulatif des données RASH'!$B$2,'Données relatives aux bénéf.'!K2695="Non",'Données relatives aux bénéf.'!L2695="Oui"),"Dossier actif valorisable dans le cadre de la subvention",IF(AND(YEAR(I2695)&lt;'Récapitulatif des données RASH'!$B$2,'Données relatives aux bénéf.'!K2695="Oui",'Données relatives aux bénéf.'!L2695="Oui"),"Dossier actif valorisable dans le cadre de la subvention - dont cloturé au cours de l'année de référence",IF(AND(YEAR(I2695)&lt;'Récapitulatif des données RASH'!$B$2,'Données relatives aux bénéf.'!K2695="Non",'Données relatives aux bénéf.'!L2695="Non"),"Dossier actif non-valorisable dans le cadre de la subvention",IF(AND(YEAR(I2695)&lt;'Récapitulatif des données RASH'!$B$2,'Données relatives aux bénéf.'!K2695="Oui",'Données relatives aux bénéf.'!L2695="Non"),"Dossier actif non-valorisable dans le cadre de la subvention - dont cloturé au cours de l'année de référence","")))))))</f>
        <v/>
      </c>
      <c r="P2695" s="16" t="str">
        <f>IF(ISBLANK(F2695),"",'Récapitulatif des données RASH'!$B$2-YEAR('Données relatives aux bénéf.'!F2695))</f>
        <v/>
      </c>
    </row>
    <row r="2696" spans="1:16">
      <c r="A2696" s="18" t="str">
        <f t="shared" si="42"/>
        <v/>
      </c>
      <c r="O2696" s="19" t="str">
        <f>IF(J2696="Non","Demande d'information",IF(AND(YEAR(I2696)='Récapitulatif des données RASH'!$B$2,'Données relatives aux bénéf.'!J2696="Oui",'Données relatives aux bénéf.'!K2696="Non"),"Dossier ouvert au cours de l'année de référence",IF(AND(YEAR(I2696)='Récapitulatif des données RASH'!$B$2,'Données relatives aux bénéf.'!J2696="Oui",'Données relatives aux bénéf.'!K2696="Oui"),"Dossier ouvert au cours de l'année de référence - dont clôturé au cours de l'année de référence",IF(AND(YEAR(I2696)&lt;'Récapitulatif des données RASH'!$B$2,'Données relatives aux bénéf.'!K2696="Non",'Données relatives aux bénéf.'!L2696="Oui"),"Dossier actif valorisable dans le cadre de la subvention",IF(AND(YEAR(I2696)&lt;'Récapitulatif des données RASH'!$B$2,'Données relatives aux bénéf.'!K2696="Oui",'Données relatives aux bénéf.'!L2696="Oui"),"Dossier actif valorisable dans le cadre de la subvention - dont cloturé au cours de l'année de référence",IF(AND(YEAR(I2696)&lt;'Récapitulatif des données RASH'!$B$2,'Données relatives aux bénéf.'!K2696="Non",'Données relatives aux bénéf.'!L2696="Non"),"Dossier actif non-valorisable dans le cadre de la subvention",IF(AND(YEAR(I2696)&lt;'Récapitulatif des données RASH'!$B$2,'Données relatives aux bénéf.'!K2696="Oui",'Données relatives aux bénéf.'!L2696="Non"),"Dossier actif non-valorisable dans le cadre de la subvention - dont cloturé au cours de l'année de référence","")))))))</f>
        <v/>
      </c>
      <c r="P2696" s="16" t="str">
        <f>IF(ISBLANK(F2696),"",'Récapitulatif des données RASH'!$B$2-YEAR('Données relatives aux bénéf.'!F2696))</f>
        <v/>
      </c>
    </row>
    <row r="2697" spans="1:16">
      <c r="A2697" s="18" t="str">
        <f t="shared" si="42"/>
        <v/>
      </c>
      <c r="O2697" s="19" t="str">
        <f>IF(J2697="Non","Demande d'information",IF(AND(YEAR(I2697)='Récapitulatif des données RASH'!$B$2,'Données relatives aux bénéf.'!J2697="Oui",'Données relatives aux bénéf.'!K2697="Non"),"Dossier ouvert au cours de l'année de référence",IF(AND(YEAR(I2697)='Récapitulatif des données RASH'!$B$2,'Données relatives aux bénéf.'!J2697="Oui",'Données relatives aux bénéf.'!K2697="Oui"),"Dossier ouvert au cours de l'année de référence - dont clôturé au cours de l'année de référence",IF(AND(YEAR(I2697)&lt;'Récapitulatif des données RASH'!$B$2,'Données relatives aux bénéf.'!K2697="Non",'Données relatives aux bénéf.'!L2697="Oui"),"Dossier actif valorisable dans le cadre de la subvention",IF(AND(YEAR(I2697)&lt;'Récapitulatif des données RASH'!$B$2,'Données relatives aux bénéf.'!K2697="Oui",'Données relatives aux bénéf.'!L2697="Oui"),"Dossier actif valorisable dans le cadre de la subvention - dont cloturé au cours de l'année de référence",IF(AND(YEAR(I2697)&lt;'Récapitulatif des données RASH'!$B$2,'Données relatives aux bénéf.'!K2697="Non",'Données relatives aux bénéf.'!L2697="Non"),"Dossier actif non-valorisable dans le cadre de la subvention",IF(AND(YEAR(I2697)&lt;'Récapitulatif des données RASH'!$B$2,'Données relatives aux bénéf.'!K2697="Oui",'Données relatives aux bénéf.'!L2697="Non"),"Dossier actif non-valorisable dans le cadre de la subvention - dont cloturé au cours de l'année de référence","")))))))</f>
        <v/>
      </c>
      <c r="P2697" s="16" t="str">
        <f>IF(ISBLANK(F2697),"",'Récapitulatif des données RASH'!$B$2-YEAR('Données relatives aux bénéf.'!F2697))</f>
        <v/>
      </c>
    </row>
    <row r="2698" spans="1:16">
      <c r="A2698" s="18" t="str">
        <f t="shared" si="42"/>
        <v/>
      </c>
      <c r="O2698" s="19" t="str">
        <f>IF(J2698="Non","Demande d'information",IF(AND(YEAR(I2698)='Récapitulatif des données RASH'!$B$2,'Données relatives aux bénéf.'!J2698="Oui",'Données relatives aux bénéf.'!K2698="Non"),"Dossier ouvert au cours de l'année de référence",IF(AND(YEAR(I2698)='Récapitulatif des données RASH'!$B$2,'Données relatives aux bénéf.'!J2698="Oui",'Données relatives aux bénéf.'!K2698="Oui"),"Dossier ouvert au cours de l'année de référence - dont clôturé au cours de l'année de référence",IF(AND(YEAR(I2698)&lt;'Récapitulatif des données RASH'!$B$2,'Données relatives aux bénéf.'!K2698="Non",'Données relatives aux bénéf.'!L2698="Oui"),"Dossier actif valorisable dans le cadre de la subvention",IF(AND(YEAR(I2698)&lt;'Récapitulatif des données RASH'!$B$2,'Données relatives aux bénéf.'!K2698="Oui",'Données relatives aux bénéf.'!L2698="Oui"),"Dossier actif valorisable dans le cadre de la subvention - dont cloturé au cours de l'année de référence",IF(AND(YEAR(I2698)&lt;'Récapitulatif des données RASH'!$B$2,'Données relatives aux bénéf.'!K2698="Non",'Données relatives aux bénéf.'!L2698="Non"),"Dossier actif non-valorisable dans le cadre de la subvention",IF(AND(YEAR(I2698)&lt;'Récapitulatif des données RASH'!$B$2,'Données relatives aux bénéf.'!K2698="Oui",'Données relatives aux bénéf.'!L2698="Non"),"Dossier actif non-valorisable dans le cadre de la subvention - dont cloturé au cours de l'année de référence","")))))))</f>
        <v/>
      </c>
      <c r="P2698" s="16" t="str">
        <f>IF(ISBLANK(F2698),"",'Récapitulatif des données RASH'!$B$2-YEAR('Données relatives aux bénéf.'!F2698))</f>
        <v/>
      </c>
    </row>
    <row r="2699" spans="1:16">
      <c r="A2699" s="18" t="str">
        <f t="shared" si="42"/>
        <v/>
      </c>
      <c r="O2699" s="19" t="str">
        <f>IF(J2699="Non","Demande d'information",IF(AND(YEAR(I2699)='Récapitulatif des données RASH'!$B$2,'Données relatives aux bénéf.'!J2699="Oui",'Données relatives aux bénéf.'!K2699="Non"),"Dossier ouvert au cours de l'année de référence",IF(AND(YEAR(I2699)='Récapitulatif des données RASH'!$B$2,'Données relatives aux bénéf.'!J2699="Oui",'Données relatives aux bénéf.'!K2699="Oui"),"Dossier ouvert au cours de l'année de référence - dont clôturé au cours de l'année de référence",IF(AND(YEAR(I2699)&lt;'Récapitulatif des données RASH'!$B$2,'Données relatives aux bénéf.'!K2699="Non",'Données relatives aux bénéf.'!L2699="Oui"),"Dossier actif valorisable dans le cadre de la subvention",IF(AND(YEAR(I2699)&lt;'Récapitulatif des données RASH'!$B$2,'Données relatives aux bénéf.'!K2699="Oui",'Données relatives aux bénéf.'!L2699="Oui"),"Dossier actif valorisable dans le cadre de la subvention - dont cloturé au cours de l'année de référence",IF(AND(YEAR(I2699)&lt;'Récapitulatif des données RASH'!$B$2,'Données relatives aux bénéf.'!K2699="Non",'Données relatives aux bénéf.'!L2699="Non"),"Dossier actif non-valorisable dans le cadre de la subvention",IF(AND(YEAR(I2699)&lt;'Récapitulatif des données RASH'!$B$2,'Données relatives aux bénéf.'!K2699="Oui",'Données relatives aux bénéf.'!L2699="Non"),"Dossier actif non-valorisable dans le cadre de la subvention - dont cloturé au cours de l'année de référence","")))))))</f>
        <v/>
      </c>
      <c r="P2699" s="16" t="str">
        <f>IF(ISBLANK(F2699),"",'Récapitulatif des données RASH'!$B$2-YEAR('Données relatives aux bénéf.'!F2699))</f>
        <v/>
      </c>
    </row>
    <row r="2700" spans="1:16">
      <c r="A2700" s="18" t="str">
        <f t="shared" si="42"/>
        <v/>
      </c>
      <c r="O2700" s="19" t="str">
        <f>IF(J2700="Non","Demande d'information",IF(AND(YEAR(I2700)='Récapitulatif des données RASH'!$B$2,'Données relatives aux bénéf.'!J2700="Oui",'Données relatives aux bénéf.'!K2700="Non"),"Dossier ouvert au cours de l'année de référence",IF(AND(YEAR(I2700)='Récapitulatif des données RASH'!$B$2,'Données relatives aux bénéf.'!J2700="Oui",'Données relatives aux bénéf.'!K2700="Oui"),"Dossier ouvert au cours de l'année de référence - dont clôturé au cours de l'année de référence",IF(AND(YEAR(I2700)&lt;'Récapitulatif des données RASH'!$B$2,'Données relatives aux bénéf.'!K2700="Non",'Données relatives aux bénéf.'!L2700="Oui"),"Dossier actif valorisable dans le cadre de la subvention",IF(AND(YEAR(I2700)&lt;'Récapitulatif des données RASH'!$B$2,'Données relatives aux bénéf.'!K2700="Oui",'Données relatives aux bénéf.'!L2700="Oui"),"Dossier actif valorisable dans le cadre de la subvention - dont cloturé au cours de l'année de référence",IF(AND(YEAR(I2700)&lt;'Récapitulatif des données RASH'!$B$2,'Données relatives aux bénéf.'!K2700="Non",'Données relatives aux bénéf.'!L2700="Non"),"Dossier actif non-valorisable dans le cadre de la subvention",IF(AND(YEAR(I2700)&lt;'Récapitulatif des données RASH'!$B$2,'Données relatives aux bénéf.'!K2700="Oui",'Données relatives aux bénéf.'!L2700="Non"),"Dossier actif non-valorisable dans le cadre de la subvention - dont cloturé au cours de l'année de référence","")))))))</f>
        <v/>
      </c>
      <c r="P2700" s="16" t="str">
        <f>IF(ISBLANK(F2700),"",'Récapitulatif des données RASH'!$B$2-YEAR('Données relatives aux bénéf.'!F2700))</f>
        <v/>
      </c>
    </row>
    <row r="2701" spans="1:16">
      <c r="A2701" s="18" t="str">
        <f t="shared" si="42"/>
        <v/>
      </c>
      <c r="O2701" s="19" t="str">
        <f>IF(J2701="Non","Demande d'information",IF(AND(YEAR(I2701)='Récapitulatif des données RASH'!$B$2,'Données relatives aux bénéf.'!J2701="Oui",'Données relatives aux bénéf.'!K2701="Non"),"Dossier ouvert au cours de l'année de référence",IF(AND(YEAR(I2701)='Récapitulatif des données RASH'!$B$2,'Données relatives aux bénéf.'!J2701="Oui",'Données relatives aux bénéf.'!K2701="Oui"),"Dossier ouvert au cours de l'année de référence - dont clôturé au cours de l'année de référence",IF(AND(YEAR(I2701)&lt;'Récapitulatif des données RASH'!$B$2,'Données relatives aux bénéf.'!K2701="Non",'Données relatives aux bénéf.'!L2701="Oui"),"Dossier actif valorisable dans le cadre de la subvention",IF(AND(YEAR(I2701)&lt;'Récapitulatif des données RASH'!$B$2,'Données relatives aux bénéf.'!K2701="Oui",'Données relatives aux bénéf.'!L2701="Oui"),"Dossier actif valorisable dans le cadre de la subvention - dont cloturé au cours de l'année de référence",IF(AND(YEAR(I2701)&lt;'Récapitulatif des données RASH'!$B$2,'Données relatives aux bénéf.'!K2701="Non",'Données relatives aux bénéf.'!L2701="Non"),"Dossier actif non-valorisable dans le cadre de la subvention",IF(AND(YEAR(I2701)&lt;'Récapitulatif des données RASH'!$B$2,'Données relatives aux bénéf.'!K2701="Oui",'Données relatives aux bénéf.'!L2701="Non"),"Dossier actif non-valorisable dans le cadre de la subvention - dont cloturé au cours de l'année de référence","")))))))</f>
        <v/>
      </c>
      <c r="P2701" s="16" t="str">
        <f>IF(ISBLANK(F2701),"",'Récapitulatif des données RASH'!$B$2-YEAR('Données relatives aux bénéf.'!F2701))</f>
        <v/>
      </c>
    </row>
    <row r="2702" spans="1:16">
      <c r="A2702" s="18" t="str">
        <f t="shared" si="42"/>
        <v/>
      </c>
      <c r="O2702" s="19" t="str">
        <f>IF(J2702="Non","Demande d'information",IF(AND(YEAR(I2702)='Récapitulatif des données RASH'!$B$2,'Données relatives aux bénéf.'!J2702="Oui",'Données relatives aux bénéf.'!K2702="Non"),"Dossier ouvert au cours de l'année de référence",IF(AND(YEAR(I2702)='Récapitulatif des données RASH'!$B$2,'Données relatives aux bénéf.'!J2702="Oui",'Données relatives aux bénéf.'!K2702="Oui"),"Dossier ouvert au cours de l'année de référence - dont clôturé au cours de l'année de référence",IF(AND(YEAR(I2702)&lt;'Récapitulatif des données RASH'!$B$2,'Données relatives aux bénéf.'!K2702="Non",'Données relatives aux bénéf.'!L2702="Oui"),"Dossier actif valorisable dans le cadre de la subvention",IF(AND(YEAR(I2702)&lt;'Récapitulatif des données RASH'!$B$2,'Données relatives aux bénéf.'!K2702="Oui",'Données relatives aux bénéf.'!L2702="Oui"),"Dossier actif valorisable dans le cadre de la subvention - dont cloturé au cours de l'année de référence",IF(AND(YEAR(I2702)&lt;'Récapitulatif des données RASH'!$B$2,'Données relatives aux bénéf.'!K2702="Non",'Données relatives aux bénéf.'!L2702="Non"),"Dossier actif non-valorisable dans le cadre de la subvention",IF(AND(YEAR(I2702)&lt;'Récapitulatif des données RASH'!$B$2,'Données relatives aux bénéf.'!K2702="Oui",'Données relatives aux bénéf.'!L2702="Non"),"Dossier actif non-valorisable dans le cadre de la subvention - dont cloturé au cours de l'année de référence","")))))))</f>
        <v/>
      </c>
      <c r="P2702" s="16" t="str">
        <f>IF(ISBLANK(F2702),"",'Récapitulatif des données RASH'!$B$2-YEAR('Données relatives aux bénéf.'!F2702))</f>
        <v/>
      </c>
    </row>
    <row r="2703" spans="1:16">
      <c r="A2703" s="18" t="str">
        <f t="shared" si="42"/>
        <v/>
      </c>
      <c r="O2703" s="19" t="str">
        <f>IF(J2703="Non","Demande d'information",IF(AND(YEAR(I2703)='Récapitulatif des données RASH'!$B$2,'Données relatives aux bénéf.'!J2703="Oui",'Données relatives aux bénéf.'!K2703="Non"),"Dossier ouvert au cours de l'année de référence",IF(AND(YEAR(I2703)='Récapitulatif des données RASH'!$B$2,'Données relatives aux bénéf.'!J2703="Oui",'Données relatives aux bénéf.'!K2703="Oui"),"Dossier ouvert au cours de l'année de référence - dont clôturé au cours de l'année de référence",IF(AND(YEAR(I2703)&lt;'Récapitulatif des données RASH'!$B$2,'Données relatives aux bénéf.'!K2703="Non",'Données relatives aux bénéf.'!L2703="Oui"),"Dossier actif valorisable dans le cadre de la subvention",IF(AND(YEAR(I2703)&lt;'Récapitulatif des données RASH'!$B$2,'Données relatives aux bénéf.'!K2703="Oui",'Données relatives aux bénéf.'!L2703="Oui"),"Dossier actif valorisable dans le cadre de la subvention - dont cloturé au cours de l'année de référence",IF(AND(YEAR(I2703)&lt;'Récapitulatif des données RASH'!$B$2,'Données relatives aux bénéf.'!K2703="Non",'Données relatives aux bénéf.'!L2703="Non"),"Dossier actif non-valorisable dans le cadre de la subvention",IF(AND(YEAR(I2703)&lt;'Récapitulatif des données RASH'!$B$2,'Données relatives aux bénéf.'!K2703="Oui",'Données relatives aux bénéf.'!L2703="Non"),"Dossier actif non-valorisable dans le cadre de la subvention - dont cloturé au cours de l'année de référence","")))))))</f>
        <v/>
      </c>
      <c r="P2703" s="16" t="str">
        <f>IF(ISBLANK(F2703),"",'Récapitulatif des données RASH'!$B$2-YEAR('Données relatives aux bénéf.'!F2703))</f>
        <v/>
      </c>
    </row>
    <row r="2704" spans="1:16">
      <c r="A2704" s="18" t="str">
        <f t="shared" si="42"/>
        <v/>
      </c>
      <c r="O2704" s="19" t="str">
        <f>IF(J2704="Non","Demande d'information",IF(AND(YEAR(I2704)='Récapitulatif des données RASH'!$B$2,'Données relatives aux bénéf.'!J2704="Oui",'Données relatives aux bénéf.'!K2704="Non"),"Dossier ouvert au cours de l'année de référence",IF(AND(YEAR(I2704)='Récapitulatif des données RASH'!$B$2,'Données relatives aux bénéf.'!J2704="Oui",'Données relatives aux bénéf.'!K2704="Oui"),"Dossier ouvert au cours de l'année de référence - dont clôturé au cours de l'année de référence",IF(AND(YEAR(I2704)&lt;'Récapitulatif des données RASH'!$B$2,'Données relatives aux bénéf.'!K2704="Non",'Données relatives aux bénéf.'!L2704="Oui"),"Dossier actif valorisable dans le cadre de la subvention",IF(AND(YEAR(I2704)&lt;'Récapitulatif des données RASH'!$B$2,'Données relatives aux bénéf.'!K2704="Oui",'Données relatives aux bénéf.'!L2704="Oui"),"Dossier actif valorisable dans le cadre de la subvention - dont cloturé au cours de l'année de référence",IF(AND(YEAR(I2704)&lt;'Récapitulatif des données RASH'!$B$2,'Données relatives aux bénéf.'!K2704="Non",'Données relatives aux bénéf.'!L2704="Non"),"Dossier actif non-valorisable dans le cadre de la subvention",IF(AND(YEAR(I2704)&lt;'Récapitulatif des données RASH'!$B$2,'Données relatives aux bénéf.'!K2704="Oui",'Données relatives aux bénéf.'!L2704="Non"),"Dossier actif non-valorisable dans le cadre de la subvention - dont cloturé au cours de l'année de référence","")))))))</f>
        <v/>
      </c>
      <c r="P2704" s="16" t="str">
        <f>IF(ISBLANK(F2704),"",'Récapitulatif des données RASH'!$B$2-YEAR('Données relatives aux bénéf.'!F2704))</f>
        <v/>
      </c>
    </row>
    <row r="2705" spans="1:16">
      <c r="A2705" s="18" t="str">
        <f t="shared" si="42"/>
        <v/>
      </c>
      <c r="O2705" s="19" t="str">
        <f>IF(J2705="Non","Demande d'information",IF(AND(YEAR(I2705)='Récapitulatif des données RASH'!$B$2,'Données relatives aux bénéf.'!J2705="Oui",'Données relatives aux bénéf.'!K2705="Non"),"Dossier ouvert au cours de l'année de référence",IF(AND(YEAR(I2705)='Récapitulatif des données RASH'!$B$2,'Données relatives aux bénéf.'!J2705="Oui",'Données relatives aux bénéf.'!K2705="Oui"),"Dossier ouvert au cours de l'année de référence - dont clôturé au cours de l'année de référence",IF(AND(YEAR(I2705)&lt;'Récapitulatif des données RASH'!$B$2,'Données relatives aux bénéf.'!K2705="Non",'Données relatives aux bénéf.'!L2705="Oui"),"Dossier actif valorisable dans le cadre de la subvention",IF(AND(YEAR(I2705)&lt;'Récapitulatif des données RASH'!$B$2,'Données relatives aux bénéf.'!K2705="Oui",'Données relatives aux bénéf.'!L2705="Oui"),"Dossier actif valorisable dans le cadre de la subvention - dont cloturé au cours de l'année de référence",IF(AND(YEAR(I2705)&lt;'Récapitulatif des données RASH'!$B$2,'Données relatives aux bénéf.'!K2705="Non",'Données relatives aux bénéf.'!L2705="Non"),"Dossier actif non-valorisable dans le cadre de la subvention",IF(AND(YEAR(I2705)&lt;'Récapitulatif des données RASH'!$B$2,'Données relatives aux bénéf.'!K2705="Oui",'Données relatives aux bénéf.'!L2705="Non"),"Dossier actif non-valorisable dans le cadre de la subvention - dont cloturé au cours de l'année de référence","")))))))</f>
        <v/>
      </c>
      <c r="P2705" s="16" t="str">
        <f>IF(ISBLANK(F2705),"",'Récapitulatif des données RASH'!$B$2-YEAR('Données relatives aux bénéf.'!F2705))</f>
        <v/>
      </c>
    </row>
    <row r="2706" spans="1:16">
      <c r="A2706" s="18" t="str">
        <f t="shared" si="42"/>
        <v/>
      </c>
      <c r="O2706" s="19" t="str">
        <f>IF(J2706="Non","Demande d'information",IF(AND(YEAR(I2706)='Récapitulatif des données RASH'!$B$2,'Données relatives aux bénéf.'!J2706="Oui",'Données relatives aux bénéf.'!K2706="Non"),"Dossier ouvert au cours de l'année de référence",IF(AND(YEAR(I2706)='Récapitulatif des données RASH'!$B$2,'Données relatives aux bénéf.'!J2706="Oui",'Données relatives aux bénéf.'!K2706="Oui"),"Dossier ouvert au cours de l'année de référence - dont clôturé au cours de l'année de référence",IF(AND(YEAR(I2706)&lt;'Récapitulatif des données RASH'!$B$2,'Données relatives aux bénéf.'!K2706="Non",'Données relatives aux bénéf.'!L2706="Oui"),"Dossier actif valorisable dans le cadre de la subvention",IF(AND(YEAR(I2706)&lt;'Récapitulatif des données RASH'!$B$2,'Données relatives aux bénéf.'!K2706="Oui",'Données relatives aux bénéf.'!L2706="Oui"),"Dossier actif valorisable dans le cadre de la subvention - dont cloturé au cours de l'année de référence",IF(AND(YEAR(I2706)&lt;'Récapitulatif des données RASH'!$B$2,'Données relatives aux bénéf.'!K2706="Non",'Données relatives aux bénéf.'!L2706="Non"),"Dossier actif non-valorisable dans le cadre de la subvention",IF(AND(YEAR(I2706)&lt;'Récapitulatif des données RASH'!$B$2,'Données relatives aux bénéf.'!K2706="Oui",'Données relatives aux bénéf.'!L2706="Non"),"Dossier actif non-valorisable dans le cadre de la subvention - dont cloturé au cours de l'année de référence","")))))))</f>
        <v/>
      </c>
      <c r="P2706" s="16" t="str">
        <f>IF(ISBLANK(F2706),"",'Récapitulatif des données RASH'!$B$2-YEAR('Données relatives aux bénéf.'!F2706))</f>
        <v/>
      </c>
    </row>
    <row r="2707" spans="1:16">
      <c r="A2707" s="18" t="str">
        <f t="shared" si="42"/>
        <v/>
      </c>
      <c r="O2707" s="19" t="str">
        <f>IF(J2707="Non","Demande d'information",IF(AND(YEAR(I2707)='Récapitulatif des données RASH'!$B$2,'Données relatives aux bénéf.'!J2707="Oui",'Données relatives aux bénéf.'!K2707="Non"),"Dossier ouvert au cours de l'année de référence",IF(AND(YEAR(I2707)='Récapitulatif des données RASH'!$B$2,'Données relatives aux bénéf.'!J2707="Oui",'Données relatives aux bénéf.'!K2707="Oui"),"Dossier ouvert au cours de l'année de référence - dont clôturé au cours de l'année de référence",IF(AND(YEAR(I2707)&lt;'Récapitulatif des données RASH'!$B$2,'Données relatives aux bénéf.'!K2707="Non",'Données relatives aux bénéf.'!L2707="Oui"),"Dossier actif valorisable dans le cadre de la subvention",IF(AND(YEAR(I2707)&lt;'Récapitulatif des données RASH'!$B$2,'Données relatives aux bénéf.'!K2707="Oui",'Données relatives aux bénéf.'!L2707="Oui"),"Dossier actif valorisable dans le cadre de la subvention - dont cloturé au cours de l'année de référence",IF(AND(YEAR(I2707)&lt;'Récapitulatif des données RASH'!$B$2,'Données relatives aux bénéf.'!K2707="Non",'Données relatives aux bénéf.'!L2707="Non"),"Dossier actif non-valorisable dans le cadre de la subvention",IF(AND(YEAR(I2707)&lt;'Récapitulatif des données RASH'!$B$2,'Données relatives aux bénéf.'!K2707="Oui",'Données relatives aux bénéf.'!L2707="Non"),"Dossier actif non-valorisable dans le cadre de la subvention - dont cloturé au cours de l'année de référence","")))))))</f>
        <v/>
      </c>
      <c r="P2707" s="16" t="str">
        <f>IF(ISBLANK(F2707),"",'Récapitulatif des données RASH'!$B$2-YEAR('Données relatives aux bénéf.'!F2707))</f>
        <v/>
      </c>
    </row>
    <row r="2708" spans="1:16">
      <c r="A2708" s="18" t="str">
        <f t="shared" si="42"/>
        <v/>
      </c>
      <c r="O2708" s="19" t="str">
        <f>IF(J2708="Non","Demande d'information",IF(AND(YEAR(I2708)='Récapitulatif des données RASH'!$B$2,'Données relatives aux bénéf.'!J2708="Oui",'Données relatives aux bénéf.'!K2708="Non"),"Dossier ouvert au cours de l'année de référence",IF(AND(YEAR(I2708)='Récapitulatif des données RASH'!$B$2,'Données relatives aux bénéf.'!J2708="Oui",'Données relatives aux bénéf.'!K2708="Oui"),"Dossier ouvert au cours de l'année de référence - dont clôturé au cours de l'année de référence",IF(AND(YEAR(I2708)&lt;'Récapitulatif des données RASH'!$B$2,'Données relatives aux bénéf.'!K2708="Non",'Données relatives aux bénéf.'!L2708="Oui"),"Dossier actif valorisable dans le cadre de la subvention",IF(AND(YEAR(I2708)&lt;'Récapitulatif des données RASH'!$B$2,'Données relatives aux bénéf.'!K2708="Oui",'Données relatives aux bénéf.'!L2708="Oui"),"Dossier actif valorisable dans le cadre de la subvention - dont cloturé au cours de l'année de référence",IF(AND(YEAR(I2708)&lt;'Récapitulatif des données RASH'!$B$2,'Données relatives aux bénéf.'!K2708="Non",'Données relatives aux bénéf.'!L2708="Non"),"Dossier actif non-valorisable dans le cadre de la subvention",IF(AND(YEAR(I2708)&lt;'Récapitulatif des données RASH'!$B$2,'Données relatives aux bénéf.'!K2708="Oui",'Données relatives aux bénéf.'!L2708="Non"),"Dossier actif non-valorisable dans le cadre de la subvention - dont cloturé au cours de l'année de référence","")))))))</f>
        <v/>
      </c>
      <c r="P2708" s="16" t="str">
        <f>IF(ISBLANK(F2708),"",'Récapitulatif des données RASH'!$B$2-YEAR('Données relatives aux bénéf.'!F2708))</f>
        <v/>
      </c>
    </row>
    <row r="2709" spans="1:16">
      <c r="A2709" s="18" t="str">
        <f t="shared" si="42"/>
        <v/>
      </c>
      <c r="O2709" s="19" t="str">
        <f>IF(J2709="Non","Demande d'information",IF(AND(YEAR(I2709)='Récapitulatif des données RASH'!$B$2,'Données relatives aux bénéf.'!J2709="Oui",'Données relatives aux bénéf.'!K2709="Non"),"Dossier ouvert au cours de l'année de référence",IF(AND(YEAR(I2709)='Récapitulatif des données RASH'!$B$2,'Données relatives aux bénéf.'!J2709="Oui",'Données relatives aux bénéf.'!K2709="Oui"),"Dossier ouvert au cours de l'année de référence - dont clôturé au cours de l'année de référence",IF(AND(YEAR(I2709)&lt;'Récapitulatif des données RASH'!$B$2,'Données relatives aux bénéf.'!K2709="Non",'Données relatives aux bénéf.'!L2709="Oui"),"Dossier actif valorisable dans le cadre de la subvention",IF(AND(YEAR(I2709)&lt;'Récapitulatif des données RASH'!$B$2,'Données relatives aux bénéf.'!K2709="Oui",'Données relatives aux bénéf.'!L2709="Oui"),"Dossier actif valorisable dans le cadre de la subvention - dont cloturé au cours de l'année de référence",IF(AND(YEAR(I2709)&lt;'Récapitulatif des données RASH'!$B$2,'Données relatives aux bénéf.'!K2709="Non",'Données relatives aux bénéf.'!L2709="Non"),"Dossier actif non-valorisable dans le cadre de la subvention",IF(AND(YEAR(I2709)&lt;'Récapitulatif des données RASH'!$B$2,'Données relatives aux bénéf.'!K2709="Oui",'Données relatives aux bénéf.'!L2709="Non"),"Dossier actif non-valorisable dans le cadre de la subvention - dont cloturé au cours de l'année de référence","")))))))</f>
        <v/>
      </c>
      <c r="P2709" s="16" t="str">
        <f>IF(ISBLANK(F2709),"",'Récapitulatif des données RASH'!$B$2-YEAR('Données relatives aux bénéf.'!F2709))</f>
        <v/>
      </c>
    </row>
    <row r="2710" spans="1:16">
      <c r="A2710" s="18" t="str">
        <f t="shared" si="42"/>
        <v/>
      </c>
      <c r="O2710" s="19" t="str">
        <f>IF(J2710="Non","Demande d'information",IF(AND(YEAR(I2710)='Récapitulatif des données RASH'!$B$2,'Données relatives aux bénéf.'!J2710="Oui",'Données relatives aux bénéf.'!K2710="Non"),"Dossier ouvert au cours de l'année de référence",IF(AND(YEAR(I2710)='Récapitulatif des données RASH'!$B$2,'Données relatives aux bénéf.'!J2710="Oui",'Données relatives aux bénéf.'!K2710="Oui"),"Dossier ouvert au cours de l'année de référence - dont clôturé au cours de l'année de référence",IF(AND(YEAR(I2710)&lt;'Récapitulatif des données RASH'!$B$2,'Données relatives aux bénéf.'!K2710="Non",'Données relatives aux bénéf.'!L2710="Oui"),"Dossier actif valorisable dans le cadre de la subvention",IF(AND(YEAR(I2710)&lt;'Récapitulatif des données RASH'!$B$2,'Données relatives aux bénéf.'!K2710="Oui",'Données relatives aux bénéf.'!L2710="Oui"),"Dossier actif valorisable dans le cadre de la subvention - dont cloturé au cours de l'année de référence",IF(AND(YEAR(I2710)&lt;'Récapitulatif des données RASH'!$B$2,'Données relatives aux bénéf.'!K2710="Non",'Données relatives aux bénéf.'!L2710="Non"),"Dossier actif non-valorisable dans le cadre de la subvention",IF(AND(YEAR(I2710)&lt;'Récapitulatif des données RASH'!$B$2,'Données relatives aux bénéf.'!K2710="Oui",'Données relatives aux bénéf.'!L2710="Non"),"Dossier actif non-valorisable dans le cadre de la subvention - dont cloturé au cours de l'année de référence","")))))))</f>
        <v/>
      </c>
      <c r="P2710" s="16" t="str">
        <f>IF(ISBLANK(F2710),"",'Récapitulatif des données RASH'!$B$2-YEAR('Données relatives aux bénéf.'!F2710))</f>
        <v/>
      </c>
    </row>
    <row r="2711" spans="1:16">
      <c r="A2711" s="18" t="str">
        <f t="shared" si="42"/>
        <v/>
      </c>
      <c r="O2711" s="19" t="str">
        <f>IF(J2711="Non","Demande d'information",IF(AND(YEAR(I2711)='Récapitulatif des données RASH'!$B$2,'Données relatives aux bénéf.'!J2711="Oui",'Données relatives aux bénéf.'!K2711="Non"),"Dossier ouvert au cours de l'année de référence",IF(AND(YEAR(I2711)='Récapitulatif des données RASH'!$B$2,'Données relatives aux bénéf.'!J2711="Oui",'Données relatives aux bénéf.'!K2711="Oui"),"Dossier ouvert au cours de l'année de référence - dont clôturé au cours de l'année de référence",IF(AND(YEAR(I2711)&lt;'Récapitulatif des données RASH'!$B$2,'Données relatives aux bénéf.'!K2711="Non",'Données relatives aux bénéf.'!L2711="Oui"),"Dossier actif valorisable dans le cadre de la subvention",IF(AND(YEAR(I2711)&lt;'Récapitulatif des données RASH'!$B$2,'Données relatives aux bénéf.'!K2711="Oui",'Données relatives aux bénéf.'!L2711="Oui"),"Dossier actif valorisable dans le cadre de la subvention - dont cloturé au cours de l'année de référence",IF(AND(YEAR(I2711)&lt;'Récapitulatif des données RASH'!$B$2,'Données relatives aux bénéf.'!K2711="Non",'Données relatives aux bénéf.'!L2711="Non"),"Dossier actif non-valorisable dans le cadre de la subvention",IF(AND(YEAR(I2711)&lt;'Récapitulatif des données RASH'!$B$2,'Données relatives aux bénéf.'!K2711="Oui",'Données relatives aux bénéf.'!L2711="Non"),"Dossier actif non-valorisable dans le cadre de la subvention - dont cloturé au cours de l'année de référence","")))))))</f>
        <v/>
      </c>
      <c r="P2711" s="16" t="str">
        <f>IF(ISBLANK(F2711),"",'Récapitulatif des données RASH'!$B$2-YEAR('Données relatives aux bénéf.'!F2711))</f>
        <v/>
      </c>
    </row>
    <row r="2712" spans="1:16">
      <c r="A2712" s="18" t="str">
        <f t="shared" si="42"/>
        <v/>
      </c>
      <c r="O2712" s="19" t="str">
        <f>IF(J2712="Non","Demande d'information",IF(AND(YEAR(I2712)='Récapitulatif des données RASH'!$B$2,'Données relatives aux bénéf.'!J2712="Oui",'Données relatives aux bénéf.'!K2712="Non"),"Dossier ouvert au cours de l'année de référence",IF(AND(YEAR(I2712)='Récapitulatif des données RASH'!$B$2,'Données relatives aux bénéf.'!J2712="Oui",'Données relatives aux bénéf.'!K2712="Oui"),"Dossier ouvert au cours de l'année de référence - dont clôturé au cours de l'année de référence",IF(AND(YEAR(I2712)&lt;'Récapitulatif des données RASH'!$B$2,'Données relatives aux bénéf.'!K2712="Non",'Données relatives aux bénéf.'!L2712="Oui"),"Dossier actif valorisable dans le cadre de la subvention",IF(AND(YEAR(I2712)&lt;'Récapitulatif des données RASH'!$B$2,'Données relatives aux bénéf.'!K2712="Oui",'Données relatives aux bénéf.'!L2712="Oui"),"Dossier actif valorisable dans le cadre de la subvention - dont cloturé au cours de l'année de référence",IF(AND(YEAR(I2712)&lt;'Récapitulatif des données RASH'!$B$2,'Données relatives aux bénéf.'!K2712="Non",'Données relatives aux bénéf.'!L2712="Non"),"Dossier actif non-valorisable dans le cadre de la subvention",IF(AND(YEAR(I2712)&lt;'Récapitulatif des données RASH'!$B$2,'Données relatives aux bénéf.'!K2712="Oui",'Données relatives aux bénéf.'!L2712="Non"),"Dossier actif non-valorisable dans le cadre de la subvention - dont cloturé au cours de l'année de référence","")))))))</f>
        <v/>
      </c>
      <c r="P2712" s="16" t="str">
        <f>IF(ISBLANK(F2712),"",'Récapitulatif des données RASH'!$B$2-YEAR('Données relatives aux bénéf.'!F2712))</f>
        <v/>
      </c>
    </row>
    <row r="2713" spans="1:16">
      <c r="A2713" s="18" t="str">
        <f t="shared" si="42"/>
        <v/>
      </c>
      <c r="O2713" s="19" t="str">
        <f>IF(J2713="Non","Demande d'information",IF(AND(YEAR(I2713)='Récapitulatif des données RASH'!$B$2,'Données relatives aux bénéf.'!J2713="Oui",'Données relatives aux bénéf.'!K2713="Non"),"Dossier ouvert au cours de l'année de référence",IF(AND(YEAR(I2713)='Récapitulatif des données RASH'!$B$2,'Données relatives aux bénéf.'!J2713="Oui",'Données relatives aux bénéf.'!K2713="Oui"),"Dossier ouvert au cours de l'année de référence - dont clôturé au cours de l'année de référence",IF(AND(YEAR(I2713)&lt;'Récapitulatif des données RASH'!$B$2,'Données relatives aux bénéf.'!K2713="Non",'Données relatives aux bénéf.'!L2713="Oui"),"Dossier actif valorisable dans le cadre de la subvention",IF(AND(YEAR(I2713)&lt;'Récapitulatif des données RASH'!$B$2,'Données relatives aux bénéf.'!K2713="Oui",'Données relatives aux bénéf.'!L2713="Oui"),"Dossier actif valorisable dans le cadre de la subvention - dont cloturé au cours de l'année de référence",IF(AND(YEAR(I2713)&lt;'Récapitulatif des données RASH'!$B$2,'Données relatives aux bénéf.'!K2713="Non",'Données relatives aux bénéf.'!L2713="Non"),"Dossier actif non-valorisable dans le cadre de la subvention",IF(AND(YEAR(I2713)&lt;'Récapitulatif des données RASH'!$B$2,'Données relatives aux bénéf.'!K2713="Oui",'Données relatives aux bénéf.'!L2713="Non"),"Dossier actif non-valorisable dans le cadre de la subvention - dont cloturé au cours de l'année de référence","")))))))</f>
        <v/>
      </c>
      <c r="P2713" s="16" t="str">
        <f>IF(ISBLANK(F2713),"",'Récapitulatif des données RASH'!$B$2-YEAR('Données relatives aux bénéf.'!F2713))</f>
        <v/>
      </c>
    </row>
    <row r="2714" spans="1:16">
      <c r="A2714" s="18" t="str">
        <f t="shared" si="42"/>
        <v/>
      </c>
      <c r="O2714" s="19" t="str">
        <f>IF(J2714="Non","Demande d'information",IF(AND(YEAR(I2714)='Récapitulatif des données RASH'!$B$2,'Données relatives aux bénéf.'!J2714="Oui",'Données relatives aux bénéf.'!K2714="Non"),"Dossier ouvert au cours de l'année de référence",IF(AND(YEAR(I2714)='Récapitulatif des données RASH'!$B$2,'Données relatives aux bénéf.'!J2714="Oui",'Données relatives aux bénéf.'!K2714="Oui"),"Dossier ouvert au cours de l'année de référence - dont clôturé au cours de l'année de référence",IF(AND(YEAR(I2714)&lt;'Récapitulatif des données RASH'!$B$2,'Données relatives aux bénéf.'!K2714="Non",'Données relatives aux bénéf.'!L2714="Oui"),"Dossier actif valorisable dans le cadre de la subvention",IF(AND(YEAR(I2714)&lt;'Récapitulatif des données RASH'!$B$2,'Données relatives aux bénéf.'!K2714="Oui",'Données relatives aux bénéf.'!L2714="Oui"),"Dossier actif valorisable dans le cadre de la subvention - dont cloturé au cours de l'année de référence",IF(AND(YEAR(I2714)&lt;'Récapitulatif des données RASH'!$B$2,'Données relatives aux bénéf.'!K2714="Non",'Données relatives aux bénéf.'!L2714="Non"),"Dossier actif non-valorisable dans le cadre de la subvention",IF(AND(YEAR(I2714)&lt;'Récapitulatif des données RASH'!$B$2,'Données relatives aux bénéf.'!K2714="Oui",'Données relatives aux bénéf.'!L2714="Non"),"Dossier actif non-valorisable dans le cadre de la subvention - dont cloturé au cours de l'année de référence","")))))))</f>
        <v/>
      </c>
      <c r="P2714" s="16" t="str">
        <f>IF(ISBLANK(F2714),"",'Récapitulatif des données RASH'!$B$2-YEAR('Données relatives aux bénéf.'!F2714))</f>
        <v/>
      </c>
    </row>
    <row r="2715" spans="1:16">
      <c r="A2715" s="18" t="str">
        <f t="shared" si="42"/>
        <v/>
      </c>
      <c r="O2715" s="19" t="str">
        <f>IF(J2715="Non","Demande d'information",IF(AND(YEAR(I2715)='Récapitulatif des données RASH'!$B$2,'Données relatives aux bénéf.'!J2715="Oui",'Données relatives aux bénéf.'!K2715="Non"),"Dossier ouvert au cours de l'année de référence",IF(AND(YEAR(I2715)='Récapitulatif des données RASH'!$B$2,'Données relatives aux bénéf.'!J2715="Oui",'Données relatives aux bénéf.'!K2715="Oui"),"Dossier ouvert au cours de l'année de référence - dont clôturé au cours de l'année de référence",IF(AND(YEAR(I2715)&lt;'Récapitulatif des données RASH'!$B$2,'Données relatives aux bénéf.'!K2715="Non",'Données relatives aux bénéf.'!L2715="Oui"),"Dossier actif valorisable dans le cadre de la subvention",IF(AND(YEAR(I2715)&lt;'Récapitulatif des données RASH'!$B$2,'Données relatives aux bénéf.'!K2715="Oui",'Données relatives aux bénéf.'!L2715="Oui"),"Dossier actif valorisable dans le cadre de la subvention - dont cloturé au cours de l'année de référence",IF(AND(YEAR(I2715)&lt;'Récapitulatif des données RASH'!$B$2,'Données relatives aux bénéf.'!K2715="Non",'Données relatives aux bénéf.'!L2715="Non"),"Dossier actif non-valorisable dans le cadre de la subvention",IF(AND(YEAR(I2715)&lt;'Récapitulatif des données RASH'!$B$2,'Données relatives aux bénéf.'!K2715="Oui",'Données relatives aux bénéf.'!L2715="Non"),"Dossier actif non-valorisable dans le cadre de la subvention - dont cloturé au cours de l'année de référence","")))))))</f>
        <v/>
      </c>
      <c r="P2715" s="16" t="str">
        <f>IF(ISBLANK(F2715),"",'Récapitulatif des données RASH'!$B$2-YEAR('Données relatives aux bénéf.'!F2715))</f>
        <v/>
      </c>
    </row>
    <row r="2716" spans="1:16">
      <c r="A2716" s="18" t="str">
        <f t="shared" si="42"/>
        <v/>
      </c>
      <c r="O2716" s="19" t="str">
        <f>IF(J2716="Non","Demande d'information",IF(AND(YEAR(I2716)='Récapitulatif des données RASH'!$B$2,'Données relatives aux bénéf.'!J2716="Oui",'Données relatives aux bénéf.'!K2716="Non"),"Dossier ouvert au cours de l'année de référence",IF(AND(YEAR(I2716)='Récapitulatif des données RASH'!$B$2,'Données relatives aux bénéf.'!J2716="Oui",'Données relatives aux bénéf.'!K2716="Oui"),"Dossier ouvert au cours de l'année de référence - dont clôturé au cours de l'année de référence",IF(AND(YEAR(I2716)&lt;'Récapitulatif des données RASH'!$B$2,'Données relatives aux bénéf.'!K2716="Non",'Données relatives aux bénéf.'!L2716="Oui"),"Dossier actif valorisable dans le cadre de la subvention",IF(AND(YEAR(I2716)&lt;'Récapitulatif des données RASH'!$B$2,'Données relatives aux bénéf.'!K2716="Oui",'Données relatives aux bénéf.'!L2716="Oui"),"Dossier actif valorisable dans le cadre de la subvention - dont cloturé au cours de l'année de référence",IF(AND(YEAR(I2716)&lt;'Récapitulatif des données RASH'!$B$2,'Données relatives aux bénéf.'!K2716="Non",'Données relatives aux bénéf.'!L2716="Non"),"Dossier actif non-valorisable dans le cadre de la subvention",IF(AND(YEAR(I2716)&lt;'Récapitulatif des données RASH'!$B$2,'Données relatives aux bénéf.'!K2716="Oui",'Données relatives aux bénéf.'!L2716="Non"),"Dossier actif non-valorisable dans le cadre de la subvention - dont cloturé au cours de l'année de référence","")))))))</f>
        <v/>
      </c>
      <c r="P2716" s="16" t="str">
        <f>IF(ISBLANK(F2716),"",'Récapitulatif des données RASH'!$B$2-YEAR('Données relatives aux bénéf.'!F2716))</f>
        <v/>
      </c>
    </row>
    <row r="2717" spans="1:16">
      <c r="A2717" s="18" t="str">
        <f t="shared" si="42"/>
        <v/>
      </c>
      <c r="O2717" s="19" t="str">
        <f>IF(J2717="Non","Demande d'information",IF(AND(YEAR(I2717)='Récapitulatif des données RASH'!$B$2,'Données relatives aux bénéf.'!J2717="Oui",'Données relatives aux bénéf.'!K2717="Non"),"Dossier ouvert au cours de l'année de référence",IF(AND(YEAR(I2717)='Récapitulatif des données RASH'!$B$2,'Données relatives aux bénéf.'!J2717="Oui",'Données relatives aux bénéf.'!K2717="Oui"),"Dossier ouvert au cours de l'année de référence - dont clôturé au cours de l'année de référence",IF(AND(YEAR(I2717)&lt;'Récapitulatif des données RASH'!$B$2,'Données relatives aux bénéf.'!K2717="Non",'Données relatives aux bénéf.'!L2717="Oui"),"Dossier actif valorisable dans le cadre de la subvention",IF(AND(YEAR(I2717)&lt;'Récapitulatif des données RASH'!$B$2,'Données relatives aux bénéf.'!K2717="Oui",'Données relatives aux bénéf.'!L2717="Oui"),"Dossier actif valorisable dans le cadre de la subvention - dont cloturé au cours de l'année de référence",IF(AND(YEAR(I2717)&lt;'Récapitulatif des données RASH'!$B$2,'Données relatives aux bénéf.'!K2717="Non",'Données relatives aux bénéf.'!L2717="Non"),"Dossier actif non-valorisable dans le cadre de la subvention",IF(AND(YEAR(I2717)&lt;'Récapitulatif des données RASH'!$B$2,'Données relatives aux bénéf.'!K2717="Oui",'Données relatives aux bénéf.'!L2717="Non"),"Dossier actif non-valorisable dans le cadre de la subvention - dont cloturé au cours de l'année de référence","")))))))</f>
        <v/>
      </c>
      <c r="P2717" s="16" t="str">
        <f>IF(ISBLANK(F2717),"",'Récapitulatif des données RASH'!$B$2-YEAR('Données relatives aux bénéf.'!F2717))</f>
        <v/>
      </c>
    </row>
    <row r="2718" spans="1:16">
      <c r="A2718" s="18" t="str">
        <f t="shared" si="42"/>
        <v/>
      </c>
      <c r="O2718" s="19" t="str">
        <f>IF(J2718="Non","Demande d'information",IF(AND(YEAR(I2718)='Récapitulatif des données RASH'!$B$2,'Données relatives aux bénéf.'!J2718="Oui",'Données relatives aux bénéf.'!K2718="Non"),"Dossier ouvert au cours de l'année de référence",IF(AND(YEAR(I2718)='Récapitulatif des données RASH'!$B$2,'Données relatives aux bénéf.'!J2718="Oui",'Données relatives aux bénéf.'!K2718="Oui"),"Dossier ouvert au cours de l'année de référence - dont clôturé au cours de l'année de référence",IF(AND(YEAR(I2718)&lt;'Récapitulatif des données RASH'!$B$2,'Données relatives aux bénéf.'!K2718="Non",'Données relatives aux bénéf.'!L2718="Oui"),"Dossier actif valorisable dans le cadre de la subvention",IF(AND(YEAR(I2718)&lt;'Récapitulatif des données RASH'!$B$2,'Données relatives aux bénéf.'!K2718="Oui",'Données relatives aux bénéf.'!L2718="Oui"),"Dossier actif valorisable dans le cadre de la subvention - dont cloturé au cours de l'année de référence",IF(AND(YEAR(I2718)&lt;'Récapitulatif des données RASH'!$B$2,'Données relatives aux bénéf.'!K2718="Non",'Données relatives aux bénéf.'!L2718="Non"),"Dossier actif non-valorisable dans le cadre de la subvention",IF(AND(YEAR(I2718)&lt;'Récapitulatif des données RASH'!$B$2,'Données relatives aux bénéf.'!K2718="Oui",'Données relatives aux bénéf.'!L2718="Non"),"Dossier actif non-valorisable dans le cadre de la subvention - dont cloturé au cours de l'année de référence","")))))))</f>
        <v/>
      </c>
      <c r="P2718" s="16" t="str">
        <f>IF(ISBLANK(F2718),"",'Récapitulatif des données RASH'!$B$2-YEAR('Données relatives aux bénéf.'!F2718))</f>
        <v/>
      </c>
    </row>
    <row r="2719" spans="1:16">
      <c r="A2719" s="18" t="str">
        <f t="shared" si="42"/>
        <v/>
      </c>
      <c r="O2719" s="19" t="str">
        <f>IF(J2719="Non","Demande d'information",IF(AND(YEAR(I2719)='Récapitulatif des données RASH'!$B$2,'Données relatives aux bénéf.'!J2719="Oui",'Données relatives aux bénéf.'!K2719="Non"),"Dossier ouvert au cours de l'année de référence",IF(AND(YEAR(I2719)='Récapitulatif des données RASH'!$B$2,'Données relatives aux bénéf.'!J2719="Oui",'Données relatives aux bénéf.'!K2719="Oui"),"Dossier ouvert au cours de l'année de référence - dont clôturé au cours de l'année de référence",IF(AND(YEAR(I2719)&lt;'Récapitulatif des données RASH'!$B$2,'Données relatives aux bénéf.'!K2719="Non",'Données relatives aux bénéf.'!L2719="Oui"),"Dossier actif valorisable dans le cadre de la subvention",IF(AND(YEAR(I2719)&lt;'Récapitulatif des données RASH'!$B$2,'Données relatives aux bénéf.'!K2719="Oui",'Données relatives aux bénéf.'!L2719="Oui"),"Dossier actif valorisable dans le cadre de la subvention - dont cloturé au cours de l'année de référence",IF(AND(YEAR(I2719)&lt;'Récapitulatif des données RASH'!$B$2,'Données relatives aux bénéf.'!K2719="Non",'Données relatives aux bénéf.'!L2719="Non"),"Dossier actif non-valorisable dans le cadre de la subvention",IF(AND(YEAR(I2719)&lt;'Récapitulatif des données RASH'!$B$2,'Données relatives aux bénéf.'!K2719="Oui",'Données relatives aux bénéf.'!L2719="Non"),"Dossier actif non-valorisable dans le cadre de la subvention - dont cloturé au cours de l'année de référence","")))))))</f>
        <v/>
      </c>
      <c r="P2719" s="16" t="str">
        <f>IF(ISBLANK(F2719),"",'Récapitulatif des données RASH'!$B$2-YEAR('Données relatives aux bénéf.'!F2719))</f>
        <v/>
      </c>
    </row>
    <row r="2720" spans="1:16">
      <c r="A2720" s="18" t="str">
        <f t="shared" si="42"/>
        <v/>
      </c>
      <c r="O2720" s="19" t="str">
        <f>IF(J2720="Non","Demande d'information",IF(AND(YEAR(I2720)='Récapitulatif des données RASH'!$B$2,'Données relatives aux bénéf.'!J2720="Oui",'Données relatives aux bénéf.'!K2720="Non"),"Dossier ouvert au cours de l'année de référence",IF(AND(YEAR(I2720)='Récapitulatif des données RASH'!$B$2,'Données relatives aux bénéf.'!J2720="Oui",'Données relatives aux bénéf.'!K2720="Oui"),"Dossier ouvert au cours de l'année de référence - dont clôturé au cours de l'année de référence",IF(AND(YEAR(I2720)&lt;'Récapitulatif des données RASH'!$B$2,'Données relatives aux bénéf.'!K2720="Non",'Données relatives aux bénéf.'!L2720="Oui"),"Dossier actif valorisable dans le cadre de la subvention",IF(AND(YEAR(I2720)&lt;'Récapitulatif des données RASH'!$B$2,'Données relatives aux bénéf.'!K2720="Oui",'Données relatives aux bénéf.'!L2720="Oui"),"Dossier actif valorisable dans le cadre de la subvention - dont cloturé au cours de l'année de référence",IF(AND(YEAR(I2720)&lt;'Récapitulatif des données RASH'!$B$2,'Données relatives aux bénéf.'!K2720="Non",'Données relatives aux bénéf.'!L2720="Non"),"Dossier actif non-valorisable dans le cadre de la subvention",IF(AND(YEAR(I2720)&lt;'Récapitulatif des données RASH'!$B$2,'Données relatives aux bénéf.'!K2720="Oui",'Données relatives aux bénéf.'!L2720="Non"),"Dossier actif non-valorisable dans le cadre de la subvention - dont cloturé au cours de l'année de référence","")))))))</f>
        <v/>
      </c>
      <c r="P2720" s="16" t="str">
        <f>IF(ISBLANK(F2720),"",'Récapitulatif des données RASH'!$B$2-YEAR('Données relatives aux bénéf.'!F2720))</f>
        <v/>
      </c>
    </row>
    <row r="2721" spans="1:16">
      <c r="A2721" s="18" t="str">
        <f t="shared" si="42"/>
        <v/>
      </c>
      <c r="O2721" s="19" t="str">
        <f>IF(J2721="Non","Demande d'information",IF(AND(YEAR(I2721)='Récapitulatif des données RASH'!$B$2,'Données relatives aux bénéf.'!J2721="Oui",'Données relatives aux bénéf.'!K2721="Non"),"Dossier ouvert au cours de l'année de référence",IF(AND(YEAR(I2721)='Récapitulatif des données RASH'!$B$2,'Données relatives aux bénéf.'!J2721="Oui",'Données relatives aux bénéf.'!K2721="Oui"),"Dossier ouvert au cours de l'année de référence - dont clôturé au cours de l'année de référence",IF(AND(YEAR(I2721)&lt;'Récapitulatif des données RASH'!$B$2,'Données relatives aux bénéf.'!K2721="Non",'Données relatives aux bénéf.'!L2721="Oui"),"Dossier actif valorisable dans le cadre de la subvention",IF(AND(YEAR(I2721)&lt;'Récapitulatif des données RASH'!$B$2,'Données relatives aux bénéf.'!K2721="Oui",'Données relatives aux bénéf.'!L2721="Oui"),"Dossier actif valorisable dans le cadre de la subvention - dont cloturé au cours de l'année de référence",IF(AND(YEAR(I2721)&lt;'Récapitulatif des données RASH'!$B$2,'Données relatives aux bénéf.'!K2721="Non",'Données relatives aux bénéf.'!L2721="Non"),"Dossier actif non-valorisable dans le cadre de la subvention",IF(AND(YEAR(I2721)&lt;'Récapitulatif des données RASH'!$B$2,'Données relatives aux bénéf.'!K2721="Oui",'Données relatives aux bénéf.'!L2721="Non"),"Dossier actif non-valorisable dans le cadre de la subvention - dont cloturé au cours de l'année de référence","")))))))</f>
        <v/>
      </c>
      <c r="P2721" s="16" t="str">
        <f>IF(ISBLANK(F2721),"",'Récapitulatif des données RASH'!$B$2-YEAR('Données relatives aux bénéf.'!F2721))</f>
        <v/>
      </c>
    </row>
    <row r="2722" spans="1:16">
      <c r="A2722" s="18" t="str">
        <f t="shared" si="42"/>
        <v/>
      </c>
      <c r="O2722" s="19" t="str">
        <f>IF(J2722="Non","Demande d'information",IF(AND(YEAR(I2722)='Récapitulatif des données RASH'!$B$2,'Données relatives aux bénéf.'!J2722="Oui",'Données relatives aux bénéf.'!K2722="Non"),"Dossier ouvert au cours de l'année de référence",IF(AND(YEAR(I2722)='Récapitulatif des données RASH'!$B$2,'Données relatives aux bénéf.'!J2722="Oui",'Données relatives aux bénéf.'!K2722="Oui"),"Dossier ouvert au cours de l'année de référence - dont clôturé au cours de l'année de référence",IF(AND(YEAR(I2722)&lt;'Récapitulatif des données RASH'!$B$2,'Données relatives aux bénéf.'!K2722="Non",'Données relatives aux bénéf.'!L2722="Oui"),"Dossier actif valorisable dans le cadre de la subvention",IF(AND(YEAR(I2722)&lt;'Récapitulatif des données RASH'!$B$2,'Données relatives aux bénéf.'!K2722="Oui",'Données relatives aux bénéf.'!L2722="Oui"),"Dossier actif valorisable dans le cadre de la subvention - dont cloturé au cours de l'année de référence",IF(AND(YEAR(I2722)&lt;'Récapitulatif des données RASH'!$B$2,'Données relatives aux bénéf.'!K2722="Non",'Données relatives aux bénéf.'!L2722="Non"),"Dossier actif non-valorisable dans le cadre de la subvention",IF(AND(YEAR(I2722)&lt;'Récapitulatif des données RASH'!$B$2,'Données relatives aux bénéf.'!K2722="Oui",'Données relatives aux bénéf.'!L2722="Non"),"Dossier actif non-valorisable dans le cadre de la subvention - dont cloturé au cours de l'année de référence","")))))))</f>
        <v/>
      </c>
      <c r="P2722" s="16" t="str">
        <f>IF(ISBLANK(F2722),"",'Récapitulatif des données RASH'!$B$2-YEAR('Données relatives aux bénéf.'!F2722))</f>
        <v/>
      </c>
    </row>
    <row r="2723" spans="1:16">
      <c r="A2723" s="18" t="str">
        <f t="shared" si="42"/>
        <v/>
      </c>
      <c r="O2723" s="19" t="str">
        <f>IF(J2723="Non","Demande d'information",IF(AND(YEAR(I2723)='Récapitulatif des données RASH'!$B$2,'Données relatives aux bénéf.'!J2723="Oui",'Données relatives aux bénéf.'!K2723="Non"),"Dossier ouvert au cours de l'année de référence",IF(AND(YEAR(I2723)='Récapitulatif des données RASH'!$B$2,'Données relatives aux bénéf.'!J2723="Oui",'Données relatives aux bénéf.'!K2723="Oui"),"Dossier ouvert au cours de l'année de référence - dont clôturé au cours de l'année de référence",IF(AND(YEAR(I2723)&lt;'Récapitulatif des données RASH'!$B$2,'Données relatives aux bénéf.'!K2723="Non",'Données relatives aux bénéf.'!L2723="Oui"),"Dossier actif valorisable dans le cadre de la subvention",IF(AND(YEAR(I2723)&lt;'Récapitulatif des données RASH'!$B$2,'Données relatives aux bénéf.'!K2723="Oui",'Données relatives aux bénéf.'!L2723="Oui"),"Dossier actif valorisable dans le cadre de la subvention - dont cloturé au cours de l'année de référence",IF(AND(YEAR(I2723)&lt;'Récapitulatif des données RASH'!$B$2,'Données relatives aux bénéf.'!K2723="Non",'Données relatives aux bénéf.'!L2723="Non"),"Dossier actif non-valorisable dans le cadre de la subvention",IF(AND(YEAR(I2723)&lt;'Récapitulatif des données RASH'!$B$2,'Données relatives aux bénéf.'!K2723="Oui",'Données relatives aux bénéf.'!L2723="Non"),"Dossier actif non-valorisable dans le cadre de la subvention - dont cloturé au cours de l'année de référence","")))))))</f>
        <v/>
      </c>
      <c r="P2723" s="16" t="str">
        <f>IF(ISBLANK(F2723),"",'Récapitulatif des données RASH'!$B$2-YEAR('Données relatives aux bénéf.'!F2723))</f>
        <v/>
      </c>
    </row>
    <row r="2724" spans="1:16">
      <c r="A2724" s="18" t="str">
        <f t="shared" si="42"/>
        <v/>
      </c>
      <c r="O2724" s="19" t="str">
        <f>IF(J2724="Non","Demande d'information",IF(AND(YEAR(I2724)='Récapitulatif des données RASH'!$B$2,'Données relatives aux bénéf.'!J2724="Oui",'Données relatives aux bénéf.'!K2724="Non"),"Dossier ouvert au cours de l'année de référence",IF(AND(YEAR(I2724)='Récapitulatif des données RASH'!$B$2,'Données relatives aux bénéf.'!J2724="Oui",'Données relatives aux bénéf.'!K2724="Oui"),"Dossier ouvert au cours de l'année de référence - dont clôturé au cours de l'année de référence",IF(AND(YEAR(I2724)&lt;'Récapitulatif des données RASH'!$B$2,'Données relatives aux bénéf.'!K2724="Non",'Données relatives aux bénéf.'!L2724="Oui"),"Dossier actif valorisable dans le cadre de la subvention",IF(AND(YEAR(I2724)&lt;'Récapitulatif des données RASH'!$B$2,'Données relatives aux bénéf.'!K2724="Oui",'Données relatives aux bénéf.'!L2724="Oui"),"Dossier actif valorisable dans le cadre de la subvention - dont cloturé au cours de l'année de référence",IF(AND(YEAR(I2724)&lt;'Récapitulatif des données RASH'!$B$2,'Données relatives aux bénéf.'!K2724="Non",'Données relatives aux bénéf.'!L2724="Non"),"Dossier actif non-valorisable dans le cadre de la subvention",IF(AND(YEAR(I2724)&lt;'Récapitulatif des données RASH'!$B$2,'Données relatives aux bénéf.'!K2724="Oui",'Données relatives aux bénéf.'!L2724="Non"),"Dossier actif non-valorisable dans le cadre de la subvention - dont cloturé au cours de l'année de référence","")))))))</f>
        <v/>
      </c>
      <c r="P2724" s="16" t="str">
        <f>IF(ISBLANK(F2724),"",'Récapitulatif des données RASH'!$B$2-YEAR('Données relatives aux bénéf.'!F2724))</f>
        <v/>
      </c>
    </row>
    <row r="2725" spans="1:16">
      <c r="A2725" s="18" t="str">
        <f t="shared" si="42"/>
        <v/>
      </c>
      <c r="O2725" s="19" t="str">
        <f>IF(J2725="Non","Demande d'information",IF(AND(YEAR(I2725)='Récapitulatif des données RASH'!$B$2,'Données relatives aux bénéf.'!J2725="Oui",'Données relatives aux bénéf.'!K2725="Non"),"Dossier ouvert au cours de l'année de référence",IF(AND(YEAR(I2725)='Récapitulatif des données RASH'!$B$2,'Données relatives aux bénéf.'!J2725="Oui",'Données relatives aux bénéf.'!K2725="Oui"),"Dossier ouvert au cours de l'année de référence - dont clôturé au cours de l'année de référence",IF(AND(YEAR(I2725)&lt;'Récapitulatif des données RASH'!$B$2,'Données relatives aux bénéf.'!K2725="Non",'Données relatives aux bénéf.'!L2725="Oui"),"Dossier actif valorisable dans le cadre de la subvention",IF(AND(YEAR(I2725)&lt;'Récapitulatif des données RASH'!$B$2,'Données relatives aux bénéf.'!K2725="Oui",'Données relatives aux bénéf.'!L2725="Oui"),"Dossier actif valorisable dans le cadre de la subvention - dont cloturé au cours de l'année de référence",IF(AND(YEAR(I2725)&lt;'Récapitulatif des données RASH'!$B$2,'Données relatives aux bénéf.'!K2725="Non",'Données relatives aux bénéf.'!L2725="Non"),"Dossier actif non-valorisable dans le cadre de la subvention",IF(AND(YEAR(I2725)&lt;'Récapitulatif des données RASH'!$B$2,'Données relatives aux bénéf.'!K2725="Oui",'Données relatives aux bénéf.'!L2725="Non"),"Dossier actif non-valorisable dans le cadre de la subvention - dont cloturé au cours de l'année de référence","")))))))</f>
        <v/>
      </c>
      <c r="P2725" s="16" t="str">
        <f>IF(ISBLANK(F2725),"",'Récapitulatif des données RASH'!$B$2-YEAR('Données relatives aux bénéf.'!F2725))</f>
        <v/>
      </c>
    </row>
    <row r="2726" spans="1:16">
      <c r="A2726" s="18" t="str">
        <f t="shared" si="42"/>
        <v/>
      </c>
      <c r="O2726" s="19" t="str">
        <f>IF(J2726="Non","Demande d'information",IF(AND(YEAR(I2726)='Récapitulatif des données RASH'!$B$2,'Données relatives aux bénéf.'!J2726="Oui",'Données relatives aux bénéf.'!K2726="Non"),"Dossier ouvert au cours de l'année de référence",IF(AND(YEAR(I2726)='Récapitulatif des données RASH'!$B$2,'Données relatives aux bénéf.'!J2726="Oui",'Données relatives aux bénéf.'!K2726="Oui"),"Dossier ouvert au cours de l'année de référence - dont clôturé au cours de l'année de référence",IF(AND(YEAR(I2726)&lt;'Récapitulatif des données RASH'!$B$2,'Données relatives aux bénéf.'!K2726="Non",'Données relatives aux bénéf.'!L2726="Oui"),"Dossier actif valorisable dans le cadre de la subvention",IF(AND(YEAR(I2726)&lt;'Récapitulatif des données RASH'!$B$2,'Données relatives aux bénéf.'!K2726="Oui",'Données relatives aux bénéf.'!L2726="Oui"),"Dossier actif valorisable dans le cadre de la subvention - dont cloturé au cours de l'année de référence",IF(AND(YEAR(I2726)&lt;'Récapitulatif des données RASH'!$B$2,'Données relatives aux bénéf.'!K2726="Non",'Données relatives aux bénéf.'!L2726="Non"),"Dossier actif non-valorisable dans le cadre de la subvention",IF(AND(YEAR(I2726)&lt;'Récapitulatif des données RASH'!$B$2,'Données relatives aux bénéf.'!K2726="Oui",'Données relatives aux bénéf.'!L2726="Non"),"Dossier actif non-valorisable dans le cadre de la subvention - dont cloturé au cours de l'année de référence","")))))))</f>
        <v/>
      </c>
      <c r="P2726" s="16" t="str">
        <f>IF(ISBLANK(F2726),"",'Récapitulatif des données RASH'!$B$2-YEAR('Données relatives aux bénéf.'!F2726))</f>
        <v/>
      </c>
    </row>
    <row r="2727" spans="1:16">
      <c r="A2727" s="18" t="str">
        <f t="shared" si="42"/>
        <v/>
      </c>
      <c r="O2727" s="19" t="str">
        <f>IF(J2727="Non","Demande d'information",IF(AND(YEAR(I2727)='Récapitulatif des données RASH'!$B$2,'Données relatives aux bénéf.'!J2727="Oui",'Données relatives aux bénéf.'!K2727="Non"),"Dossier ouvert au cours de l'année de référence",IF(AND(YEAR(I2727)='Récapitulatif des données RASH'!$B$2,'Données relatives aux bénéf.'!J2727="Oui",'Données relatives aux bénéf.'!K2727="Oui"),"Dossier ouvert au cours de l'année de référence - dont clôturé au cours de l'année de référence",IF(AND(YEAR(I2727)&lt;'Récapitulatif des données RASH'!$B$2,'Données relatives aux bénéf.'!K2727="Non",'Données relatives aux bénéf.'!L2727="Oui"),"Dossier actif valorisable dans le cadre de la subvention",IF(AND(YEAR(I2727)&lt;'Récapitulatif des données RASH'!$B$2,'Données relatives aux bénéf.'!K2727="Oui",'Données relatives aux bénéf.'!L2727="Oui"),"Dossier actif valorisable dans le cadre de la subvention - dont cloturé au cours de l'année de référence",IF(AND(YEAR(I2727)&lt;'Récapitulatif des données RASH'!$B$2,'Données relatives aux bénéf.'!K2727="Non",'Données relatives aux bénéf.'!L2727="Non"),"Dossier actif non-valorisable dans le cadre de la subvention",IF(AND(YEAR(I2727)&lt;'Récapitulatif des données RASH'!$B$2,'Données relatives aux bénéf.'!K2727="Oui",'Données relatives aux bénéf.'!L2727="Non"),"Dossier actif non-valorisable dans le cadre de la subvention - dont cloturé au cours de l'année de référence","")))))))</f>
        <v/>
      </c>
      <c r="P2727" s="16" t="str">
        <f>IF(ISBLANK(F2727),"",'Récapitulatif des données RASH'!$B$2-YEAR('Données relatives aux bénéf.'!F2727))</f>
        <v/>
      </c>
    </row>
    <row r="2728" spans="1:16">
      <c r="A2728" s="18" t="str">
        <f t="shared" si="42"/>
        <v/>
      </c>
      <c r="O2728" s="19" t="str">
        <f>IF(J2728="Non","Demande d'information",IF(AND(YEAR(I2728)='Récapitulatif des données RASH'!$B$2,'Données relatives aux bénéf.'!J2728="Oui",'Données relatives aux bénéf.'!K2728="Non"),"Dossier ouvert au cours de l'année de référence",IF(AND(YEAR(I2728)='Récapitulatif des données RASH'!$B$2,'Données relatives aux bénéf.'!J2728="Oui",'Données relatives aux bénéf.'!K2728="Oui"),"Dossier ouvert au cours de l'année de référence - dont clôturé au cours de l'année de référence",IF(AND(YEAR(I2728)&lt;'Récapitulatif des données RASH'!$B$2,'Données relatives aux bénéf.'!K2728="Non",'Données relatives aux bénéf.'!L2728="Oui"),"Dossier actif valorisable dans le cadre de la subvention",IF(AND(YEAR(I2728)&lt;'Récapitulatif des données RASH'!$B$2,'Données relatives aux bénéf.'!K2728="Oui",'Données relatives aux bénéf.'!L2728="Oui"),"Dossier actif valorisable dans le cadre de la subvention - dont cloturé au cours de l'année de référence",IF(AND(YEAR(I2728)&lt;'Récapitulatif des données RASH'!$B$2,'Données relatives aux bénéf.'!K2728="Non",'Données relatives aux bénéf.'!L2728="Non"),"Dossier actif non-valorisable dans le cadre de la subvention",IF(AND(YEAR(I2728)&lt;'Récapitulatif des données RASH'!$B$2,'Données relatives aux bénéf.'!K2728="Oui",'Données relatives aux bénéf.'!L2728="Non"),"Dossier actif non-valorisable dans le cadre de la subvention - dont cloturé au cours de l'année de référence","")))))))</f>
        <v/>
      </c>
      <c r="P2728" s="16" t="str">
        <f>IF(ISBLANK(F2728),"",'Récapitulatif des données RASH'!$B$2-YEAR('Données relatives aux bénéf.'!F2728))</f>
        <v/>
      </c>
    </row>
    <row r="2729" spans="1:16">
      <c r="A2729" s="18" t="str">
        <f t="shared" ref="A2729:A2792" si="43">IF(ISBLANK(C2729),"",A2728+1)</f>
        <v/>
      </c>
      <c r="O2729" s="19" t="str">
        <f>IF(J2729="Non","Demande d'information",IF(AND(YEAR(I2729)='Récapitulatif des données RASH'!$B$2,'Données relatives aux bénéf.'!J2729="Oui",'Données relatives aux bénéf.'!K2729="Non"),"Dossier ouvert au cours de l'année de référence",IF(AND(YEAR(I2729)='Récapitulatif des données RASH'!$B$2,'Données relatives aux bénéf.'!J2729="Oui",'Données relatives aux bénéf.'!K2729="Oui"),"Dossier ouvert au cours de l'année de référence - dont clôturé au cours de l'année de référence",IF(AND(YEAR(I2729)&lt;'Récapitulatif des données RASH'!$B$2,'Données relatives aux bénéf.'!K2729="Non",'Données relatives aux bénéf.'!L2729="Oui"),"Dossier actif valorisable dans le cadre de la subvention",IF(AND(YEAR(I2729)&lt;'Récapitulatif des données RASH'!$B$2,'Données relatives aux bénéf.'!K2729="Oui",'Données relatives aux bénéf.'!L2729="Oui"),"Dossier actif valorisable dans le cadre de la subvention - dont cloturé au cours de l'année de référence",IF(AND(YEAR(I2729)&lt;'Récapitulatif des données RASH'!$B$2,'Données relatives aux bénéf.'!K2729="Non",'Données relatives aux bénéf.'!L2729="Non"),"Dossier actif non-valorisable dans le cadre de la subvention",IF(AND(YEAR(I2729)&lt;'Récapitulatif des données RASH'!$B$2,'Données relatives aux bénéf.'!K2729="Oui",'Données relatives aux bénéf.'!L2729="Non"),"Dossier actif non-valorisable dans le cadre de la subvention - dont cloturé au cours de l'année de référence","")))))))</f>
        <v/>
      </c>
      <c r="P2729" s="16" t="str">
        <f>IF(ISBLANK(F2729),"",'Récapitulatif des données RASH'!$B$2-YEAR('Données relatives aux bénéf.'!F2729))</f>
        <v/>
      </c>
    </row>
    <row r="2730" spans="1:16">
      <c r="A2730" s="18" t="str">
        <f t="shared" si="43"/>
        <v/>
      </c>
      <c r="O2730" s="19" t="str">
        <f>IF(J2730="Non","Demande d'information",IF(AND(YEAR(I2730)='Récapitulatif des données RASH'!$B$2,'Données relatives aux bénéf.'!J2730="Oui",'Données relatives aux bénéf.'!K2730="Non"),"Dossier ouvert au cours de l'année de référence",IF(AND(YEAR(I2730)='Récapitulatif des données RASH'!$B$2,'Données relatives aux bénéf.'!J2730="Oui",'Données relatives aux bénéf.'!K2730="Oui"),"Dossier ouvert au cours de l'année de référence - dont clôturé au cours de l'année de référence",IF(AND(YEAR(I2730)&lt;'Récapitulatif des données RASH'!$B$2,'Données relatives aux bénéf.'!K2730="Non",'Données relatives aux bénéf.'!L2730="Oui"),"Dossier actif valorisable dans le cadre de la subvention",IF(AND(YEAR(I2730)&lt;'Récapitulatif des données RASH'!$B$2,'Données relatives aux bénéf.'!K2730="Oui",'Données relatives aux bénéf.'!L2730="Oui"),"Dossier actif valorisable dans le cadre de la subvention - dont cloturé au cours de l'année de référence",IF(AND(YEAR(I2730)&lt;'Récapitulatif des données RASH'!$B$2,'Données relatives aux bénéf.'!K2730="Non",'Données relatives aux bénéf.'!L2730="Non"),"Dossier actif non-valorisable dans le cadre de la subvention",IF(AND(YEAR(I2730)&lt;'Récapitulatif des données RASH'!$B$2,'Données relatives aux bénéf.'!K2730="Oui",'Données relatives aux bénéf.'!L2730="Non"),"Dossier actif non-valorisable dans le cadre de la subvention - dont cloturé au cours de l'année de référence","")))))))</f>
        <v/>
      </c>
      <c r="P2730" s="16" t="str">
        <f>IF(ISBLANK(F2730),"",'Récapitulatif des données RASH'!$B$2-YEAR('Données relatives aux bénéf.'!F2730))</f>
        <v/>
      </c>
    </row>
    <row r="2731" spans="1:16">
      <c r="A2731" s="18" t="str">
        <f t="shared" si="43"/>
        <v/>
      </c>
      <c r="O2731" s="19" t="str">
        <f>IF(J2731="Non","Demande d'information",IF(AND(YEAR(I2731)='Récapitulatif des données RASH'!$B$2,'Données relatives aux bénéf.'!J2731="Oui",'Données relatives aux bénéf.'!K2731="Non"),"Dossier ouvert au cours de l'année de référence",IF(AND(YEAR(I2731)='Récapitulatif des données RASH'!$B$2,'Données relatives aux bénéf.'!J2731="Oui",'Données relatives aux bénéf.'!K2731="Oui"),"Dossier ouvert au cours de l'année de référence - dont clôturé au cours de l'année de référence",IF(AND(YEAR(I2731)&lt;'Récapitulatif des données RASH'!$B$2,'Données relatives aux bénéf.'!K2731="Non",'Données relatives aux bénéf.'!L2731="Oui"),"Dossier actif valorisable dans le cadre de la subvention",IF(AND(YEAR(I2731)&lt;'Récapitulatif des données RASH'!$B$2,'Données relatives aux bénéf.'!K2731="Oui",'Données relatives aux bénéf.'!L2731="Oui"),"Dossier actif valorisable dans le cadre de la subvention - dont cloturé au cours de l'année de référence",IF(AND(YEAR(I2731)&lt;'Récapitulatif des données RASH'!$B$2,'Données relatives aux bénéf.'!K2731="Non",'Données relatives aux bénéf.'!L2731="Non"),"Dossier actif non-valorisable dans le cadre de la subvention",IF(AND(YEAR(I2731)&lt;'Récapitulatif des données RASH'!$B$2,'Données relatives aux bénéf.'!K2731="Oui",'Données relatives aux bénéf.'!L2731="Non"),"Dossier actif non-valorisable dans le cadre de la subvention - dont cloturé au cours de l'année de référence","")))))))</f>
        <v/>
      </c>
      <c r="P2731" s="16" t="str">
        <f>IF(ISBLANK(F2731),"",'Récapitulatif des données RASH'!$B$2-YEAR('Données relatives aux bénéf.'!F2731))</f>
        <v/>
      </c>
    </row>
    <row r="2732" spans="1:16">
      <c r="A2732" s="18" t="str">
        <f t="shared" si="43"/>
        <v/>
      </c>
      <c r="O2732" s="19" t="str">
        <f>IF(J2732="Non","Demande d'information",IF(AND(YEAR(I2732)='Récapitulatif des données RASH'!$B$2,'Données relatives aux bénéf.'!J2732="Oui",'Données relatives aux bénéf.'!K2732="Non"),"Dossier ouvert au cours de l'année de référence",IF(AND(YEAR(I2732)='Récapitulatif des données RASH'!$B$2,'Données relatives aux bénéf.'!J2732="Oui",'Données relatives aux bénéf.'!K2732="Oui"),"Dossier ouvert au cours de l'année de référence - dont clôturé au cours de l'année de référence",IF(AND(YEAR(I2732)&lt;'Récapitulatif des données RASH'!$B$2,'Données relatives aux bénéf.'!K2732="Non",'Données relatives aux bénéf.'!L2732="Oui"),"Dossier actif valorisable dans le cadre de la subvention",IF(AND(YEAR(I2732)&lt;'Récapitulatif des données RASH'!$B$2,'Données relatives aux bénéf.'!K2732="Oui",'Données relatives aux bénéf.'!L2732="Oui"),"Dossier actif valorisable dans le cadre de la subvention - dont cloturé au cours de l'année de référence",IF(AND(YEAR(I2732)&lt;'Récapitulatif des données RASH'!$B$2,'Données relatives aux bénéf.'!K2732="Non",'Données relatives aux bénéf.'!L2732="Non"),"Dossier actif non-valorisable dans le cadre de la subvention",IF(AND(YEAR(I2732)&lt;'Récapitulatif des données RASH'!$B$2,'Données relatives aux bénéf.'!K2732="Oui",'Données relatives aux bénéf.'!L2732="Non"),"Dossier actif non-valorisable dans le cadre de la subvention - dont cloturé au cours de l'année de référence","")))))))</f>
        <v/>
      </c>
      <c r="P2732" s="16" t="str">
        <f>IF(ISBLANK(F2732),"",'Récapitulatif des données RASH'!$B$2-YEAR('Données relatives aux bénéf.'!F2732))</f>
        <v/>
      </c>
    </row>
    <row r="2733" spans="1:16">
      <c r="A2733" s="18" t="str">
        <f t="shared" si="43"/>
        <v/>
      </c>
      <c r="O2733" s="19" t="str">
        <f>IF(J2733="Non","Demande d'information",IF(AND(YEAR(I2733)='Récapitulatif des données RASH'!$B$2,'Données relatives aux bénéf.'!J2733="Oui",'Données relatives aux bénéf.'!K2733="Non"),"Dossier ouvert au cours de l'année de référence",IF(AND(YEAR(I2733)='Récapitulatif des données RASH'!$B$2,'Données relatives aux bénéf.'!J2733="Oui",'Données relatives aux bénéf.'!K2733="Oui"),"Dossier ouvert au cours de l'année de référence - dont clôturé au cours de l'année de référence",IF(AND(YEAR(I2733)&lt;'Récapitulatif des données RASH'!$B$2,'Données relatives aux bénéf.'!K2733="Non",'Données relatives aux bénéf.'!L2733="Oui"),"Dossier actif valorisable dans le cadre de la subvention",IF(AND(YEAR(I2733)&lt;'Récapitulatif des données RASH'!$B$2,'Données relatives aux bénéf.'!K2733="Oui",'Données relatives aux bénéf.'!L2733="Oui"),"Dossier actif valorisable dans le cadre de la subvention - dont cloturé au cours de l'année de référence",IF(AND(YEAR(I2733)&lt;'Récapitulatif des données RASH'!$B$2,'Données relatives aux bénéf.'!K2733="Non",'Données relatives aux bénéf.'!L2733="Non"),"Dossier actif non-valorisable dans le cadre de la subvention",IF(AND(YEAR(I2733)&lt;'Récapitulatif des données RASH'!$B$2,'Données relatives aux bénéf.'!K2733="Oui",'Données relatives aux bénéf.'!L2733="Non"),"Dossier actif non-valorisable dans le cadre de la subvention - dont cloturé au cours de l'année de référence","")))))))</f>
        <v/>
      </c>
      <c r="P2733" s="16" t="str">
        <f>IF(ISBLANK(F2733),"",'Récapitulatif des données RASH'!$B$2-YEAR('Données relatives aux bénéf.'!F2733))</f>
        <v/>
      </c>
    </row>
    <row r="2734" spans="1:16">
      <c r="A2734" s="18" t="str">
        <f t="shared" si="43"/>
        <v/>
      </c>
      <c r="O2734" s="19" t="str">
        <f>IF(J2734="Non","Demande d'information",IF(AND(YEAR(I2734)='Récapitulatif des données RASH'!$B$2,'Données relatives aux bénéf.'!J2734="Oui",'Données relatives aux bénéf.'!K2734="Non"),"Dossier ouvert au cours de l'année de référence",IF(AND(YEAR(I2734)='Récapitulatif des données RASH'!$B$2,'Données relatives aux bénéf.'!J2734="Oui",'Données relatives aux bénéf.'!K2734="Oui"),"Dossier ouvert au cours de l'année de référence - dont clôturé au cours de l'année de référence",IF(AND(YEAR(I2734)&lt;'Récapitulatif des données RASH'!$B$2,'Données relatives aux bénéf.'!K2734="Non",'Données relatives aux bénéf.'!L2734="Oui"),"Dossier actif valorisable dans le cadre de la subvention",IF(AND(YEAR(I2734)&lt;'Récapitulatif des données RASH'!$B$2,'Données relatives aux bénéf.'!K2734="Oui",'Données relatives aux bénéf.'!L2734="Oui"),"Dossier actif valorisable dans le cadre de la subvention - dont cloturé au cours de l'année de référence",IF(AND(YEAR(I2734)&lt;'Récapitulatif des données RASH'!$B$2,'Données relatives aux bénéf.'!K2734="Non",'Données relatives aux bénéf.'!L2734="Non"),"Dossier actif non-valorisable dans le cadre de la subvention",IF(AND(YEAR(I2734)&lt;'Récapitulatif des données RASH'!$B$2,'Données relatives aux bénéf.'!K2734="Oui",'Données relatives aux bénéf.'!L2734="Non"),"Dossier actif non-valorisable dans le cadre de la subvention - dont cloturé au cours de l'année de référence","")))))))</f>
        <v/>
      </c>
      <c r="P2734" s="16" t="str">
        <f>IF(ISBLANK(F2734),"",'Récapitulatif des données RASH'!$B$2-YEAR('Données relatives aux bénéf.'!F2734))</f>
        <v/>
      </c>
    </row>
    <row r="2735" spans="1:16">
      <c r="A2735" s="18" t="str">
        <f t="shared" si="43"/>
        <v/>
      </c>
      <c r="O2735" s="19" t="str">
        <f>IF(J2735="Non","Demande d'information",IF(AND(YEAR(I2735)='Récapitulatif des données RASH'!$B$2,'Données relatives aux bénéf.'!J2735="Oui",'Données relatives aux bénéf.'!K2735="Non"),"Dossier ouvert au cours de l'année de référence",IF(AND(YEAR(I2735)='Récapitulatif des données RASH'!$B$2,'Données relatives aux bénéf.'!J2735="Oui",'Données relatives aux bénéf.'!K2735="Oui"),"Dossier ouvert au cours de l'année de référence - dont clôturé au cours de l'année de référence",IF(AND(YEAR(I2735)&lt;'Récapitulatif des données RASH'!$B$2,'Données relatives aux bénéf.'!K2735="Non",'Données relatives aux bénéf.'!L2735="Oui"),"Dossier actif valorisable dans le cadre de la subvention",IF(AND(YEAR(I2735)&lt;'Récapitulatif des données RASH'!$B$2,'Données relatives aux bénéf.'!K2735="Oui",'Données relatives aux bénéf.'!L2735="Oui"),"Dossier actif valorisable dans le cadre de la subvention - dont cloturé au cours de l'année de référence",IF(AND(YEAR(I2735)&lt;'Récapitulatif des données RASH'!$B$2,'Données relatives aux bénéf.'!K2735="Non",'Données relatives aux bénéf.'!L2735="Non"),"Dossier actif non-valorisable dans le cadre de la subvention",IF(AND(YEAR(I2735)&lt;'Récapitulatif des données RASH'!$B$2,'Données relatives aux bénéf.'!K2735="Oui",'Données relatives aux bénéf.'!L2735="Non"),"Dossier actif non-valorisable dans le cadre de la subvention - dont cloturé au cours de l'année de référence","")))))))</f>
        <v/>
      </c>
      <c r="P2735" s="16" t="str">
        <f>IF(ISBLANK(F2735),"",'Récapitulatif des données RASH'!$B$2-YEAR('Données relatives aux bénéf.'!F2735))</f>
        <v/>
      </c>
    </row>
    <row r="2736" spans="1:16">
      <c r="A2736" s="18" t="str">
        <f t="shared" si="43"/>
        <v/>
      </c>
      <c r="O2736" s="19" t="str">
        <f>IF(J2736="Non","Demande d'information",IF(AND(YEAR(I2736)='Récapitulatif des données RASH'!$B$2,'Données relatives aux bénéf.'!J2736="Oui",'Données relatives aux bénéf.'!K2736="Non"),"Dossier ouvert au cours de l'année de référence",IF(AND(YEAR(I2736)='Récapitulatif des données RASH'!$B$2,'Données relatives aux bénéf.'!J2736="Oui",'Données relatives aux bénéf.'!K2736="Oui"),"Dossier ouvert au cours de l'année de référence - dont clôturé au cours de l'année de référence",IF(AND(YEAR(I2736)&lt;'Récapitulatif des données RASH'!$B$2,'Données relatives aux bénéf.'!K2736="Non",'Données relatives aux bénéf.'!L2736="Oui"),"Dossier actif valorisable dans le cadre de la subvention",IF(AND(YEAR(I2736)&lt;'Récapitulatif des données RASH'!$B$2,'Données relatives aux bénéf.'!K2736="Oui",'Données relatives aux bénéf.'!L2736="Oui"),"Dossier actif valorisable dans le cadre de la subvention - dont cloturé au cours de l'année de référence",IF(AND(YEAR(I2736)&lt;'Récapitulatif des données RASH'!$B$2,'Données relatives aux bénéf.'!K2736="Non",'Données relatives aux bénéf.'!L2736="Non"),"Dossier actif non-valorisable dans le cadre de la subvention",IF(AND(YEAR(I2736)&lt;'Récapitulatif des données RASH'!$B$2,'Données relatives aux bénéf.'!K2736="Oui",'Données relatives aux bénéf.'!L2736="Non"),"Dossier actif non-valorisable dans le cadre de la subvention - dont cloturé au cours de l'année de référence","")))))))</f>
        <v/>
      </c>
      <c r="P2736" s="16" t="str">
        <f>IF(ISBLANK(F2736),"",'Récapitulatif des données RASH'!$B$2-YEAR('Données relatives aux bénéf.'!F2736))</f>
        <v/>
      </c>
    </row>
    <row r="2737" spans="1:16">
      <c r="A2737" s="18" t="str">
        <f t="shared" si="43"/>
        <v/>
      </c>
      <c r="O2737" s="19" t="str">
        <f>IF(J2737="Non","Demande d'information",IF(AND(YEAR(I2737)='Récapitulatif des données RASH'!$B$2,'Données relatives aux bénéf.'!J2737="Oui",'Données relatives aux bénéf.'!K2737="Non"),"Dossier ouvert au cours de l'année de référence",IF(AND(YEAR(I2737)='Récapitulatif des données RASH'!$B$2,'Données relatives aux bénéf.'!J2737="Oui",'Données relatives aux bénéf.'!K2737="Oui"),"Dossier ouvert au cours de l'année de référence - dont clôturé au cours de l'année de référence",IF(AND(YEAR(I2737)&lt;'Récapitulatif des données RASH'!$B$2,'Données relatives aux bénéf.'!K2737="Non",'Données relatives aux bénéf.'!L2737="Oui"),"Dossier actif valorisable dans le cadre de la subvention",IF(AND(YEAR(I2737)&lt;'Récapitulatif des données RASH'!$B$2,'Données relatives aux bénéf.'!K2737="Oui",'Données relatives aux bénéf.'!L2737="Oui"),"Dossier actif valorisable dans le cadre de la subvention - dont cloturé au cours de l'année de référence",IF(AND(YEAR(I2737)&lt;'Récapitulatif des données RASH'!$B$2,'Données relatives aux bénéf.'!K2737="Non",'Données relatives aux bénéf.'!L2737="Non"),"Dossier actif non-valorisable dans le cadre de la subvention",IF(AND(YEAR(I2737)&lt;'Récapitulatif des données RASH'!$B$2,'Données relatives aux bénéf.'!K2737="Oui",'Données relatives aux bénéf.'!L2737="Non"),"Dossier actif non-valorisable dans le cadre de la subvention - dont cloturé au cours de l'année de référence","")))))))</f>
        <v/>
      </c>
      <c r="P2737" s="16" t="str">
        <f>IF(ISBLANK(F2737),"",'Récapitulatif des données RASH'!$B$2-YEAR('Données relatives aux bénéf.'!F2737))</f>
        <v/>
      </c>
    </row>
    <row r="2738" spans="1:16">
      <c r="A2738" s="18" t="str">
        <f t="shared" si="43"/>
        <v/>
      </c>
      <c r="O2738" s="19" t="str">
        <f>IF(J2738="Non","Demande d'information",IF(AND(YEAR(I2738)='Récapitulatif des données RASH'!$B$2,'Données relatives aux bénéf.'!J2738="Oui",'Données relatives aux bénéf.'!K2738="Non"),"Dossier ouvert au cours de l'année de référence",IF(AND(YEAR(I2738)='Récapitulatif des données RASH'!$B$2,'Données relatives aux bénéf.'!J2738="Oui",'Données relatives aux bénéf.'!K2738="Oui"),"Dossier ouvert au cours de l'année de référence - dont clôturé au cours de l'année de référence",IF(AND(YEAR(I2738)&lt;'Récapitulatif des données RASH'!$B$2,'Données relatives aux bénéf.'!K2738="Non",'Données relatives aux bénéf.'!L2738="Oui"),"Dossier actif valorisable dans le cadre de la subvention",IF(AND(YEAR(I2738)&lt;'Récapitulatif des données RASH'!$B$2,'Données relatives aux bénéf.'!K2738="Oui",'Données relatives aux bénéf.'!L2738="Oui"),"Dossier actif valorisable dans le cadre de la subvention - dont cloturé au cours de l'année de référence",IF(AND(YEAR(I2738)&lt;'Récapitulatif des données RASH'!$B$2,'Données relatives aux bénéf.'!K2738="Non",'Données relatives aux bénéf.'!L2738="Non"),"Dossier actif non-valorisable dans le cadre de la subvention",IF(AND(YEAR(I2738)&lt;'Récapitulatif des données RASH'!$B$2,'Données relatives aux bénéf.'!K2738="Oui",'Données relatives aux bénéf.'!L2738="Non"),"Dossier actif non-valorisable dans le cadre de la subvention - dont cloturé au cours de l'année de référence","")))))))</f>
        <v/>
      </c>
      <c r="P2738" s="16" t="str">
        <f>IF(ISBLANK(F2738),"",'Récapitulatif des données RASH'!$B$2-YEAR('Données relatives aux bénéf.'!F2738))</f>
        <v/>
      </c>
    </row>
    <row r="2739" spans="1:16">
      <c r="A2739" s="18" t="str">
        <f t="shared" si="43"/>
        <v/>
      </c>
      <c r="O2739" s="19" t="str">
        <f>IF(J2739="Non","Demande d'information",IF(AND(YEAR(I2739)='Récapitulatif des données RASH'!$B$2,'Données relatives aux bénéf.'!J2739="Oui",'Données relatives aux bénéf.'!K2739="Non"),"Dossier ouvert au cours de l'année de référence",IF(AND(YEAR(I2739)='Récapitulatif des données RASH'!$B$2,'Données relatives aux bénéf.'!J2739="Oui",'Données relatives aux bénéf.'!K2739="Oui"),"Dossier ouvert au cours de l'année de référence - dont clôturé au cours de l'année de référence",IF(AND(YEAR(I2739)&lt;'Récapitulatif des données RASH'!$B$2,'Données relatives aux bénéf.'!K2739="Non",'Données relatives aux bénéf.'!L2739="Oui"),"Dossier actif valorisable dans le cadre de la subvention",IF(AND(YEAR(I2739)&lt;'Récapitulatif des données RASH'!$B$2,'Données relatives aux bénéf.'!K2739="Oui",'Données relatives aux bénéf.'!L2739="Oui"),"Dossier actif valorisable dans le cadre de la subvention - dont cloturé au cours de l'année de référence",IF(AND(YEAR(I2739)&lt;'Récapitulatif des données RASH'!$B$2,'Données relatives aux bénéf.'!K2739="Non",'Données relatives aux bénéf.'!L2739="Non"),"Dossier actif non-valorisable dans le cadre de la subvention",IF(AND(YEAR(I2739)&lt;'Récapitulatif des données RASH'!$B$2,'Données relatives aux bénéf.'!K2739="Oui",'Données relatives aux bénéf.'!L2739="Non"),"Dossier actif non-valorisable dans le cadre de la subvention - dont cloturé au cours de l'année de référence","")))))))</f>
        <v/>
      </c>
      <c r="P2739" s="16" t="str">
        <f>IF(ISBLANK(F2739),"",'Récapitulatif des données RASH'!$B$2-YEAR('Données relatives aux bénéf.'!F2739))</f>
        <v/>
      </c>
    </row>
    <row r="2740" spans="1:16">
      <c r="A2740" s="18" t="str">
        <f t="shared" si="43"/>
        <v/>
      </c>
      <c r="O2740" s="19" t="str">
        <f>IF(J2740="Non","Demande d'information",IF(AND(YEAR(I2740)='Récapitulatif des données RASH'!$B$2,'Données relatives aux bénéf.'!J2740="Oui",'Données relatives aux bénéf.'!K2740="Non"),"Dossier ouvert au cours de l'année de référence",IF(AND(YEAR(I2740)='Récapitulatif des données RASH'!$B$2,'Données relatives aux bénéf.'!J2740="Oui",'Données relatives aux bénéf.'!K2740="Oui"),"Dossier ouvert au cours de l'année de référence - dont clôturé au cours de l'année de référence",IF(AND(YEAR(I2740)&lt;'Récapitulatif des données RASH'!$B$2,'Données relatives aux bénéf.'!K2740="Non",'Données relatives aux bénéf.'!L2740="Oui"),"Dossier actif valorisable dans le cadre de la subvention",IF(AND(YEAR(I2740)&lt;'Récapitulatif des données RASH'!$B$2,'Données relatives aux bénéf.'!K2740="Oui",'Données relatives aux bénéf.'!L2740="Oui"),"Dossier actif valorisable dans le cadre de la subvention - dont cloturé au cours de l'année de référence",IF(AND(YEAR(I2740)&lt;'Récapitulatif des données RASH'!$B$2,'Données relatives aux bénéf.'!K2740="Non",'Données relatives aux bénéf.'!L2740="Non"),"Dossier actif non-valorisable dans le cadre de la subvention",IF(AND(YEAR(I2740)&lt;'Récapitulatif des données RASH'!$B$2,'Données relatives aux bénéf.'!K2740="Oui",'Données relatives aux bénéf.'!L2740="Non"),"Dossier actif non-valorisable dans le cadre de la subvention - dont cloturé au cours de l'année de référence","")))))))</f>
        <v/>
      </c>
      <c r="P2740" s="16" t="str">
        <f>IF(ISBLANK(F2740),"",'Récapitulatif des données RASH'!$B$2-YEAR('Données relatives aux bénéf.'!F2740))</f>
        <v/>
      </c>
    </row>
    <row r="2741" spans="1:16">
      <c r="A2741" s="18" t="str">
        <f t="shared" si="43"/>
        <v/>
      </c>
      <c r="O2741" s="19" t="str">
        <f>IF(J2741="Non","Demande d'information",IF(AND(YEAR(I2741)='Récapitulatif des données RASH'!$B$2,'Données relatives aux bénéf.'!J2741="Oui",'Données relatives aux bénéf.'!K2741="Non"),"Dossier ouvert au cours de l'année de référence",IF(AND(YEAR(I2741)='Récapitulatif des données RASH'!$B$2,'Données relatives aux bénéf.'!J2741="Oui",'Données relatives aux bénéf.'!K2741="Oui"),"Dossier ouvert au cours de l'année de référence - dont clôturé au cours de l'année de référence",IF(AND(YEAR(I2741)&lt;'Récapitulatif des données RASH'!$B$2,'Données relatives aux bénéf.'!K2741="Non",'Données relatives aux bénéf.'!L2741="Oui"),"Dossier actif valorisable dans le cadre de la subvention",IF(AND(YEAR(I2741)&lt;'Récapitulatif des données RASH'!$B$2,'Données relatives aux bénéf.'!K2741="Oui",'Données relatives aux bénéf.'!L2741="Oui"),"Dossier actif valorisable dans le cadre de la subvention - dont cloturé au cours de l'année de référence",IF(AND(YEAR(I2741)&lt;'Récapitulatif des données RASH'!$B$2,'Données relatives aux bénéf.'!K2741="Non",'Données relatives aux bénéf.'!L2741="Non"),"Dossier actif non-valorisable dans le cadre de la subvention",IF(AND(YEAR(I2741)&lt;'Récapitulatif des données RASH'!$B$2,'Données relatives aux bénéf.'!K2741="Oui",'Données relatives aux bénéf.'!L2741="Non"),"Dossier actif non-valorisable dans le cadre de la subvention - dont cloturé au cours de l'année de référence","")))))))</f>
        <v/>
      </c>
      <c r="P2741" s="16" t="str">
        <f>IF(ISBLANK(F2741),"",'Récapitulatif des données RASH'!$B$2-YEAR('Données relatives aux bénéf.'!F2741))</f>
        <v/>
      </c>
    </row>
    <row r="2742" spans="1:16">
      <c r="A2742" s="18" t="str">
        <f t="shared" si="43"/>
        <v/>
      </c>
      <c r="O2742" s="19" t="str">
        <f>IF(J2742="Non","Demande d'information",IF(AND(YEAR(I2742)='Récapitulatif des données RASH'!$B$2,'Données relatives aux bénéf.'!J2742="Oui",'Données relatives aux bénéf.'!K2742="Non"),"Dossier ouvert au cours de l'année de référence",IF(AND(YEAR(I2742)='Récapitulatif des données RASH'!$B$2,'Données relatives aux bénéf.'!J2742="Oui",'Données relatives aux bénéf.'!K2742="Oui"),"Dossier ouvert au cours de l'année de référence - dont clôturé au cours de l'année de référence",IF(AND(YEAR(I2742)&lt;'Récapitulatif des données RASH'!$B$2,'Données relatives aux bénéf.'!K2742="Non",'Données relatives aux bénéf.'!L2742="Oui"),"Dossier actif valorisable dans le cadre de la subvention",IF(AND(YEAR(I2742)&lt;'Récapitulatif des données RASH'!$B$2,'Données relatives aux bénéf.'!K2742="Oui",'Données relatives aux bénéf.'!L2742="Oui"),"Dossier actif valorisable dans le cadre de la subvention - dont cloturé au cours de l'année de référence",IF(AND(YEAR(I2742)&lt;'Récapitulatif des données RASH'!$B$2,'Données relatives aux bénéf.'!K2742="Non",'Données relatives aux bénéf.'!L2742="Non"),"Dossier actif non-valorisable dans le cadre de la subvention",IF(AND(YEAR(I2742)&lt;'Récapitulatif des données RASH'!$B$2,'Données relatives aux bénéf.'!K2742="Oui",'Données relatives aux bénéf.'!L2742="Non"),"Dossier actif non-valorisable dans le cadre de la subvention - dont cloturé au cours de l'année de référence","")))))))</f>
        <v/>
      </c>
      <c r="P2742" s="16" t="str">
        <f>IF(ISBLANK(F2742),"",'Récapitulatif des données RASH'!$B$2-YEAR('Données relatives aux bénéf.'!F2742))</f>
        <v/>
      </c>
    </row>
    <row r="2743" spans="1:16">
      <c r="A2743" s="18" t="str">
        <f t="shared" si="43"/>
        <v/>
      </c>
      <c r="O2743" s="19" t="str">
        <f>IF(J2743="Non","Demande d'information",IF(AND(YEAR(I2743)='Récapitulatif des données RASH'!$B$2,'Données relatives aux bénéf.'!J2743="Oui",'Données relatives aux bénéf.'!K2743="Non"),"Dossier ouvert au cours de l'année de référence",IF(AND(YEAR(I2743)='Récapitulatif des données RASH'!$B$2,'Données relatives aux bénéf.'!J2743="Oui",'Données relatives aux bénéf.'!K2743="Oui"),"Dossier ouvert au cours de l'année de référence - dont clôturé au cours de l'année de référence",IF(AND(YEAR(I2743)&lt;'Récapitulatif des données RASH'!$B$2,'Données relatives aux bénéf.'!K2743="Non",'Données relatives aux bénéf.'!L2743="Oui"),"Dossier actif valorisable dans le cadre de la subvention",IF(AND(YEAR(I2743)&lt;'Récapitulatif des données RASH'!$B$2,'Données relatives aux bénéf.'!K2743="Oui",'Données relatives aux bénéf.'!L2743="Oui"),"Dossier actif valorisable dans le cadre de la subvention - dont cloturé au cours de l'année de référence",IF(AND(YEAR(I2743)&lt;'Récapitulatif des données RASH'!$B$2,'Données relatives aux bénéf.'!K2743="Non",'Données relatives aux bénéf.'!L2743="Non"),"Dossier actif non-valorisable dans le cadre de la subvention",IF(AND(YEAR(I2743)&lt;'Récapitulatif des données RASH'!$B$2,'Données relatives aux bénéf.'!K2743="Oui",'Données relatives aux bénéf.'!L2743="Non"),"Dossier actif non-valorisable dans le cadre de la subvention - dont cloturé au cours de l'année de référence","")))))))</f>
        <v/>
      </c>
      <c r="P2743" s="16" t="str">
        <f>IF(ISBLANK(F2743),"",'Récapitulatif des données RASH'!$B$2-YEAR('Données relatives aux bénéf.'!F2743))</f>
        <v/>
      </c>
    </row>
    <row r="2744" spans="1:16">
      <c r="A2744" s="18" t="str">
        <f t="shared" si="43"/>
        <v/>
      </c>
      <c r="O2744" s="19" t="str">
        <f>IF(J2744="Non","Demande d'information",IF(AND(YEAR(I2744)='Récapitulatif des données RASH'!$B$2,'Données relatives aux bénéf.'!J2744="Oui",'Données relatives aux bénéf.'!K2744="Non"),"Dossier ouvert au cours de l'année de référence",IF(AND(YEAR(I2744)='Récapitulatif des données RASH'!$B$2,'Données relatives aux bénéf.'!J2744="Oui",'Données relatives aux bénéf.'!K2744="Oui"),"Dossier ouvert au cours de l'année de référence - dont clôturé au cours de l'année de référence",IF(AND(YEAR(I2744)&lt;'Récapitulatif des données RASH'!$B$2,'Données relatives aux bénéf.'!K2744="Non",'Données relatives aux bénéf.'!L2744="Oui"),"Dossier actif valorisable dans le cadre de la subvention",IF(AND(YEAR(I2744)&lt;'Récapitulatif des données RASH'!$B$2,'Données relatives aux bénéf.'!K2744="Oui",'Données relatives aux bénéf.'!L2744="Oui"),"Dossier actif valorisable dans le cadre de la subvention - dont cloturé au cours de l'année de référence",IF(AND(YEAR(I2744)&lt;'Récapitulatif des données RASH'!$B$2,'Données relatives aux bénéf.'!K2744="Non",'Données relatives aux bénéf.'!L2744="Non"),"Dossier actif non-valorisable dans le cadre de la subvention",IF(AND(YEAR(I2744)&lt;'Récapitulatif des données RASH'!$B$2,'Données relatives aux bénéf.'!K2744="Oui",'Données relatives aux bénéf.'!L2744="Non"),"Dossier actif non-valorisable dans le cadre de la subvention - dont cloturé au cours de l'année de référence","")))))))</f>
        <v/>
      </c>
      <c r="P2744" s="16" t="str">
        <f>IF(ISBLANK(F2744),"",'Récapitulatif des données RASH'!$B$2-YEAR('Données relatives aux bénéf.'!F2744))</f>
        <v/>
      </c>
    </row>
    <row r="2745" spans="1:16">
      <c r="A2745" s="18" t="str">
        <f t="shared" si="43"/>
        <v/>
      </c>
      <c r="O2745" s="19" t="str">
        <f>IF(J2745="Non","Demande d'information",IF(AND(YEAR(I2745)='Récapitulatif des données RASH'!$B$2,'Données relatives aux bénéf.'!J2745="Oui",'Données relatives aux bénéf.'!K2745="Non"),"Dossier ouvert au cours de l'année de référence",IF(AND(YEAR(I2745)='Récapitulatif des données RASH'!$B$2,'Données relatives aux bénéf.'!J2745="Oui",'Données relatives aux bénéf.'!K2745="Oui"),"Dossier ouvert au cours de l'année de référence - dont clôturé au cours de l'année de référence",IF(AND(YEAR(I2745)&lt;'Récapitulatif des données RASH'!$B$2,'Données relatives aux bénéf.'!K2745="Non",'Données relatives aux bénéf.'!L2745="Oui"),"Dossier actif valorisable dans le cadre de la subvention",IF(AND(YEAR(I2745)&lt;'Récapitulatif des données RASH'!$B$2,'Données relatives aux bénéf.'!K2745="Oui",'Données relatives aux bénéf.'!L2745="Oui"),"Dossier actif valorisable dans le cadre de la subvention - dont cloturé au cours de l'année de référence",IF(AND(YEAR(I2745)&lt;'Récapitulatif des données RASH'!$B$2,'Données relatives aux bénéf.'!K2745="Non",'Données relatives aux bénéf.'!L2745="Non"),"Dossier actif non-valorisable dans le cadre de la subvention",IF(AND(YEAR(I2745)&lt;'Récapitulatif des données RASH'!$B$2,'Données relatives aux bénéf.'!K2745="Oui",'Données relatives aux bénéf.'!L2745="Non"),"Dossier actif non-valorisable dans le cadre de la subvention - dont cloturé au cours de l'année de référence","")))))))</f>
        <v/>
      </c>
      <c r="P2745" s="16" t="str">
        <f>IF(ISBLANK(F2745),"",'Récapitulatif des données RASH'!$B$2-YEAR('Données relatives aux bénéf.'!F2745))</f>
        <v/>
      </c>
    </row>
    <row r="2746" spans="1:16">
      <c r="A2746" s="18" t="str">
        <f t="shared" si="43"/>
        <v/>
      </c>
      <c r="O2746" s="19" t="str">
        <f>IF(J2746="Non","Demande d'information",IF(AND(YEAR(I2746)='Récapitulatif des données RASH'!$B$2,'Données relatives aux bénéf.'!J2746="Oui",'Données relatives aux bénéf.'!K2746="Non"),"Dossier ouvert au cours de l'année de référence",IF(AND(YEAR(I2746)='Récapitulatif des données RASH'!$B$2,'Données relatives aux bénéf.'!J2746="Oui",'Données relatives aux bénéf.'!K2746="Oui"),"Dossier ouvert au cours de l'année de référence - dont clôturé au cours de l'année de référence",IF(AND(YEAR(I2746)&lt;'Récapitulatif des données RASH'!$B$2,'Données relatives aux bénéf.'!K2746="Non",'Données relatives aux bénéf.'!L2746="Oui"),"Dossier actif valorisable dans le cadre de la subvention",IF(AND(YEAR(I2746)&lt;'Récapitulatif des données RASH'!$B$2,'Données relatives aux bénéf.'!K2746="Oui",'Données relatives aux bénéf.'!L2746="Oui"),"Dossier actif valorisable dans le cadre de la subvention - dont cloturé au cours de l'année de référence",IF(AND(YEAR(I2746)&lt;'Récapitulatif des données RASH'!$B$2,'Données relatives aux bénéf.'!K2746="Non",'Données relatives aux bénéf.'!L2746="Non"),"Dossier actif non-valorisable dans le cadre de la subvention",IF(AND(YEAR(I2746)&lt;'Récapitulatif des données RASH'!$B$2,'Données relatives aux bénéf.'!K2746="Oui",'Données relatives aux bénéf.'!L2746="Non"),"Dossier actif non-valorisable dans le cadre de la subvention - dont cloturé au cours de l'année de référence","")))))))</f>
        <v/>
      </c>
      <c r="P2746" s="16" t="str">
        <f>IF(ISBLANK(F2746),"",'Récapitulatif des données RASH'!$B$2-YEAR('Données relatives aux bénéf.'!F2746))</f>
        <v/>
      </c>
    </row>
    <row r="2747" spans="1:16">
      <c r="A2747" s="18" t="str">
        <f t="shared" si="43"/>
        <v/>
      </c>
      <c r="O2747" s="19" t="str">
        <f>IF(J2747="Non","Demande d'information",IF(AND(YEAR(I2747)='Récapitulatif des données RASH'!$B$2,'Données relatives aux bénéf.'!J2747="Oui",'Données relatives aux bénéf.'!K2747="Non"),"Dossier ouvert au cours de l'année de référence",IF(AND(YEAR(I2747)='Récapitulatif des données RASH'!$B$2,'Données relatives aux bénéf.'!J2747="Oui",'Données relatives aux bénéf.'!K2747="Oui"),"Dossier ouvert au cours de l'année de référence - dont clôturé au cours de l'année de référence",IF(AND(YEAR(I2747)&lt;'Récapitulatif des données RASH'!$B$2,'Données relatives aux bénéf.'!K2747="Non",'Données relatives aux bénéf.'!L2747="Oui"),"Dossier actif valorisable dans le cadre de la subvention",IF(AND(YEAR(I2747)&lt;'Récapitulatif des données RASH'!$B$2,'Données relatives aux bénéf.'!K2747="Oui",'Données relatives aux bénéf.'!L2747="Oui"),"Dossier actif valorisable dans le cadre de la subvention - dont cloturé au cours de l'année de référence",IF(AND(YEAR(I2747)&lt;'Récapitulatif des données RASH'!$B$2,'Données relatives aux bénéf.'!K2747="Non",'Données relatives aux bénéf.'!L2747="Non"),"Dossier actif non-valorisable dans le cadre de la subvention",IF(AND(YEAR(I2747)&lt;'Récapitulatif des données RASH'!$B$2,'Données relatives aux bénéf.'!K2747="Oui",'Données relatives aux bénéf.'!L2747="Non"),"Dossier actif non-valorisable dans le cadre de la subvention - dont cloturé au cours de l'année de référence","")))))))</f>
        <v/>
      </c>
      <c r="P2747" s="16" t="str">
        <f>IF(ISBLANK(F2747),"",'Récapitulatif des données RASH'!$B$2-YEAR('Données relatives aux bénéf.'!F2747))</f>
        <v/>
      </c>
    </row>
    <row r="2748" spans="1:16">
      <c r="A2748" s="18" t="str">
        <f t="shared" si="43"/>
        <v/>
      </c>
      <c r="O2748" s="19" t="str">
        <f>IF(J2748="Non","Demande d'information",IF(AND(YEAR(I2748)='Récapitulatif des données RASH'!$B$2,'Données relatives aux bénéf.'!J2748="Oui",'Données relatives aux bénéf.'!K2748="Non"),"Dossier ouvert au cours de l'année de référence",IF(AND(YEAR(I2748)='Récapitulatif des données RASH'!$B$2,'Données relatives aux bénéf.'!J2748="Oui",'Données relatives aux bénéf.'!K2748="Oui"),"Dossier ouvert au cours de l'année de référence - dont clôturé au cours de l'année de référence",IF(AND(YEAR(I2748)&lt;'Récapitulatif des données RASH'!$B$2,'Données relatives aux bénéf.'!K2748="Non",'Données relatives aux bénéf.'!L2748="Oui"),"Dossier actif valorisable dans le cadre de la subvention",IF(AND(YEAR(I2748)&lt;'Récapitulatif des données RASH'!$B$2,'Données relatives aux bénéf.'!K2748="Oui",'Données relatives aux bénéf.'!L2748="Oui"),"Dossier actif valorisable dans le cadre de la subvention - dont cloturé au cours de l'année de référence",IF(AND(YEAR(I2748)&lt;'Récapitulatif des données RASH'!$B$2,'Données relatives aux bénéf.'!K2748="Non",'Données relatives aux bénéf.'!L2748="Non"),"Dossier actif non-valorisable dans le cadre de la subvention",IF(AND(YEAR(I2748)&lt;'Récapitulatif des données RASH'!$B$2,'Données relatives aux bénéf.'!K2748="Oui",'Données relatives aux bénéf.'!L2748="Non"),"Dossier actif non-valorisable dans le cadre de la subvention - dont cloturé au cours de l'année de référence","")))))))</f>
        <v/>
      </c>
      <c r="P2748" s="16" t="str">
        <f>IF(ISBLANK(F2748),"",'Récapitulatif des données RASH'!$B$2-YEAR('Données relatives aux bénéf.'!F2748))</f>
        <v/>
      </c>
    </row>
    <row r="2749" spans="1:16">
      <c r="A2749" s="18" t="str">
        <f t="shared" si="43"/>
        <v/>
      </c>
      <c r="O2749" s="19" t="str">
        <f>IF(J2749="Non","Demande d'information",IF(AND(YEAR(I2749)='Récapitulatif des données RASH'!$B$2,'Données relatives aux bénéf.'!J2749="Oui",'Données relatives aux bénéf.'!K2749="Non"),"Dossier ouvert au cours de l'année de référence",IF(AND(YEAR(I2749)='Récapitulatif des données RASH'!$B$2,'Données relatives aux bénéf.'!J2749="Oui",'Données relatives aux bénéf.'!K2749="Oui"),"Dossier ouvert au cours de l'année de référence - dont clôturé au cours de l'année de référence",IF(AND(YEAR(I2749)&lt;'Récapitulatif des données RASH'!$B$2,'Données relatives aux bénéf.'!K2749="Non",'Données relatives aux bénéf.'!L2749="Oui"),"Dossier actif valorisable dans le cadre de la subvention",IF(AND(YEAR(I2749)&lt;'Récapitulatif des données RASH'!$B$2,'Données relatives aux bénéf.'!K2749="Oui",'Données relatives aux bénéf.'!L2749="Oui"),"Dossier actif valorisable dans le cadre de la subvention - dont cloturé au cours de l'année de référence",IF(AND(YEAR(I2749)&lt;'Récapitulatif des données RASH'!$B$2,'Données relatives aux bénéf.'!K2749="Non",'Données relatives aux bénéf.'!L2749="Non"),"Dossier actif non-valorisable dans le cadre de la subvention",IF(AND(YEAR(I2749)&lt;'Récapitulatif des données RASH'!$B$2,'Données relatives aux bénéf.'!K2749="Oui",'Données relatives aux bénéf.'!L2749="Non"),"Dossier actif non-valorisable dans le cadre de la subvention - dont cloturé au cours de l'année de référence","")))))))</f>
        <v/>
      </c>
      <c r="P2749" s="16" t="str">
        <f>IF(ISBLANK(F2749),"",'Récapitulatif des données RASH'!$B$2-YEAR('Données relatives aux bénéf.'!F2749))</f>
        <v/>
      </c>
    </row>
    <row r="2750" spans="1:16">
      <c r="A2750" s="18" t="str">
        <f t="shared" si="43"/>
        <v/>
      </c>
      <c r="O2750" s="19" t="str">
        <f>IF(J2750="Non","Demande d'information",IF(AND(YEAR(I2750)='Récapitulatif des données RASH'!$B$2,'Données relatives aux bénéf.'!J2750="Oui",'Données relatives aux bénéf.'!K2750="Non"),"Dossier ouvert au cours de l'année de référence",IF(AND(YEAR(I2750)='Récapitulatif des données RASH'!$B$2,'Données relatives aux bénéf.'!J2750="Oui",'Données relatives aux bénéf.'!K2750="Oui"),"Dossier ouvert au cours de l'année de référence - dont clôturé au cours de l'année de référence",IF(AND(YEAR(I2750)&lt;'Récapitulatif des données RASH'!$B$2,'Données relatives aux bénéf.'!K2750="Non",'Données relatives aux bénéf.'!L2750="Oui"),"Dossier actif valorisable dans le cadre de la subvention",IF(AND(YEAR(I2750)&lt;'Récapitulatif des données RASH'!$B$2,'Données relatives aux bénéf.'!K2750="Oui",'Données relatives aux bénéf.'!L2750="Oui"),"Dossier actif valorisable dans le cadre de la subvention - dont cloturé au cours de l'année de référence",IF(AND(YEAR(I2750)&lt;'Récapitulatif des données RASH'!$B$2,'Données relatives aux bénéf.'!K2750="Non",'Données relatives aux bénéf.'!L2750="Non"),"Dossier actif non-valorisable dans le cadre de la subvention",IF(AND(YEAR(I2750)&lt;'Récapitulatif des données RASH'!$B$2,'Données relatives aux bénéf.'!K2750="Oui",'Données relatives aux bénéf.'!L2750="Non"),"Dossier actif non-valorisable dans le cadre de la subvention - dont cloturé au cours de l'année de référence","")))))))</f>
        <v/>
      </c>
      <c r="P2750" s="16" t="str">
        <f>IF(ISBLANK(F2750),"",'Récapitulatif des données RASH'!$B$2-YEAR('Données relatives aux bénéf.'!F2750))</f>
        <v/>
      </c>
    </row>
    <row r="2751" spans="1:16">
      <c r="A2751" s="18" t="str">
        <f t="shared" si="43"/>
        <v/>
      </c>
      <c r="O2751" s="19" t="str">
        <f>IF(J2751="Non","Demande d'information",IF(AND(YEAR(I2751)='Récapitulatif des données RASH'!$B$2,'Données relatives aux bénéf.'!J2751="Oui",'Données relatives aux bénéf.'!K2751="Non"),"Dossier ouvert au cours de l'année de référence",IF(AND(YEAR(I2751)='Récapitulatif des données RASH'!$B$2,'Données relatives aux bénéf.'!J2751="Oui",'Données relatives aux bénéf.'!K2751="Oui"),"Dossier ouvert au cours de l'année de référence - dont clôturé au cours de l'année de référence",IF(AND(YEAR(I2751)&lt;'Récapitulatif des données RASH'!$B$2,'Données relatives aux bénéf.'!K2751="Non",'Données relatives aux bénéf.'!L2751="Oui"),"Dossier actif valorisable dans le cadre de la subvention",IF(AND(YEAR(I2751)&lt;'Récapitulatif des données RASH'!$B$2,'Données relatives aux bénéf.'!K2751="Oui",'Données relatives aux bénéf.'!L2751="Oui"),"Dossier actif valorisable dans le cadre de la subvention - dont cloturé au cours de l'année de référence",IF(AND(YEAR(I2751)&lt;'Récapitulatif des données RASH'!$B$2,'Données relatives aux bénéf.'!K2751="Non",'Données relatives aux bénéf.'!L2751="Non"),"Dossier actif non-valorisable dans le cadre de la subvention",IF(AND(YEAR(I2751)&lt;'Récapitulatif des données RASH'!$B$2,'Données relatives aux bénéf.'!K2751="Oui",'Données relatives aux bénéf.'!L2751="Non"),"Dossier actif non-valorisable dans le cadre de la subvention - dont cloturé au cours de l'année de référence","")))))))</f>
        <v/>
      </c>
      <c r="P2751" s="16" t="str">
        <f>IF(ISBLANK(F2751),"",'Récapitulatif des données RASH'!$B$2-YEAR('Données relatives aux bénéf.'!F2751))</f>
        <v/>
      </c>
    </row>
    <row r="2752" spans="1:16">
      <c r="A2752" s="18" t="str">
        <f t="shared" si="43"/>
        <v/>
      </c>
      <c r="O2752" s="19" t="str">
        <f>IF(J2752="Non","Demande d'information",IF(AND(YEAR(I2752)='Récapitulatif des données RASH'!$B$2,'Données relatives aux bénéf.'!J2752="Oui",'Données relatives aux bénéf.'!K2752="Non"),"Dossier ouvert au cours de l'année de référence",IF(AND(YEAR(I2752)='Récapitulatif des données RASH'!$B$2,'Données relatives aux bénéf.'!J2752="Oui",'Données relatives aux bénéf.'!K2752="Oui"),"Dossier ouvert au cours de l'année de référence - dont clôturé au cours de l'année de référence",IF(AND(YEAR(I2752)&lt;'Récapitulatif des données RASH'!$B$2,'Données relatives aux bénéf.'!K2752="Non",'Données relatives aux bénéf.'!L2752="Oui"),"Dossier actif valorisable dans le cadre de la subvention",IF(AND(YEAR(I2752)&lt;'Récapitulatif des données RASH'!$B$2,'Données relatives aux bénéf.'!K2752="Oui",'Données relatives aux bénéf.'!L2752="Oui"),"Dossier actif valorisable dans le cadre de la subvention - dont cloturé au cours de l'année de référence",IF(AND(YEAR(I2752)&lt;'Récapitulatif des données RASH'!$B$2,'Données relatives aux bénéf.'!K2752="Non",'Données relatives aux bénéf.'!L2752="Non"),"Dossier actif non-valorisable dans le cadre de la subvention",IF(AND(YEAR(I2752)&lt;'Récapitulatif des données RASH'!$B$2,'Données relatives aux bénéf.'!K2752="Oui",'Données relatives aux bénéf.'!L2752="Non"),"Dossier actif non-valorisable dans le cadre de la subvention - dont cloturé au cours de l'année de référence","")))))))</f>
        <v/>
      </c>
      <c r="P2752" s="16" t="str">
        <f>IF(ISBLANK(F2752),"",'Récapitulatif des données RASH'!$B$2-YEAR('Données relatives aux bénéf.'!F2752))</f>
        <v/>
      </c>
    </row>
    <row r="2753" spans="1:16">
      <c r="A2753" s="18" t="str">
        <f t="shared" si="43"/>
        <v/>
      </c>
      <c r="O2753" s="19" t="str">
        <f>IF(J2753="Non","Demande d'information",IF(AND(YEAR(I2753)='Récapitulatif des données RASH'!$B$2,'Données relatives aux bénéf.'!J2753="Oui",'Données relatives aux bénéf.'!K2753="Non"),"Dossier ouvert au cours de l'année de référence",IF(AND(YEAR(I2753)='Récapitulatif des données RASH'!$B$2,'Données relatives aux bénéf.'!J2753="Oui",'Données relatives aux bénéf.'!K2753="Oui"),"Dossier ouvert au cours de l'année de référence - dont clôturé au cours de l'année de référence",IF(AND(YEAR(I2753)&lt;'Récapitulatif des données RASH'!$B$2,'Données relatives aux bénéf.'!K2753="Non",'Données relatives aux bénéf.'!L2753="Oui"),"Dossier actif valorisable dans le cadre de la subvention",IF(AND(YEAR(I2753)&lt;'Récapitulatif des données RASH'!$B$2,'Données relatives aux bénéf.'!K2753="Oui",'Données relatives aux bénéf.'!L2753="Oui"),"Dossier actif valorisable dans le cadre de la subvention - dont cloturé au cours de l'année de référence",IF(AND(YEAR(I2753)&lt;'Récapitulatif des données RASH'!$B$2,'Données relatives aux bénéf.'!K2753="Non",'Données relatives aux bénéf.'!L2753="Non"),"Dossier actif non-valorisable dans le cadre de la subvention",IF(AND(YEAR(I2753)&lt;'Récapitulatif des données RASH'!$B$2,'Données relatives aux bénéf.'!K2753="Oui",'Données relatives aux bénéf.'!L2753="Non"),"Dossier actif non-valorisable dans le cadre de la subvention - dont cloturé au cours de l'année de référence","")))))))</f>
        <v/>
      </c>
      <c r="P2753" s="16" t="str">
        <f>IF(ISBLANK(F2753),"",'Récapitulatif des données RASH'!$B$2-YEAR('Données relatives aux bénéf.'!F2753))</f>
        <v/>
      </c>
    </row>
    <row r="2754" spans="1:16">
      <c r="A2754" s="18" t="str">
        <f t="shared" si="43"/>
        <v/>
      </c>
      <c r="O2754" s="19" t="str">
        <f>IF(J2754="Non","Demande d'information",IF(AND(YEAR(I2754)='Récapitulatif des données RASH'!$B$2,'Données relatives aux bénéf.'!J2754="Oui",'Données relatives aux bénéf.'!K2754="Non"),"Dossier ouvert au cours de l'année de référence",IF(AND(YEAR(I2754)='Récapitulatif des données RASH'!$B$2,'Données relatives aux bénéf.'!J2754="Oui",'Données relatives aux bénéf.'!K2754="Oui"),"Dossier ouvert au cours de l'année de référence - dont clôturé au cours de l'année de référence",IF(AND(YEAR(I2754)&lt;'Récapitulatif des données RASH'!$B$2,'Données relatives aux bénéf.'!K2754="Non",'Données relatives aux bénéf.'!L2754="Oui"),"Dossier actif valorisable dans le cadre de la subvention",IF(AND(YEAR(I2754)&lt;'Récapitulatif des données RASH'!$B$2,'Données relatives aux bénéf.'!K2754="Oui",'Données relatives aux bénéf.'!L2754="Oui"),"Dossier actif valorisable dans le cadre de la subvention - dont cloturé au cours de l'année de référence",IF(AND(YEAR(I2754)&lt;'Récapitulatif des données RASH'!$B$2,'Données relatives aux bénéf.'!K2754="Non",'Données relatives aux bénéf.'!L2754="Non"),"Dossier actif non-valorisable dans le cadre de la subvention",IF(AND(YEAR(I2754)&lt;'Récapitulatif des données RASH'!$B$2,'Données relatives aux bénéf.'!K2754="Oui",'Données relatives aux bénéf.'!L2754="Non"),"Dossier actif non-valorisable dans le cadre de la subvention - dont cloturé au cours de l'année de référence","")))))))</f>
        <v/>
      </c>
      <c r="P2754" s="16" t="str">
        <f>IF(ISBLANK(F2754),"",'Récapitulatif des données RASH'!$B$2-YEAR('Données relatives aux bénéf.'!F2754))</f>
        <v/>
      </c>
    </row>
    <row r="2755" spans="1:16">
      <c r="A2755" s="18" t="str">
        <f t="shared" si="43"/>
        <v/>
      </c>
      <c r="O2755" s="19" t="str">
        <f>IF(J2755="Non","Demande d'information",IF(AND(YEAR(I2755)='Récapitulatif des données RASH'!$B$2,'Données relatives aux bénéf.'!J2755="Oui",'Données relatives aux bénéf.'!K2755="Non"),"Dossier ouvert au cours de l'année de référence",IF(AND(YEAR(I2755)='Récapitulatif des données RASH'!$B$2,'Données relatives aux bénéf.'!J2755="Oui",'Données relatives aux bénéf.'!K2755="Oui"),"Dossier ouvert au cours de l'année de référence - dont clôturé au cours de l'année de référence",IF(AND(YEAR(I2755)&lt;'Récapitulatif des données RASH'!$B$2,'Données relatives aux bénéf.'!K2755="Non",'Données relatives aux bénéf.'!L2755="Oui"),"Dossier actif valorisable dans le cadre de la subvention",IF(AND(YEAR(I2755)&lt;'Récapitulatif des données RASH'!$B$2,'Données relatives aux bénéf.'!K2755="Oui",'Données relatives aux bénéf.'!L2755="Oui"),"Dossier actif valorisable dans le cadre de la subvention - dont cloturé au cours de l'année de référence",IF(AND(YEAR(I2755)&lt;'Récapitulatif des données RASH'!$B$2,'Données relatives aux bénéf.'!K2755="Non",'Données relatives aux bénéf.'!L2755="Non"),"Dossier actif non-valorisable dans le cadre de la subvention",IF(AND(YEAR(I2755)&lt;'Récapitulatif des données RASH'!$B$2,'Données relatives aux bénéf.'!K2755="Oui",'Données relatives aux bénéf.'!L2755="Non"),"Dossier actif non-valorisable dans le cadre de la subvention - dont cloturé au cours de l'année de référence","")))))))</f>
        <v/>
      </c>
      <c r="P2755" s="16" t="str">
        <f>IF(ISBLANK(F2755),"",'Récapitulatif des données RASH'!$B$2-YEAR('Données relatives aux bénéf.'!F2755))</f>
        <v/>
      </c>
    </row>
    <row r="2756" spans="1:16">
      <c r="A2756" s="18" t="str">
        <f t="shared" si="43"/>
        <v/>
      </c>
      <c r="O2756" s="19" t="str">
        <f>IF(J2756="Non","Demande d'information",IF(AND(YEAR(I2756)='Récapitulatif des données RASH'!$B$2,'Données relatives aux bénéf.'!J2756="Oui",'Données relatives aux bénéf.'!K2756="Non"),"Dossier ouvert au cours de l'année de référence",IF(AND(YEAR(I2756)='Récapitulatif des données RASH'!$B$2,'Données relatives aux bénéf.'!J2756="Oui",'Données relatives aux bénéf.'!K2756="Oui"),"Dossier ouvert au cours de l'année de référence - dont clôturé au cours de l'année de référence",IF(AND(YEAR(I2756)&lt;'Récapitulatif des données RASH'!$B$2,'Données relatives aux bénéf.'!K2756="Non",'Données relatives aux bénéf.'!L2756="Oui"),"Dossier actif valorisable dans le cadre de la subvention",IF(AND(YEAR(I2756)&lt;'Récapitulatif des données RASH'!$B$2,'Données relatives aux bénéf.'!K2756="Oui",'Données relatives aux bénéf.'!L2756="Oui"),"Dossier actif valorisable dans le cadre de la subvention - dont cloturé au cours de l'année de référence",IF(AND(YEAR(I2756)&lt;'Récapitulatif des données RASH'!$B$2,'Données relatives aux bénéf.'!K2756="Non",'Données relatives aux bénéf.'!L2756="Non"),"Dossier actif non-valorisable dans le cadre de la subvention",IF(AND(YEAR(I2756)&lt;'Récapitulatif des données RASH'!$B$2,'Données relatives aux bénéf.'!K2756="Oui",'Données relatives aux bénéf.'!L2756="Non"),"Dossier actif non-valorisable dans le cadre de la subvention - dont cloturé au cours de l'année de référence","")))))))</f>
        <v/>
      </c>
      <c r="P2756" s="16" t="str">
        <f>IF(ISBLANK(F2756),"",'Récapitulatif des données RASH'!$B$2-YEAR('Données relatives aux bénéf.'!F2756))</f>
        <v/>
      </c>
    </row>
    <row r="2757" spans="1:16">
      <c r="A2757" s="18" t="str">
        <f t="shared" si="43"/>
        <v/>
      </c>
      <c r="O2757" s="19" t="str">
        <f>IF(J2757="Non","Demande d'information",IF(AND(YEAR(I2757)='Récapitulatif des données RASH'!$B$2,'Données relatives aux bénéf.'!J2757="Oui",'Données relatives aux bénéf.'!K2757="Non"),"Dossier ouvert au cours de l'année de référence",IF(AND(YEAR(I2757)='Récapitulatif des données RASH'!$B$2,'Données relatives aux bénéf.'!J2757="Oui",'Données relatives aux bénéf.'!K2757="Oui"),"Dossier ouvert au cours de l'année de référence - dont clôturé au cours de l'année de référence",IF(AND(YEAR(I2757)&lt;'Récapitulatif des données RASH'!$B$2,'Données relatives aux bénéf.'!K2757="Non",'Données relatives aux bénéf.'!L2757="Oui"),"Dossier actif valorisable dans le cadre de la subvention",IF(AND(YEAR(I2757)&lt;'Récapitulatif des données RASH'!$B$2,'Données relatives aux bénéf.'!K2757="Oui",'Données relatives aux bénéf.'!L2757="Oui"),"Dossier actif valorisable dans le cadre de la subvention - dont cloturé au cours de l'année de référence",IF(AND(YEAR(I2757)&lt;'Récapitulatif des données RASH'!$B$2,'Données relatives aux bénéf.'!K2757="Non",'Données relatives aux bénéf.'!L2757="Non"),"Dossier actif non-valorisable dans le cadre de la subvention",IF(AND(YEAR(I2757)&lt;'Récapitulatif des données RASH'!$B$2,'Données relatives aux bénéf.'!K2757="Oui",'Données relatives aux bénéf.'!L2757="Non"),"Dossier actif non-valorisable dans le cadre de la subvention - dont cloturé au cours de l'année de référence","")))))))</f>
        <v/>
      </c>
      <c r="P2757" s="16" t="str">
        <f>IF(ISBLANK(F2757),"",'Récapitulatif des données RASH'!$B$2-YEAR('Données relatives aux bénéf.'!F2757))</f>
        <v/>
      </c>
    </row>
    <row r="2758" spans="1:16">
      <c r="A2758" s="18" t="str">
        <f t="shared" si="43"/>
        <v/>
      </c>
      <c r="O2758" s="19" t="str">
        <f>IF(J2758="Non","Demande d'information",IF(AND(YEAR(I2758)='Récapitulatif des données RASH'!$B$2,'Données relatives aux bénéf.'!J2758="Oui",'Données relatives aux bénéf.'!K2758="Non"),"Dossier ouvert au cours de l'année de référence",IF(AND(YEAR(I2758)='Récapitulatif des données RASH'!$B$2,'Données relatives aux bénéf.'!J2758="Oui",'Données relatives aux bénéf.'!K2758="Oui"),"Dossier ouvert au cours de l'année de référence - dont clôturé au cours de l'année de référence",IF(AND(YEAR(I2758)&lt;'Récapitulatif des données RASH'!$B$2,'Données relatives aux bénéf.'!K2758="Non",'Données relatives aux bénéf.'!L2758="Oui"),"Dossier actif valorisable dans le cadre de la subvention",IF(AND(YEAR(I2758)&lt;'Récapitulatif des données RASH'!$B$2,'Données relatives aux bénéf.'!K2758="Oui",'Données relatives aux bénéf.'!L2758="Oui"),"Dossier actif valorisable dans le cadre de la subvention - dont cloturé au cours de l'année de référence",IF(AND(YEAR(I2758)&lt;'Récapitulatif des données RASH'!$B$2,'Données relatives aux bénéf.'!K2758="Non",'Données relatives aux bénéf.'!L2758="Non"),"Dossier actif non-valorisable dans le cadre de la subvention",IF(AND(YEAR(I2758)&lt;'Récapitulatif des données RASH'!$B$2,'Données relatives aux bénéf.'!K2758="Oui",'Données relatives aux bénéf.'!L2758="Non"),"Dossier actif non-valorisable dans le cadre de la subvention - dont cloturé au cours de l'année de référence","")))))))</f>
        <v/>
      </c>
      <c r="P2758" s="16" t="str">
        <f>IF(ISBLANK(F2758),"",'Récapitulatif des données RASH'!$B$2-YEAR('Données relatives aux bénéf.'!F2758))</f>
        <v/>
      </c>
    </row>
    <row r="2759" spans="1:16">
      <c r="A2759" s="18" t="str">
        <f t="shared" si="43"/>
        <v/>
      </c>
      <c r="O2759" s="19" t="str">
        <f>IF(J2759="Non","Demande d'information",IF(AND(YEAR(I2759)='Récapitulatif des données RASH'!$B$2,'Données relatives aux bénéf.'!J2759="Oui",'Données relatives aux bénéf.'!K2759="Non"),"Dossier ouvert au cours de l'année de référence",IF(AND(YEAR(I2759)='Récapitulatif des données RASH'!$B$2,'Données relatives aux bénéf.'!J2759="Oui",'Données relatives aux bénéf.'!K2759="Oui"),"Dossier ouvert au cours de l'année de référence - dont clôturé au cours de l'année de référence",IF(AND(YEAR(I2759)&lt;'Récapitulatif des données RASH'!$B$2,'Données relatives aux bénéf.'!K2759="Non",'Données relatives aux bénéf.'!L2759="Oui"),"Dossier actif valorisable dans le cadre de la subvention",IF(AND(YEAR(I2759)&lt;'Récapitulatif des données RASH'!$B$2,'Données relatives aux bénéf.'!K2759="Oui",'Données relatives aux bénéf.'!L2759="Oui"),"Dossier actif valorisable dans le cadre de la subvention - dont cloturé au cours de l'année de référence",IF(AND(YEAR(I2759)&lt;'Récapitulatif des données RASH'!$B$2,'Données relatives aux bénéf.'!K2759="Non",'Données relatives aux bénéf.'!L2759="Non"),"Dossier actif non-valorisable dans le cadre de la subvention",IF(AND(YEAR(I2759)&lt;'Récapitulatif des données RASH'!$B$2,'Données relatives aux bénéf.'!K2759="Oui",'Données relatives aux bénéf.'!L2759="Non"),"Dossier actif non-valorisable dans le cadre de la subvention - dont cloturé au cours de l'année de référence","")))))))</f>
        <v/>
      </c>
      <c r="P2759" s="16" t="str">
        <f>IF(ISBLANK(F2759),"",'Récapitulatif des données RASH'!$B$2-YEAR('Données relatives aux bénéf.'!F2759))</f>
        <v/>
      </c>
    </row>
    <row r="2760" spans="1:16">
      <c r="A2760" s="18" t="str">
        <f t="shared" si="43"/>
        <v/>
      </c>
      <c r="O2760" s="19" t="str">
        <f>IF(J2760="Non","Demande d'information",IF(AND(YEAR(I2760)='Récapitulatif des données RASH'!$B$2,'Données relatives aux bénéf.'!J2760="Oui",'Données relatives aux bénéf.'!K2760="Non"),"Dossier ouvert au cours de l'année de référence",IF(AND(YEAR(I2760)='Récapitulatif des données RASH'!$B$2,'Données relatives aux bénéf.'!J2760="Oui",'Données relatives aux bénéf.'!K2760="Oui"),"Dossier ouvert au cours de l'année de référence - dont clôturé au cours de l'année de référence",IF(AND(YEAR(I2760)&lt;'Récapitulatif des données RASH'!$B$2,'Données relatives aux bénéf.'!K2760="Non",'Données relatives aux bénéf.'!L2760="Oui"),"Dossier actif valorisable dans le cadre de la subvention",IF(AND(YEAR(I2760)&lt;'Récapitulatif des données RASH'!$B$2,'Données relatives aux bénéf.'!K2760="Oui",'Données relatives aux bénéf.'!L2760="Oui"),"Dossier actif valorisable dans le cadre de la subvention - dont cloturé au cours de l'année de référence",IF(AND(YEAR(I2760)&lt;'Récapitulatif des données RASH'!$B$2,'Données relatives aux bénéf.'!K2760="Non",'Données relatives aux bénéf.'!L2760="Non"),"Dossier actif non-valorisable dans le cadre de la subvention",IF(AND(YEAR(I2760)&lt;'Récapitulatif des données RASH'!$B$2,'Données relatives aux bénéf.'!K2760="Oui",'Données relatives aux bénéf.'!L2760="Non"),"Dossier actif non-valorisable dans le cadre de la subvention - dont cloturé au cours de l'année de référence","")))))))</f>
        <v/>
      </c>
      <c r="P2760" s="16" t="str">
        <f>IF(ISBLANK(F2760),"",'Récapitulatif des données RASH'!$B$2-YEAR('Données relatives aux bénéf.'!F2760))</f>
        <v/>
      </c>
    </row>
    <row r="2761" spans="1:16">
      <c r="A2761" s="18" t="str">
        <f t="shared" si="43"/>
        <v/>
      </c>
      <c r="O2761" s="19" t="str">
        <f>IF(J2761="Non","Demande d'information",IF(AND(YEAR(I2761)='Récapitulatif des données RASH'!$B$2,'Données relatives aux bénéf.'!J2761="Oui",'Données relatives aux bénéf.'!K2761="Non"),"Dossier ouvert au cours de l'année de référence",IF(AND(YEAR(I2761)='Récapitulatif des données RASH'!$B$2,'Données relatives aux bénéf.'!J2761="Oui",'Données relatives aux bénéf.'!K2761="Oui"),"Dossier ouvert au cours de l'année de référence - dont clôturé au cours de l'année de référence",IF(AND(YEAR(I2761)&lt;'Récapitulatif des données RASH'!$B$2,'Données relatives aux bénéf.'!K2761="Non",'Données relatives aux bénéf.'!L2761="Oui"),"Dossier actif valorisable dans le cadre de la subvention",IF(AND(YEAR(I2761)&lt;'Récapitulatif des données RASH'!$B$2,'Données relatives aux bénéf.'!K2761="Oui",'Données relatives aux bénéf.'!L2761="Oui"),"Dossier actif valorisable dans le cadre de la subvention - dont cloturé au cours de l'année de référence",IF(AND(YEAR(I2761)&lt;'Récapitulatif des données RASH'!$B$2,'Données relatives aux bénéf.'!K2761="Non",'Données relatives aux bénéf.'!L2761="Non"),"Dossier actif non-valorisable dans le cadre de la subvention",IF(AND(YEAR(I2761)&lt;'Récapitulatif des données RASH'!$B$2,'Données relatives aux bénéf.'!K2761="Oui",'Données relatives aux bénéf.'!L2761="Non"),"Dossier actif non-valorisable dans le cadre de la subvention - dont cloturé au cours de l'année de référence","")))))))</f>
        <v/>
      </c>
      <c r="P2761" s="16" t="str">
        <f>IF(ISBLANK(F2761),"",'Récapitulatif des données RASH'!$B$2-YEAR('Données relatives aux bénéf.'!F2761))</f>
        <v/>
      </c>
    </row>
    <row r="2762" spans="1:16">
      <c r="A2762" s="18" t="str">
        <f t="shared" si="43"/>
        <v/>
      </c>
      <c r="O2762" s="19" t="str">
        <f>IF(J2762="Non","Demande d'information",IF(AND(YEAR(I2762)='Récapitulatif des données RASH'!$B$2,'Données relatives aux bénéf.'!J2762="Oui",'Données relatives aux bénéf.'!K2762="Non"),"Dossier ouvert au cours de l'année de référence",IF(AND(YEAR(I2762)='Récapitulatif des données RASH'!$B$2,'Données relatives aux bénéf.'!J2762="Oui",'Données relatives aux bénéf.'!K2762="Oui"),"Dossier ouvert au cours de l'année de référence - dont clôturé au cours de l'année de référence",IF(AND(YEAR(I2762)&lt;'Récapitulatif des données RASH'!$B$2,'Données relatives aux bénéf.'!K2762="Non",'Données relatives aux bénéf.'!L2762="Oui"),"Dossier actif valorisable dans le cadre de la subvention",IF(AND(YEAR(I2762)&lt;'Récapitulatif des données RASH'!$B$2,'Données relatives aux bénéf.'!K2762="Oui",'Données relatives aux bénéf.'!L2762="Oui"),"Dossier actif valorisable dans le cadre de la subvention - dont cloturé au cours de l'année de référence",IF(AND(YEAR(I2762)&lt;'Récapitulatif des données RASH'!$B$2,'Données relatives aux bénéf.'!K2762="Non",'Données relatives aux bénéf.'!L2762="Non"),"Dossier actif non-valorisable dans le cadre de la subvention",IF(AND(YEAR(I2762)&lt;'Récapitulatif des données RASH'!$B$2,'Données relatives aux bénéf.'!K2762="Oui",'Données relatives aux bénéf.'!L2762="Non"),"Dossier actif non-valorisable dans le cadre de la subvention - dont cloturé au cours de l'année de référence","")))))))</f>
        <v/>
      </c>
      <c r="P2762" s="16" t="str">
        <f>IF(ISBLANK(F2762),"",'Récapitulatif des données RASH'!$B$2-YEAR('Données relatives aux bénéf.'!F2762))</f>
        <v/>
      </c>
    </row>
    <row r="2763" spans="1:16">
      <c r="A2763" s="18" t="str">
        <f t="shared" si="43"/>
        <v/>
      </c>
      <c r="O2763" s="19" t="str">
        <f>IF(J2763="Non","Demande d'information",IF(AND(YEAR(I2763)='Récapitulatif des données RASH'!$B$2,'Données relatives aux bénéf.'!J2763="Oui",'Données relatives aux bénéf.'!K2763="Non"),"Dossier ouvert au cours de l'année de référence",IF(AND(YEAR(I2763)='Récapitulatif des données RASH'!$B$2,'Données relatives aux bénéf.'!J2763="Oui",'Données relatives aux bénéf.'!K2763="Oui"),"Dossier ouvert au cours de l'année de référence - dont clôturé au cours de l'année de référence",IF(AND(YEAR(I2763)&lt;'Récapitulatif des données RASH'!$B$2,'Données relatives aux bénéf.'!K2763="Non",'Données relatives aux bénéf.'!L2763="Oui"),"Dossier actif valorisable dans le cadre de la subvention",IF(AND(YEAR(I2763)&lt;'Récapitulatif des données RASH'!$B$2,'Données relatives aux bénéf.'!K2763="Oui",'Données relatives aux bénéf.'!L2763="Oui"),"Dossier actif valorisable dans le cadre de la subvention - dont cloturé au cours de l'année de référence",IF(AND(YEAR(I2763)&lt;'Récapitulatif des données RASH'!$B$2,'Données relatives aux bénéf.'!K2763="Non",'Données relatives aux bénéf.'!L2763="Non"),"Dossier actif non-valorisable dans le cadre de la subvention",IF(AND(YEAR(I2763)&lt;'Récapitulatif des données RASH'!$B$2,'Données relatives aux bénéf.'!K2763="Oui",'Données relatives aux bénéf.'!L2763="Non"),"Dossier actif non-valorisable dans le cadre de la subvention - dont cloturé au cours de l'année de référence","")))))))</f>
        <v/>
      </c>
      <c r="P2763" s="16" t="str">
        <f>IF(ISBLANK(F2763),"",'Récapitulatif des données RASH'!$B$2-YEAR('Données relatives aux bénéf.'!F2763))</f>
        <v/>
      </c>
    </row>
    <row r="2764" spans="1:16">
      <c r="A2764" s="18" t="str">
        <f t="shared" si="43"/>
        <v/>
      </c>
      <c r="O2764" s="19" t="str">
        <f>IF(J2764="Non","Demande d'information",IF(AND(YEAR(I2764)='Récapitulatif des données RASH'!$B$2,'Données relatives aux bénéf.'!J2764="Oui",'Données relatives aux bénéf.'!K2764="Non"),"Dossier ouvert au cours de l'année de référence",IF(AND(YEAR(I2764)='Récapitulatif des données RASH'!$B$2,'Données relatives aux bénéf.'!J2764="Oui",'Données relatives aux bénéf.'!K2764="Oui"),"Dossier ouvert au cours de l'année de référence - dont clôturé au cours de l'année de référence",IF(AND(YEAR(I2764)&lt;'Récapitulatif des données RASH'!$B$2,'Données relatives aux bénéf.'!K2764="Non",'Données relatives aux bénéf.'!L2764="Oui"),"Dossier actif valorisable dans le cadre de la subvention",IF(AND(YEAR(I2764)&lt;'Récapitulatif des données RASH'!$B$2,'Données relatives aux bénéf.'!K2764="Oui",'Données relatives aux bénéf.'!L2764="Oui"),"Dossier actif valorisable dans le cadre de la subvention - dont cloturé au cours de l'année de référence",IF(AND(YEAR(I2764)&lt;'Récapitulatif des données RASH'!$B$2,'Données relatives aux bénéf.'!K2764="Non",'Données relatives aux bénéf.'!L2764="Non"),"Dossier actif non-valorisable dans le cadre de la subvention",IF(AND(YEAR(I2764)&lt;'Récapitulatif des données RASH'!$B$2,'Données relatives aux bénéf.'!K2764="Oui",'Données relatives aux bénéf.'!L2764="Non"),"Dossier actif non-valorisable dans le cadre de la subvention - dont cloturé au cours de l'année de référence","")))))))</f>
        <v/>
      </c>
      <c r="P2764" s="16" t="str">
        <f>IF(ISBLANK(F2764),"",'Récapitulatif des données RASH'!$B$2-YEAR('Données relatives aux bénéf.'!F2764))</f>
        <v/>
      </c>
    </row>
    <row r="2765" spans="1:16">
      <c r="A2765" s="18" t="str">
        <f t="shared" si="43"/>
        <v/>
      </c>
      <c r="O2765" s="19" t="str">
        <f>IF(J2765="Non","Demande d'information",IF(AND(YEAR(I2765)='Récapitulatif des données RASH'!$B$2,'Données relatives aux bénéf.'!J2765="Oui",'Données relatives aux bénéf.'!K2765="Non"),"Dossier ouvert au cours de l'année de référence",IF(AND(YEAR(I2765)='Récapitulatif des données RASH'!$B$2,'Données relatives aux bénéf.'!J2765="Oui",'Données relatives aux bénéf.'!K2765="Oui"),"Dossier ouvert au cours de l'année de référence - dont clôturé au cours de l'année de référence",IF(AND(YEAR(I2765)&lt;'Récapitulatif des données RASH'!$B$2,'Données relatives aux bénéf.'!K2765="Non",'Données relatives aux bénéf.'!L2765="Oui"),"Dossier actif valorisable dans le cadre de la subvention",IF(AND(YEAR(I2765)&lt;'Récapitulatif des données RASH'!$B$2,'Données relatives aux bénéf.'!K2765="Oui",'Données relatives aux bénéf.'!L2765="Oui"),"Dossier actif valorisable dans le cadre de la subvention - dont cloturé au cours de l'année de référence",IF(AND(YEAR(I2765)&lt;'Récapitulatif des données RASH'!$B$2,'Données relatives aux bénéf.'!K2765="Non",'Données relatives aux bénéf.'!L2765="Non"),"Dossier actif non-valorisable dans le cadre de la subvention",IF(AND(YEAR(I2765)&lt;'Récapitulatif des données RASH'!$B$2,'Données relatives aux bénéf.'!K2765="Oui",'Données relatives aux bénéf.'!L2765="Non"),"Dossier actif non-valorisable dans le cadre de la subvention - dont cloturé au cours de l'année de référence","")))))))</f>
        <v/>
      </c>
      <c r="P2765" s="16" t="str">
        <f>IF(ISBLANK(F2765),"",'Récapitulatif des données RASH'!$B$2-YEAR('Données relatives aux bénéf.'!F2765))</f>
        <v/>
      </c>
    </row>
    <row r="2766" spans="1:16">
      <c r="A2766" s="18" t="str">
        <f t="shared" si="43"/>
        <v/>
      </c>
      <c r="O2766" s="19" t="str">
        <f>IF(J2766="Non","Demande d'information",IF(AND(YEAR(I2766)='Récapitulatif des données RASH'!$B$2,'Données relatives aux bénéf.'!J2766="Oui",'Données relatives aux bénéf.'!K2766="Non"),"Dossier ouvert au cours de l'année de référence",IF(AND(YEAR(I2766)='Récapitulatif des données RASH'!$B$2,'Données relatives aux bénéf.'!J2766="Oui",'Données relatives aux bénéf.'!K2766="Oui"),"Dossier ouvert au cours de l'année de référence - dont clôturé au cours de l'année de référence",IF(AND(YEAR(I2766)&lt;'Récapitulatif des données RASH'!$B$2,'Données relatives aux bénéf.'!K2766="Non",'Données relatives aux bénéf.'!L2766="Oui"),"Dossier actif valorisable dans le cadre de la subvention",IF(AND(YEAR(I2766)&lt;'Récapitulatif des données RASH'!$B$2,'Données relatives aux bénéf.'!K2766="Oui",'Données relatives aux bénéf.'!L2766="Oui"),"Dossier actif valorisable dans le cadre de la subvention - dont cloturé au cours de l'année de référence",IF(AND(YEAR(I2766)&lt;'Récapitulatif des données RASH'!$B$2,'Données relatives aux bénéf.'!K2766="Non",'Données relatives aux bénéf.'!L2766="Non"),"Dossier actif non-valorisable dans le cadre de la subvention",IF(AND(YEAR(I2766)&lt;'Récapitulatif des données RASH'!$B$2,'Données relatives aux bénéf.'!K2766="Oui",'Données relatives aux bénéf.'!L2766="Non"),"Dossier actif non-valorisable dans le cadre de la subvention - dont cloturé au cours de l'année de référence","")))))))</f>
        <v/>
      </c>
      <c r="P2766" s="16" t="str">
        <f>IF(ISBLANK(F2766),"",'Récapitulatif des données RASH'!$B$2-YEAR('Données relatives aux bénéf.'!F2766))</f>
        <v/>
      </c>
    </row>
    <row r="2767" spans="1:16">
      <c r="A2767" s="18" t="str">
        <f t="shared" si="43"/>
        <v/>
      </c>
      <c r="O2767" s="19" t="str">
        <f>IF(J2767="Non","Demande d'information",IF(AND(YEAR(I2767)='Récapitulatif des données RASH'!$B$2,'Données relatives aux bénéf.'!J2767="Oui",'Données relatives aux bénéf.'!K2767="Non"),"Dossier ouvert au cours de l'année de référence",IF(AND(YEAR(I2767)='Récapitulatif des données RASH'!$B$2,'Données relatives aux bénéf.'!J2767="Oui",'Données relatives aux bénéf.'!K2767="Oui"),"Dossier ouvert au cours de l'année de référence - dont clôturé au cours de l'année de référence",IF(AND(YEAR(I2767)&lt;'Récapitulatif des données RASH'!$B$2,'Données relatives aux bénéf.'!K2767="Non",'Données relatives aux bénéf.'!L2767="Oui"),"Dossier actif valorisable dans le cadre de la subvention",IF(AND(YEAR(I2767)&lt;'Récapitulatif des données RASH'!$B$2,'Données relatives aux bénéf.'!K2767="Oui",'Données relatives aux bénéf.'!L2767="Oui"),"Dossier actif valorisable dans le cadre de la subvention - dont cloturé au cours de l'année de référence",IF(AND(YEAR(I2767)&lt;'Récapitulatif des données RASH'!$B$2,'Données relatives aux bénéf.'!K2767="Non",'Données relatives aux bénéf.'!L2767="Non"),"Dossier actif non-valorisable dans le cadre de la subvention",IF(AND(YEAR(I2767)&lt;'Récapitulatif des données RASH'!$B$2,'Données relatives aux bénéf.'!K2767="Oui",'Données relatives aux bénéf.'!L2767="Non"),"Dossier actif non-valorisable dans le cadre de la subvention - dont cloturé au cours de l'année de référence","")))))))</f>
        <v/>
      </c>
      <c r="P2767" s="16" t="str">
        <f>IF(ISBLANK(F2767),"",'Récapitulatif des données RASH'!$B$2-YEAR('Données relatives aux bénéf.'!F2767))</f>
        <v/>
      </c>
    </row>
    <row r="2768" spans="1:16">
      <c r="A2768" s="18" t="str">
        <f t="shared" si="43"/>
        <v/>
      </c>
      <c r="O2768" s="19" t="str">
        <f>IF(J2768="Non","Demande d'information",IF(AND(YEAR(I2768)='Récapitulatif des données RASH'!$B$2,'Données relatives aux bénéf.'!J2768="Oui",'Données relatives aux bénéf.'!K2768="Non"),"Dossier ouvert au cours de l'année de référence",IF(AND(YEAR(I2768)='Récapitulatif des données RASH'!$B$2,'Données relatives aux bénéf.'!J2768="Oui",'Données relatives aux bénéf.'!K2768="Oui"),"Dossier ouvert au cours de l'année de référence - dont clôturé au cours de l'année de référence",IF(AND(YEAR(I2768)&lt;'Récapitulatif des données RASH'!$B$2,'Données relatives aux bénéf.'!K2768="Non",'Données relatives aux bénéf.'!L2768="Oui"),"Dossier actif valorisable dans le cadre de la subvention",IF(AND(YEAR(I2768)&lt;'Récapitulatif des données RASH'!$B$2,'Données relatives aux bénéf.'!K2768="Oui",'Données relatives aux bénéf.'!L2768="Oui"),"Dossier actif valorisable dans le cadre de la subvention - dont cloturé au cours de l'année de référence",IF(AND(YEAR(I2768)&lt;'Récapitulatif des données RASH'!$B$2,'Données relatives aux bénéf.'!K2768="Non",'Données relatives aux bénéf.'!L2768="Non"),"Dossier actif non-valorisable dans le cadre de la subvention",IF(AND(YEAR(I2768)&lt;'Récapitulatif des données RASH'!$B$2,'Données relatives aux bénéf.'!K2768="Oui",'Données relatives aux bénéf.'!L2768="Non"),"Dossier actif non-valorisable dans le cadre de la subvention - dont cloturé au cours de l'année de référence","")))))))</f>
        <v/>
      </c>
      <c r="P2768" s="16" t="str">
        <f>IF(ISBLANK(F2768),"",'Récapitulatif des données RASH'!$B$2-YEAR('Données relatives aux bénéf.'!F2768))</f>
        <v/>
      </c>
    </row>
    <row r="2769" spans="1:16">
      <c r="A2769" s="18" t="str">
        <f t="shared" si="43"/>
        <v/>
      </c>
      <c r="O2769" s="19" t="str">
        <f>IF(J2769="Non","Demande d'information",IF(AND(YEAR(I2769)='Récapitulatif des données RASH'!$B$2,'Données relatives aux bénéf.'!J2769="Oui",'Données relatives aux bénéf.'!K2769="Non"),"Dossier ouvert au cours de l'année de référence",IF(AND(YEAR(I2769)='Récapitulatif des données RASH'!$B$2,'Données relatives aux bénéf.'!J2769="Oui",'Données relatives aux bénéf.'!K2769="Oui"),"Dossier ouvert au cours de l'année de référence - dont clôturé au cours de l'année de référence",IF(AND(YEAR(I2769)&lt;'Récapitulatif des données RASH'!$B$2,'Données relatives aux bénéf.'!K2769="Non",'Données relatives aux bénéf.'!L2769="Oui"),"Dossier actif valorisable dans le cadre de la subvention",IF(AND(YEAR(I2769)&lt;'Récapitulatif des données RASH'!$B$2,'Données relatives aux bénéf.'!K2769="Oui",'Données relatives aux bénéf.'!L2769="Oui"),"Dossier actif valorisable dans le cadre de la subvention - dont cloturé au cours de l'année de référence",IF(AND(YEAR(I2769)&lt;'Récapitulatif des données RASH'!$B$2,'Données relatives aux bénéf.'!K2769="Non",'Données relatives aux bénéf.'!L2769="Non"),"Dossier actif non-valorisable dans le cadre de la subvention",IF(AND(YEAR(I2769)&lt;'Récapitulatif des données RASH'!$B$2,'Données relatives aux bénéf.'!K2769="Oui",'Données relatives aux bénéf.'!L2769="Non"),"Dossier actif non-valorisable dans le cadre de la subvention - dont cloturé au cours de l'année de référence","")))))))</f>
        <v/>
      </c>
      <c r="P2769" s="16" t="str">
        <f>IF(ISBLANK(F2769),"",'Récapitulatif des données RASH'!$B$2-YEAR('Données relatives aux bénéf.'!F2769))</f>
        <v/>
      </c>
    </row>
    <row r="2770" spans="1:16">
      <c r="A2770" s="18" t="str">
        <f t="shared" si="43"/>
        <v/>
      </c>
      <c r="O2770" s="19" t="str">
        <f>IF(J2770="Non","Demande d'information",IF(AND(YEAR(I2770)='Récapitulatif des données RASH'!$B$2,'Données relatives aux bénéf.'!J2770="Oui",'Données relatives aux bénéf.'!K2770="Non"),"Dossier ouvert au cours de l'année de référence",IF(AND(YEAR(I2770)='Récapitulatif des données RASH'!$B$2,'Données relatives aux bénéf.'!J2770="Oui",'Données relatives aux bénéf.'!K2770="Oui"),"Dossier ouvert au cours de l'année de référence - dont clôturé au cours de l'année de référence",IF(AND(YEAR(I2770)&lt;'Récapitulatif des données RASH'!$B$2,'Données relatives aux bénéf.'!K2770="Non",'Données relatives aux bénéf.'!L2770="Oui"),"Dossier actif valorisable dans le cadre de la subvention",IF(AND(YEAR(I2770)&lt;'Récapitulatif des données RASH'!$B$2,'Données relatives aux bénéf.'!K2770="Oui",'Données relatives aux bénéf.'!L2770="Oui"),"Dossier actif valorisable dans le cadre de la subvention - dont cloturé au cours de l'année de référence",IF(AND(YEAR(I2770)&lt;'Récapitulatif des données RASH'!$B$2,'Données relatives aux bénéf.'!K2770="Non",'Données relatives aux bénéf.'!L2770="Non"),"Dossier actif non-valorisable dans le cadre de la subvention",IF(AND(YEAR(I2770)&lt;'Récapitulatif des données RASH'!$B$2,'Données relatives aux bénéf.'!K2770="Oui",'Données relatives aux bénéf.'!L2770="Non"),"Dossier actif non-valorisable dans le cadre de la subvention - dont cloturé au cours de l'année de référence","")))))))</f>
        <v/>
      </c>
      <c r="P2770" s="16" t="str">
        <f>IF(ISBLANK(F2770),"",'Récapitulatif des données RASH'!$B$2-YEAR('Données relatives aux bénéf.'!F2770))</f>
        <v/>
      </c>
    </row>
    <row r="2771" spans="1:16">
      <c r="A2771" s="18" t="str">
        <f t="shared" si="43"/>
        <v/>
      </c>
      <c r="O2771" s="19" t="str">
        <f>IF(J2771="Non","Demande d'information",IF(AND(YEAR(I2771)='Récapitulatif des données RASH'!$B$2,'Données relatives aux bénéf.'!J2771="Oui",'Données relatives aux bénéf.'!K2771="Non"),"Dossier ouvert au cours de l'année de référence",IF(AND(YEAR(I2771)='Récapitulatif des données RASH'!$B$2,'Données relatives aux bénéf.'!J2771="Oui",'Données relatives aux bénéf.'!K2771="Oui"),"Dossier ouvert au cours de l'année de référence - dont clôturé au cours de l'année de référence",IF(AND(YEAR(I2771)&lt;'Récapitulatif des données RASH'!$B$2,'Données relatives aux bénéf.'!K2771="Non",'Données relatives aux bénéf.'!L2771="Oui"),"Dossier actif valorisable dans le cadre de la subvention",IF(AND(YEAR(I2771)&lt;'Récapitulatif des données RASH'!$B$2,'Données relatives aux bénéf.'!K2771="Oui",'Données relatives aux bénéf.'!L2771="Oui"),"Dossier actif valorisable dans le cadre de la subvention - dont cloturé au cours de l'année de référence",IF(AND(YEAR(I2771)&lt;'Récapitulatif des données RASH'!$B$2,'Données relatives aux bénéf.'!K2771="Non",'Données relatives aux bénéf.'!L2771="Non"),"Dossier actif non-valorisable dans le cadre de la subvention",IF(AND(YEAR(I2771)&lt;'Récapitulatif des données RASH'!$B$2,'Données relatives aux bénéf.'!K2771="Oui",'Données relatives aux bénéf.'!L2771="Non"),"Dossier actif non-valorisable dans le cadre de la subvention - dont cloturé au cours de l'année de référence","")))))))</f>
        <v/>
      </c>
      <c r="P2771" s="16" t="str">
        <f>IF(ISBLANK(F2771),"",'Récapitulatif des données RASH'!$B$2-YEAR('Données relatives aux bénéf.'!F2771))</f>
        <v/>
      </c>
    </row>
    <row r="2772" spans="1:16">
      <c r="A2772" s="18" t="str">
        <f t="shared" si="43"/>
        <v/>
      </c>
      <c r="O2772" s="19" t="str">
        <f>IF(J2772="Non","Demande d'information",IF(AND(YEAR(I2772)='Récapitulatif des données RASH'!$B$2,'Données relatives aux bénéf.'!J2772="Oui",'Données relatives aux bénéf.'!K2772="Non"),"Dossier ouvert au cours de l'année de référence",IF(AND(YEAR(I2772)='Récapitulatif des données RASH'!$B$2,'Données relatives aux bénéf.'!J2772="Oui",'Données relatives aux bénéf.'!K2772="Oui"),"Dossier ouvert au cours de l'année de référence - dont clôturé au cours de l'année de référence",IF(AND(YEAR(I2772)&lt;'Récapitulatif des données RASH'!$B$2,'Données relatives aux bénéf.'!K2772="Non",'Données relatives aux bénéf.'!L2772="Oui"),"Dossier actif valorisable dans le cadre de la subvention",IF(AND(YEAR(I2772)&lt;'Récapitulatif des données RASH'!$B$2,'Données relatives aux bénéf.'!K2772="Oui",'Données relatives aux bénéf.'!L2772="Oui"),"Dossier actif valorisable dans le cadre de la subvention - dont cloturé au cours de l'année de référence",IF(AND(YEAR(I2772)&lt;'Récapitulatif des données RASH'!$B$2,'Données relatives aux bénéf.'!K2772="Non",'Données relatives aux bénéf.'!L2772="Non"),"Dossier actif non-valorisable dans le cadre de la subvention",IF(AND(YEAR(I2772)&lt;'Récapitulatif des données RASH'!$B$2,'Données relatives aux bénéf.'!K2772="Oui",'Données relatives aux bénéf.'!L2772="Non"),"Dossier actif non-valorisable dans le cadre de la subvention - dont cloturé au cours de l'année de référence","")))))))</f>
        <v/>
      </c>
      <c r="P2772" s="16" t="str">
        <f>IF(ISBLANK(F2772),"",'Récapitulatif des données RASH'!$B$2-YEAR('Données relatives aux bénéf.'!F2772))</f>
        <v/>
      </c>
    </row>
    <row r="2773" spans="1:16">
      <c r="A2773" s="18" t="str">
        <f t="shared" si="43"/>
        <v/>
      </c>
      <c r="O2773" s="19" t="str">
        <f>IF(J2773="Non","Demande d'information",IF(AND(YEAR(I2773)='Récapitulatif des données RASH'!$B$2,'Données relatives aux bénéf.'!J2773="Oui",'Données relatives aux bénéf.'!K2773="Non"),"Dossier ouvert au cours de l'année de référence",IF(AND(YEAR(I2773)='Récapitulatif des données RASH'!$B$2,'Données relatives aux bénéf.'!J2773="Oui",'Données relatives aux bénéf.'!K2773="Oui"),"Dossier ouvert au cours de l'année de référence - dont clôturé au cours de l'année de référence",IF(AND(YEAR(I2773)&lt;'Récapitulatif des données RASH'!$B$2,'Données relatives aux bénéf.'!K2773="Non",'Données relatives aux bénéf.'!L2773="Oui"),"Dossier actif valorisable dans le cadre de la subvention",IF(AND(YEAR(I2773)&lt;'Récapitulatif des données RASH'!$B$2,'Données relatives aux bénéf.'!K2773="Oui",'Données relatives aux bénéf.'!L2773="Oui"),"Dossier actif valorisable dans le cadre de la subvention - dont cloturé au cours de l'année de référence",IF(AND(YEAR(I2773)&lt;'Récapitulatif des données RASH'!$B$2,'Données relatives aux bénéf.'!K2773="Non",'Données relatives aux bénéf.'!L2773="Non"),"Dossier actif non-valorisable dans le cadre de la subvention",IF(AND(YEAR(I2773)&lt;'Récapitulatif des données RASH'!$B$2,'Données relatives aux bénéf.'!K2773="Oui",'Données relatives aux bénéf.'!L2773="Non"),"Dossier actif non-valorisable dans le cadre de la subvention - dont cloturé au cours de l'année de référence","")))))))</f>
        <v/>
      </c>
      <c r="P2773" s="16" t="str">
        <f>IF(ISBLANK(F2773),"",'Récapitulatif des données RASH'!$B$2-YEAR('Données relatives aux bénéf.'!F2773))</f>
        <v/>
      </c>
    </row>
    <row r="2774" spans="1:16">
      <c r="A2774" s="18" t="str">
        <f t="shared" si="43"/>
        <v/>
      </c>
      <c r="O2774" s="19" t="str">
        <f>IF(J2774="Non","Demande d'information",IF(AND(YEAR(I2774)='Récapitulatif des données RASH'!$B$2,'Données relatives aux bénéf.'!J2774="Oui",'Données relatives aux bénéf.'!K2774="Non"),"Dossier ouvert au cours de l'année de référence",IF(AND(YEAR(I2774)='Récapitulatif des données RASH'!$B$2,'Données relatives aux bénéf.'!J2774="Oui",'Données relatives aux bénéf.'!K2774="Oui"),"Dossier ouvert au cours de l'année de référence - dont clôturé au cours de l'année de référence",IF(AND(YEAR(I2774)&lt;'Récapitulatif des données RASH'!$B$2,'Données relatives aux bénéf.'!K2774="Non",'Données relatives aux bénéf.'!L2774="Oui"),"Dossier actif valorisable dans le cadre de la subvention",IF(AND(YEAR(I2774)&lt;'Récapitulatif des données RASH'!$B$2,'Données relatives aux bénéf.'!K2774="Oui",'Données relatives aux bénéf.'!L2774="Oui"),"Dossier actif valorisable dans le cadre de la subvention - dont cloturé au cours de l'année de référence",IF(AND(YEAR(I2774)&lt;'Récapitulatif des données RASH'!$B$2,'Données relatives aux bénéf.'!K2774="Non",'Données relatives aux bénéf.'!L2774="Non"),"Dossier actif non-valorisable dans le cadre de la subvention",IF(AND(YEAR(I2774)&lt;'Récapitulatif des données RASH'!$B$2,'Données relatives aux bénéf.'!K2774="Oui",'Données relatives aux bénéf.'!L2774="Non"),"Dossier actif non-valorisable dans le cadre de la subvention - dont cloturé au cours de l'année de référence","")))))))</f>
        <v/>
      </c>
      <c r="P2774" s="16" t="str">
        <f>IF(ISBLANK(F2774),"",'Récapitulatif des données RASH'!$B$2-YEAR('Données relatives aux bénéf.'!F2774))</f>
        <v/>
      </c>
    </row>
    <row r="2775" spans="1:16">
      <c r="A2775" s="18" t="str">
        <f t="shared" si="43"/>
        <v/>
      </c>
      <c r="O2775" s="19" t="str">
        <f>IF(J2775="Non","Demande d'information",IF(AND(YEAR(I2775)='Récapitulatif des données RASH'!$B$2,'Données relatives aux bénéf.'!J2775="Oui",'Données relatives aux bénéf.'!K2775="Non"),"Dossier ouvert au cours de l'année de référence",IF(AND(YEAR(I2775)='Récapitulatif des données RASH'!$B$2,'Données relatives aux bénéf.'!J2775="Oui",'Données relatives aux bénéf.'!K2775="Oui"),"Dossier ouvert au cours de l'année de référence - dont clôturé au cours de l'année de référence",IF(AND(YEAR(I2775)&lt;'Récapitulatif des données RASH'!$B$2,'Données relatives aux bénéf.'!K2775="Non",'Données relatives aux bénéf.'!L2775="Oui"),"Dossier actif valorisable dans le cadre de la subvention",IF(AND(YEAR(I2775)&lt;'Récapitulatif des données RASH'!$B$2,'Données relatives aux bénéf.'!K2775="Oui",'Données relatives aux bénéf.'!L2775="Oui"),"Dossier actif valorisable dans le cadre de la subvention - dont cloturé au cours de l'année de référence",IF(AND(YEAR(I2775)&lt;'Récapitulatif des données RASH'!$B$2,'Données relatives aux bénéf.'!K2775="Non",'Données relatives aux bénéf.'!L2775="Non"),"Dossier actif non-valorisable dans le cadre de la subvention",IF(AND(YEAR(I2775)&lt;'Récapitulatif des données RASH'!$B$2,'Données relatives aux bénéf.'!K2775="Oui",'Données relatives aux bénéf.'!L2775="Non"),"Dossier actif non-valorisable dans le cadre de la subvention - dont cloturé au cours de l'année de référence","")))))))</f>
        <v/>
      </c>
      <c r="P2775" s="16" t="str">
        <f>IF(ISBLANK(F2775),"",'Récapitulatif des données RASH'!$B$2-YEAR('Données relatives aux bénéf.'!F2775))</f>
        <v/>
      </c>
    </row>
    <row r="2776" spans="1:16">
      <c r="A2776" s="18" t="str">
        <f t="shared" si="43"/>
        <v/>
      </c>
      <c r="O2776" s="19" t="str">
        <f>IF(J2776="Non","Demande d'information",IF(AND(YEAR(I2776)='Récapitulatif des données RASH'!$B$2,'Données relatives aux bénéf.'!J2776="Oui",'Données relatives aux bénéf.'!K2776="Non"),"Dossier ouvert au cours de l'année de référence",IF(AND(YEAR(I2776)='Récapitulatif des données RASH'!$B$2,'Données relatives aux bénéf.'!J2776="Oui",'Données relatives aux bénéf.'!K2776="Oui"),"Dossier ouvert au cours de l'année de référence - dont clôturé au cours de l'année de référence",IF(AND(YEAR(I2776)&lt;'Récapitulatif des données RASH'!$B$2,'Données relatives aux bénéf.'!K2776="Non",'Données relatives aux bénéf.'!L2776="Oui"),"Dossier actif valorisable dans le cadre de la subvention",IF(AND(YEAR(I2776)&lt;'Récapitulatif des données RASH'!$B$2,'Données relatives aux bénéf.'!K2776="Oui",'Données relatives aux bénéf.'!L2776="Oui"),"Dossier actif valorisable dans le cadre de la subvention - dont cloturé au cours de l'année de référence",IF(AND(YEAR(I2776)&lt;'Récapitulatif des données RASH'!$B$2,'Données relatives aux bénéf.'!K2776="Non",'Données relatives aux bénéf.'!L2776="Non"),"Dossier actif non-valorisable dans le cadre de la subvention",IF(AND(YEAR(I2776)&lt;'Récapitulatif des données RASH'!$B$2,'Données relatives aux bénéf.'!K2776="Oui",'Données relatives aux bénéf.'!L2776="Non"),"Dossier actif non-valorisable dans le cadre de la subvention - dont cloturé au cours de l'année de référence","")))))))</f>
        <v/>
      </c>
      <c r="P2776" s="16" t="str">
        <f>IF(ISBLANK(F2776),"",'Récapitulatif des données RASH'!$B$2-YEAR('Données relatives aux bénéf.'!F2776))</f>
        <v/>
      </c>
    </row>
    <row r="2777" spans="1:16">
      <c r="A2777" s="18" t="str">
        <f t="shared" si="43"/>
        <v/>
      </c>
      <c r="O2777" s="19" t="str">
        <f>IF(J2777="Non","Demande d'information",IF(AND(YEAR(I2777)='Récapitulatif des données RASH'!$B$2,'Données relatives aux bénéf.'!J2777="Oui",'Données relatives aux bénéf.'!K2777="Non"),"Dossier ouvert au cours de l'année de référence",IF(AND(YEAR(I2777)='Récapitulatif des données RASH'!$B$2,'Données relatives aux bénéf.'!J2777="Oui",'Données relatives aux bénéf.'!K2777="Oui"),"Dossier ouvert au cours de l'année de référence - dont clôturé au cours de l'année de référence",IF(AND(YEAR(I2777)&lt;'Récapitulatif des données RASH'!$B$2,'Données relatives aux bénéf.'!K2777="Non",'Données relatives aux bénéf.'!L2777="Oui"),"Dossier actif valorisable dans le cadre de la subvention",IF(AND(YEAR(I2777)&lt;'Récapitulatif des données RASH'!$B$2,'Données relatives aux bénéf.'!K2777="Oui",'Données relatives aux bénéf.'!L2777="Oui"),"Dossier actif valorisable dans le cadre de la subvention - dont cloturé au cours de l'année de référence",IF(AND(YEAR(I2777)&lt;'Récapitulatif des données RASH'!$B$2,'Données relatives aux bénéf.'!K2777="Non",'Données relatives aux bénéf.'!L2777="Non"),"Dossier actif non-valorisable dans le cadre de la subvention",IF(AND(YEAR(I2777)&lt;'Récapitulatif des données RASH'!$B$2,'Données relatives aux bénéf.'!K2777="Oui",'Données relatives aux bénéf.'!L2777="Non"),"Dossier actif non-valorisable dans le cadre de la subvention - dont cloturé au cours de l'année de référence","")))))))</f>
        <v/>
      </c>
      <c r="P2777" s="16" t="str">
        <f>IF(ISBLANK(F2777),"",'Récapitulatif des données RASH'!$B$2-YEAR('Données relatives aux bénéf.'!F2777))</f>
        <v/>
      </c>
    </row>
    <row r="2778" spans="1:16">
      <c r="A2778" s="18" t="str">
        <f t="shared" si="43"/>
        <v/>
      </c>
      <c r="O2778" s="19" t="str">
        <f>IF(J2778="Non","Demande d'information",IF(AND(YEAR(I2778)='Récapitulatif des données RASH'!$B$2,'Données relatives aux bénéf.'!J2778="Oui",'Données relatives aux bénéf.'!K2778="Non"),"Dossier ouvert au cours de l'année de référence",IF(AND(YEAR(I2778)='Récapitulatif des données RASH'!$B$2,'Données relatives aux bénéf.'!J2778="Oui",'Données relatives aux bénéf.'!K2778="Oui"),"Dossier ouvert au cours de l'année de référence - dont clôturé au cours de l'année de référence",IF(AND(YEAR(I2778)&lt;'Récapitulatif des données RASH'!$B$2,'Données relatives aux bénéf.'!K2778="Non",'Données relatives aux bénéf.'!L2778="Oui"),"Dossier actif valorisable dans le cadre de la subvention",IF(AND(YEAR(I2778)&lt;'Récapitulatif des données RASH'!$B$2,'Données relatives aux bénéf.'!K2778="Oui",'Données relatives aux bénéf.'!L2778="Oui"),"Dossier actif valorisable dans le cadre de la subvention - dont cloturé au cours de l'année de référence",IF(AND(YEAR(I2778)&lt;'Récapitulatif des données RASH'!$B$2,'Données relatives aux bénéf.'!K2778="Non",'Données relatives aux bénéf.'!L2778="Non"),"Dossier actif non-valorisable dans le cadre de la subvention",IF(AND(YEAR(I2778)&lt;'Récapitulatif des données RASH'!$B$2,'Données relatives aux bénéf.'!K2778="Oui",'Données relatives aux bénéf.'!L2778="Non"),"Dossier actif non-valorisable dans le cadre de la subvention - dont cloturé au cours de l'année de référence","")))))))</f>
        <v/>
      </c>
      <c r="P2778" s="16" t="str">
        <f>IF(ISBLANK(F2778),"",'Récapitulatif des données RASH'!$B$2-YEAR('Données relatives aux bénéf.'!F2778))</f>
        <v/>
      </c>
    </row>
    <row r="2779" spans="1:16">
      <c r="A2779" s="18" t="str">
        <f t="shared" si="43"/>
        <v/>
      </c>
      <c r="O2779" s="19" t="str">
        <f>IF(J2779="Non","Demande d'information",IF(AND(YEAR(I2779)='Récapitulatif des données RASH'!$B$2,'Données relatives aux bénéf.'!J2779="Oui",'Données relatives aux bénéf.'!K2779="Non"),"Dossier ouvert au cours de l'année de référence",IF(AND(YEAR(I2779)='Récapitulatif des données RASH'!$B$2,'Données relatives aux bénéf.'!J2779="Oui",'Données relatives aux bénéf.'!K2779="Oui"),"Dossier ouvert au cours de l'année de référence - dont clôturé au cours de l'année de référence",IF(AND(YEAR(I2779)&lt;'Récapitulatif des données RASH'!$B$2,'Données relatives aux bénéf.'!K2779="Non",'Données relatives aux bénéf.'!L2779="Oui"),"Dossier actif valorisable dans le cadre de la subvention",IF(AND(YEAR(I2779)&lt;'Récapitulatif des données RASH'!$B$2,'Données relatives aux bénéf.'!K2779="Oui",'Données relatives aux bénéf.'!L2779="Oui"),"Dossier actif valorisable dans le cadre de la subvention - dont cloturé au cours de l'année de référence",IF(AND(YEAR(I2779)&lt;'Récapitulatif des données RASH'!$B$2,'Données relatives aux bénéf.'!K2779="Non",'Données relatives aux bénéf.'!L2779="Non"),"Dossier actif non-valorisable dans le cadre de la subvention",IF(AND(YEAR(I2779)&lt;'Récapitulatif des données RASH'!$B$2,'Données relatives aux bénéf.'!K2779="Oui",'Données relatives aux bénéf.'!L2779="Non"),"Dossier actif non-valorisable dans le cadre de la subvention - dont cloturé au cours de l'année de référence","")))))))</f>
        <v/>
      </c>
      <c r="P2779" s="16" t="str">
        <f>IF(ISBLANK(F2779),"",'Récapitulatif des données RASH'!$B$2-YEAR('Données relatives aux bénéf.'!F2779))</f>
        <v/>
      </c>
    </row>
    <row r="2780" spans="1:16">
      <c r="A2780" s="18" t="str">
        <f t="shared" si="43"/>
        <v/>
      </c>
      <c r="O2780" s="19" t="str">
        <f>IF(J2780="Non","Demande d'information",IF(AND(YEAR(I2780)='Récapitulatif des données RASH'!$B$2,'Données relatives aux bénéf.'!J2780="Oui",'Données relatives aux bénéf.'!K2780="Non"),"Dossier ouvert au cours de l'année de référence",IF(AND(YEAR(I2780)='Récapitulatif des données RASH'!$B$2,'Données relatives aux bénéf.'!J2780="Oui",'Données relatives aux bénéf.'!K2780="Oui"),"Dossier ouvert au cours de l'année de référence - dont clôturé au cours de l'année de référence",IF(AND(YEAR(I2780)&lt;'Récapitulatif des données RASH'!$B$2,'Données relatives aux bénéf.'!K2780="Non",'Données relatives aux bénéf.'!L2780="Oui"),"Dossier actif valorisable dans le cadre de la subvention",IF(AND(YEAR(I2780)&lt;'Récapitulatif des données RASH'!$B$2,'Données relatives aux bénéf.'!K2780="Oui",'Données relatives aux bénéf.'!L2780="Oui"),"Dossier actif valorisable dans le cadre de la subvention - dont cloturé au cours de l'année de référence",IF(AND(YEAR(I2780)&lt;'Récapitulatif des données RASH'!$B$2,'Données relatives aux bénéf.'!K2780="Non",'Données relatives aux bénéf.'!L2780="Non"),"Dossier actif non-valorisable dans le cadre de la subvention",IF(AND(YEAR(I2780)&lt;'Récapitulatif des données RASH'!$B$2,'Données relatives aux bénéf.'!K2780="Oui",'Données relatives aux bénéf.'!L2780="Non"),"Dossier actif non-valorisable dans le cadre de la subvention - dont cloturé au cours de l'année de référence","")))))))</f>
        <v/>
      </c>
      <c r="P2780" s="16" t="str">
        <f>IF(ISBLANK(F2780),"",'Récapitulatif des données RASH'!$B$2-YEAR('Données relatives aux bénéf.'!F2780))</f>
        <v/>
      </c>
    </row>
    <row r="2781" spans="1:16">
      <c r="A2781" s="18" t="str">
        <f t="shared" si="43"/>
        <v/>
      </c>
      <c r="O2781" s="19" t="str">
        <f>IF(J2781="Non","Demande d'information",IF(AND(YEAR(I2781)='Récapitulatif des données RASH'!$B$2,'Données relatives aux bénéf.'!J2781="Oui",'Données relatives aux bénéf.'!K2781="Non"),"Dossier ouvert au cours de l'année de référence",IF(AND(YEAR(I2781)='Récapitulatif des données RASH'!$B$2,'Données relatives aux bénéf.'!J2781="Oui",'Données relatives aux bénéf.'!K2781="Oui"),"Dossier ouvert au cours de l'année de référence - dont clôturé au cours de l'année de référence",IF(AND(YEAR(I2781)&lt;'Récapitulatif des données RASH'!$B$2,'Données relatives aux bénéf.'!K2781="Non",'Données relatives aux bénéf.'!L2781="Oui"),"Dossier actif valorisable dans le cadre de la subvention",IF(AND(YEAR(I2781)&lt;'Récapitulatif des données RASH'!$B$2,'Données relatives aux bénéf.'!K2781="Oui",'Données relatives aux bénéf.'!L2781="Oui"),"Dossier actif valorisable dans le cadre de la subvention - dont cloturé au cours de l'année de référence",IF(AND(YEAR(I2781)&lt;'Récapitulatif des données RASH'!$B$2,'Données relatives aux bénéf.'!K2781="Non",'Données relatives aux bénéf.'!L2781="Non"),"Dossier actif non-valorisable dans le cadre de la subvention",IF(AND(YEAR(I2781)&lt;'Récapitulatif des données RASH'!$B$2,'Données relatives aux bénéf.'!K2781="Oui",'Données relatives aux bénéf.'!L2781="Non"),"Dossier actif non-valorisable dans le cadre de la subvention - dont cloturé au cours de l'année de référence","")))))))</f>
        <v/>
      </c>
      <c r="P2781" s="16" t="str">
        <f>IF(ISBLANK(F2781),"",'Récapitulatif des données RASH'!$B$2-YEAR('Données relatives aux bénéf.'!F2781))</f>
        <v/>
      </c>
    </row>
    <row r="2782" spans="1:16">
      <c r="A2782" s="18" t="str">
        <f t="shared" si="43"/>
        <v/>
      </c>
      <c r="O2782" s="19" t="str">
        <f>IF(J2782="Non","Demande d'information",IF(AND(YEAR(I2782)='Récapitulatif des données RASH'!$B$2,'Données relatives aux bénéf.'!J2782="Oui",'Données relatives aux bénéf.'!K2782="Non"),"Dossier ouvert au cours de l'année de référence",IF(AND(YEAR(I2782)='Récapitulatif des données RASH'!$B$2,'Données relatives aux bénéf.'!J2782="Oui",'Données relatives aux bénéf.'!K2782="Oui"),"Dossier ouvert au cours de l'année de référence - dont clôturé au cours de l'année de référence",IF(AND(YEAR(I2782)&lt;'Récapitulatif des données RASH'!$B$2,'Données relatives aux bénéf.'!K2782="Non",'Données relatives aux bénéf.'!L2782="Oui"),"Dossier actif valorisable dans le cadre de la subvention",IF(AND(YEAR(I2782)&lt;'Récapitulatif des données RASH'!$B$2,'Données relatives aux bénéf.'!K2782="Oui",'Données relatives aux bénéf.'!L2782="Oui"),"Dossier actif valorisable dans le cadre de la subvention - dont cloturé au cours de l'année de référence",IF(AND(YEAR(I2782)&lt;'Récapitulatif des données RASH'!$B$2,'Données relatives aux bénéf.'!K2782="Non",'Données relatives aux bénéf.'!L2782="Non"),"Dossier actif non-valorisable dans le cadre de la subvention",IF(AND(YEAR(I2782)&lt;'Récapitulatif des données RASH'!$B$2,'Données relatives aux bénéf.'!K2782="Oui",'Données relatives aux bénéf.'!L2782="Non"),"Dossier actif non-valorisable dans le cadre de la subvention - dont cloturé au cours de l'année de référence","")))))))</f>
        <v/>
      </c>
      <c r="P2782" s="16" t="str">
        <f>IF(ISBLANK(F2782),"",'Récapitulatif des données RASH'!$B$2-YEAR('Données relatives aux bénéf.'!F2782))</f>
        <v/>
      </c>
    </row>
    <row r="2783" spans="1:16">
      <c r="A2783" s="18" t="str">
        <f t="shared" si="43"/>
        <v/>
      </c>
      <c r="O2783" s="19" t="str">
        <f>IF(J2783="Non","Demande d'information",IF(AND(YEAR(I2783)='Récapitulatif des données RASH'!$B$2,'Données relatives aux bénéf.'!J2783="Oui",'Données relatives aux bénéf.'!K2783="Non"),"Dossier ouvert au cours de l'année de référence",IF(AND(YEAR(I2783)='Récapitulatif des données RASH'!$B$2,'Données relatives aux bénéf.'!J2783="Oui",'Données relatives aux bénéf.'!K2783="Oui"),"Dossier ouvert au cours de l'année de référence - dont clôturé au cours de l'année de référence",IF(AND(YEAR(I2783)&lt;'Récapitulatif des données RASH'!$B$2,'Données relatives aux bénéf.'!K2783="Non",'Données relatives aux bénéf.'!L2783="Oui"),"Dossier actif valorisable dans le cadre de la subvention",IF(AND(YEAR(I2783)&lt;'Récapitulatif des données RASH'!$B$2,'Données relatives aux bénéf.'!K2783="Oui",'Données relatives aux bénéf.'!L2783="Oui"),"Dossier actif valorisable dans le cadre de la subvention - dont cloturé au cours de l'année de référence",IF(AND(YEAR(I2783)&lt;'Récapitulatif des données RASH'!$B$2,'Données relatives aux bénéf.'!K2783="Non",'Données relatives aux bénéf.'!L2783="Non"),"Dossier actif non-valorisable dans le cadre de la subvention",IF(AND(YEAR(I2783)&lt;'Récapitulatif des données RASH'!$B$2,'Données relatives aux bénéf.'!K2783="Oui",'Données relatives aux bénéf.'!L2783="Non"),"Dossier actif non-valorisable dans le cadre de la subvention - dont cloturé au cours de l'année de référence","")))))))</f>
        <v/>
      </c>
      <c r="P2783" s="16" t="str">
        <f>IF(ISBLANK(F2783),"",'Récapitulatif des données RASH'!$B$2-YEAR('Données relatives aux bénéf.'!F2783))</f>
        <v/>
      </c>
    </row>
    <row r="2784" spans="1:16">
      <c r="A2784" s="18" t="str">
        <f t="shared" si="43"/>
        <v/>
      </c>
      <c r="O2784" s="19" t="str">
        <f>IF(J2784="Non","Demande d'information",IF(AND(YEAR(I2784)='Récapitulatif des données RASH'!$B$2,'Données relatives aux bénéf.'!J2784="Oui",'Données relatives aux bénéf.'!K2784="Non"),"Dossier ouvert au cours de l'année de référence",IF(AND(YEAR(I2784)='Récapitulatif des données RASH'!$B$2,'Données relatives aux bénéf.'!J2784="Oui",'Données relatives aux bénéf.'!K2784="Oui"),"Dossier ouvert au cours de l'année de référence - dont clôturé au cours de l'année de référence",IF(AND(YEAR(I2784)&lt;'Récapitulatif des données RASH'!$B$2,'Données relatives aux bénéf.'!K2784="Non",'Données relatives aux bénéf.'!L2784="Oui"),"Dossier actif valorisable dans le cadre de la subvention",IF(AND(YEAR(I2784)&lt;'Récapitulatif des données RASH'!$B$2,'Données relatives aux bénéf.'!K2784="Oui",'Données relatives aux bénéf.'!L2784="Oui"),"Dossier actif valorisable dans le cadre de la subvention - dont cloturé au cours de l'année de référence",IF(AND(YEAR(I2784)&lt;'Récapitulatif des données RASH'!$B$2,'Données relatives aux bénéf.'!K2784="Non",'Données relatives aux bénéf.'!L2784="Non"),"Dossier actif non-valorisable dans le cadre de la subvention",IF(AND(YEAR(I2784)&lt;'Récapitulatif des données RASH'!$B$2,'Données relatives aux bénéf.'!K2784="Oui",'Données relatives aux bénéf.'!L2784="Non"),"Dossier actif non-valorisable dans le cadre de la subvention - dont cloturé au cours de l'année de référence","")))))))</f>
        <v/>
      </c>
      <c r="P2784" s="16" t="str">
        <f>IF(ISBLANK(F2784),"",'Récapitulatif des données RASH'!$B$2-YEAR('Données relatives aux bénéf.'!F2784))</f>
        <v/>
      </c>
    </row>
    <row r="2785" spans="1:16">
      <c r="A2785" s="18" t="str">
        <f t="shared" si="43"/>
        <v/>
      </c>
      <c r="O2785" s="19" t="str">
        <f>IF(J2785="Non","Demande d'information",IF(AND(YEAR(I2785)='Récapitulatif des données RASH'!$B$2,'Données relatives aux bénéf.'!J2785="Oui",'Données relatives aux bénéf.'!K2785="Non"),"Dossier ouvert au cours de l'année de référence",IF(AND(YEAR(I2785)='Récapitulatif des données RASH'!$B$2,'Données relatives aux bénéf.'!J2785="Oui",'Données relatives aux bénéf.'!K2785="Oui"),"Dossier ouvert au cours de l'année de référence - dont clôturé au cours de l'année de référence",IF(AND(YEAR(I2785)&lt;'Récapitulatif des données RASH'!$B$2,'Données relatives aux bénéf.'!K2785="Non",'Données relatives aux bénéf.'!L2785="Oui"),"Dossier actif valorisable dans le cadre de la subvention",IF(AND(YEAR(I2785)&lt;'Récapitulatif des données RASH'!$B$2,'Données relatives aux bénéf.'!K2785="Oui",'Données relatives aux bénéf.'!L2785="Oui"),"Dossier actif valorisable dans le cadre de la subvention - dont cloturé au cours de l'année de référence",IF(AND(YEAR(I2785)&lt;'Récapitulatif des données RASH'!$B$2,'Données relatives aux bénéf.'!K2785="Non",'Données relatives aux bénéf.'!L2785="Non"),"Dossier actif non-valorisable dans le cadre de la subvention",IF(AND(YEAR(I2785)&lt;'Récapitulatif des données RASH'!$B$2,'Données relatives aux bénéf.'!K2785="Oui",'Données relatives aux bénéf.'!L2785="Non"),"Dossier actif non-valorisable dans le cadre de la subvention - dont cloturé au cours de l'année de référence","")))))))</f>
        <v/>
      </c>
      <c r="P2785" s="16" t="str">
        <f>IF(ISBLANK(F2785),"",'Récapitulatif des données RASH'!$B$2-YEAR('Données relatives aux bénéf.'!F2785))</f>
        <v/>
      </c>
    </row>
    <row r="2786" spans="1:16">
      <c r="A2786" s="18" t="str">
        <f t="shared" si="43"/>
        <v/>
      </c>
      <c r="O2786" s="19" t="str">
        <f>IF(J2786="Non","Demande d'information",IF(AND(YEAR(I2786)='Récapitulatif des données RASH'!$B$2,'Données relatives aux bénéf.'!J2786="Oui",'Données relatives aux bénéf.'!K2786="Non"),"Dossier ouvert au cours de l'année de référence",IF(AND(YEAR(I2786)='Récapitulatif des données RASH'!$B$2,'Données relatives aux bénéf.'!J2786="Oui",'Données relatives aux bénéf.'!K2786="Oui"),"Dossier ouvert au cours de l'année de référence - dont clôturé au cours de l'année de référence",IF(AND(YEAR(I2786)&lt;'Récapitulatif des données RASH'!$B$2,'Données relatives aux bénéf.'!K2786="Non",'Données relatives aux bénéf.'!L2786="Oui"),"Dossier actif valorisable dans le cadre de la subvention",IF(AND(YEAR(I2786)&lt;'Récapitulatif des données RASH'!$B$2,'Données relatives aux bénéf.'!K2786="Oui",'Données relatives aux bénéf.'!L2786="Oui"),"Dossier actif valorisable dans le cadre de la subvention - dont cloturé au cours de l'année de référence",IF(AND(YEAR(I2786)&lt;'Récapitulatif des données RASH'!$B$2,'Données relatives aux bénéf.'!K2786="Non",'Données relatives aux bénéf.'!L2786="Non"),"Dossier actif non-valorisable dans le cadre de la subvention",IF(AND(YEAR(I2786)&lt;'Récapitulatif des données RASH'!$B$2,'Données relatives aux bénéf.'!K2786="Oui",'Données relatives aux bénéf.'!L2786="Non"),"Dossier actif non-valorisable dans le cadre de la subvention - dont cloturé au cours de l'année de référence","")))))))</f>
        <v/>
      </c>
      <c r="P2786" s="16" t="str">
        <f>IF(ISBLANK(F2786),"",'Récapitulatif des données RASH'!$B$2-YEAR('Données relatives aux bénéf.'!F2786))</f>
        <v/>
      </c>
    </row>
    <row r="2787" spans="1:16">
      <c r="A2787" s="18" t="str">
        <f t="shared" si="43"/>
        <v/>
      </c>
      <c r="O2787" s="19" t="str">
        <f>IF(J2787="Non","Demande d'information",IF(AND(YEAR(I2787)='Récapitulatif des données RASH'!$B$2,'Données relatives aux bénéf.'!J2787="Oui",'Données relatives aux bénéf.'!K2787="Non"),"Dossier ouvert au cours de l'année de référence",IF(AND(YEAR(I2787)='Récapitulatif des données RASH'!$B$2,'Données relatives aux bénéf.'!J2787="Oui",'Données relatives aux bénéf.'!K2787="Oui"),"Dossier ouvert au cours de l'année de référence - dont clôturé au cours de l'année de référence",IF(AND(YEAR(I2787)&lt;'Récapitulatif des données RASH'!$B$2,'Données relatives aux bénéf.'!K2787="Non",'Données relatives aux bénéf.'!L2787="Oui"),"Dossier actif valorisable dans le cadre de la subvention",IF(AND(YEAR(I2787)&lt;'Récapitulatif des données RASH'!$B$2,'Données relatives aux bénéf.'!K2787="Oui",'Données relatives aux bénéf.'!L2787="Oui"),"Dossier actif valorisable dans le cadre de la subvention - dont cloturé au cours de l'année de référence",IF(AND(YEAR(I2787)&lt;'Récapitulatif des données RASH'!$B$2,'Données relatives aux bénéf.'!K2787="Non",'Données relatives aux bénéf.'!L2787="Non"),"Dossier actif non-valorisable dans le cadre de la subvention",IF(AND(YEAR(I2787)&lt;'Récapitulatif des données RASH'!$B$2,'Données relatives aux bénéf.'!K2787="Oui",'Données relatives aux bénéf.'!L2787="Non"),"Dossier actif non-valorisable dans le cadre de la subvention - dont cloturé au cours de l'année de référence","")))))))</f>
        <v/>
      </c>
      <c r="P2787" s="16" t="str">
        <f>IF(ISBLANK(F2787),"",'Récapitulatif des données RASH'!$B$2-YEAR('Données relatives aux bénéf.'!F2787))</f>
        <v/>
      </c>
    </row>
    <row r="2788" spans="1:16">
      <c r="A2788" s="18" t="str">
        <f t="shared" si="43"/>
        <v/>
      </c>
      <c r="O2788" s="19" t="str">
        <f>IF(J2788="Non","Demande d'information",IF(AND(YEAR(I2788)='Récapitulatif des données RASH'!$B$2,'Données relatives aux bénéf.'!J2788="Oui",'Données relatives aux bénéf.'!K2788="Non"),"Dossier ouvert au cours de l'année de référence",IF(AND(YEAR(I2788)='Récapitulatif des données RASH'!$B$2,'Données relatives aux bénéf.'!J2788="Oui",'Données relatives aux bénéf.'!K2788="Oui"),"Dossier ouvert au cours de l'année de référence - dont clôturé au cours de l'année de référence",IF(AND(YEAR(I2788)&lt;'Récapitulatif des données RASH'!$B$2,'Données relatives aux bénéf.'!K2788="Non",'Données relatives aux bénéf.'!L2788="Oui"),"Dossier actif valorisable dans le cadre de la subvention",IF(AND(YEAR(I2788)&lt;'Récapitulatif des données RASH'!$B$2,'Données relatives aux bénéf.'!K2788="Oui",'Données relatives aux bénéf.'!L2788="Oui"),"Dossier actif valorisable dans le cadre de la subvention - dont cloturé au cours de l'année de référence",IF(AND(YEAR(I2788)&lt;'Récapitulatif des données RASH'!$B$2,'Données relatives aux bénéf.'!K2788="Non",'Données relatives aux bénéf.'!L2788="Non"),"Dossier actif non-valorisable dans le cadre de la subvention",IF(AND(YEAR(I2788)&lt;'Récapitulatif des données RASH'!$B$2,'Données relatives aux bénéf.'!K2788="Oui",'Données relatives aux bénéf.'!L2788="Non"),"Dossier actif non-valorisable dans le cadre de la subvention - dont cloturé au cours de l'année de référence","")))))))</f>
        <v/>
      </c>
      <c r="P2788" s="16" t="str">
        <f>IF(ISBLANK(F2788),"",'Récapitulatif des données RASH'!$B$2-YEAR('Données relatives aux bénéf.'!F2788))</f>
        <v/>
      </c>
    </row>
    <row r="2789" spans="1:16">
      <c r="A2789" s="18" t="str">
        <f t="shared" si="43"/>
        <v/>
      </c>
      <c r="O2789" s="19" t="str">
        <f>IF(J2789="Non","Demande d'information",IF(AND(YEAR(I2789)='Récapitulatif des données RASH'!$B$2,'Données relatives aux bénéf.'!J2789="Oui",'Données relatives aux bénéf.'!K2789="Non"),"Dossier ouvert au cours de l'année de référence",IF(AND(YEAR(I2789)='Récapitulatif des données RASH'!$B$2,'Données relatives aux bénéf.'!J2789="Oui",'Données relatives aux bénéf.'!K2789="Oui"),"Dossier ouvert au cours de l'année de référence - dont clôturé au cours de l'année de référence",IF(AND(YEAR(I2789)&lt;'Récapitulatif des données RASH'!$B$2,'Données relatives aux bénéf.'!K2789="Non",'Données relatives aux bénéf.'!L2789="Oui"),"Dossier actif valorisable dans le cadre de la subvention",IF(AND(YEAR(I2789)&lt;'Récapitulatif des données RASH'!$B$2,'Données relatives aux bénéf.'!K2789="Oui",'Données relatives aux bénéf.'!L2789="Oui"),"Dossier actif valorisable dans le cadre de la subvention - dont cloturé au cours de l'année de référence",IF(AND(YEAR(I2789)&lt;'Récapitulatif des données RASH'!$B$2,'Données relatives aux bénéf.'!K2789="Non",'Données relatives aux bénéf.'!L2789="Non"),"Dossier actif non-valorisable dans le cadre de la subvention",IF(AND(YEAR(I2789)&lt;'Récapitulatif des données RASH'!$B$2,'Données relatives aux bénéf.'!K2789="Oui",'Données relatives aux bénéf.'!L2789="Non"),"Dossier actif non-valorisable dans le cadre de la subvention - dont cloturé au cours de l'année de référence","")))))))</f>
        <v/>
      </c>
      <c r="P2789" s="16" t="str">
        <f>IF(ISBLANK(F2789),"",'Récapitulatif des données RASH'!$B$2-YEAR('Données relatives aux bénéf.'!F2789))</f>
        <v/>
      </c>
    </row>
    <row r="2790" spans="1:16">
      <c r="A2790" s="18" t="str">
        <f t="shared" si="43"/>
        <v/>
      </c>
      <c r="O2790" s="19" t="str">
        <f>IF(J2790="Non","Demande d'information",IF(AND(YEAR(I2790)='Récapitulatif des données RASH'!$B$2,'Données relatives aux bénéf.'!J2790="Oui",'Données relatives aux bénéf.'!K2790="Non"),"Dossier ouvert au cours de l'année de référence",IF(AND(YEAR(I2790)='Récapitulatif des données RASH'!$B$2,'Données relatives aux bénéf.'!J2790="Oui",'Données relatives aux bénéf.'!K2790="Oui"),"Dossier ouvert au cours de l'année de référence - dont clôturé au cours de l'année de référence",IF(AND(YEAR(I2790)&lt;'Récapitulatif des données RASH'!$B$2,'Données relatives aux bénéf.'!K2790="Non",'Données relatives aux bénéf.'!L2790="Oui"),"Dossier actif valorisable dans le cadre de la subvention",IF(AND(YEAR(I2790)&lt;'Récapitulatif des données RASH'!$B$2,'Données relatives aux bénéf.'!K2790="Oui",'Données relatives aux bénéf.'!L2790="Oui"),"Dossier actif valorisable dans le cadre de la subvention - dont cloturé au cours de l'année de référence",IF(AND(YEAR(I2790)&lt;'Récapitulatif des données RASH'!$B$2,'Données relatives aux bénéf.'!K2790="Non",'Données relatives aux bénéf.'!L2790="Non"),"Dossier actif non-valorisable dans le cadre de la subvention",IF(AND(YEAR(I2790)&lt;'Récapitulatif des données RASH'!$B$2,'Données relatives aux bénéf.'!K2790="Oui",'Données relatives aux bénéf.'!L2790="Non"),"Dossier actif non-valorisable dans le cadre de la subvention - dont cloturé au cours de l'année de référence","")))))))</f>
        <v/>
      </c>
      <c r="P2790" s="16" t="str">
        <f>IF(ISBLANK(F2790),"",'Récapitulatif des données RASH'!$B$2-YEAR('Données relatives aux bénéf.'!F2790))</f>
        <v/>
      </c>
    </row>
    <row r="2791" spans="1:16">
      <c r="A2791" s="18" t="str">
        <f t="shared" si="43"/>
        <v/>
      </c>
      <c r="O2791" s="19" t="str">
        <f>IF(J2791="Non","Demande d'information",IF(AND(YEAR(I2791)='Récapitulatif des données RASH'!$B$2,'Données relatives aux bénéf.'!J2791="Oui",'Données relatives aux bénéf.'!K2791="Non"),"Dossier ouvert au cours de l'année de référence",IF(AND(YEAR(I2791)='Récapitulatif des données RASH'!$B$2,'Données relatives aux bénéf.'!J2791="Oui",'Données relatives aux bénéf.'!K2791="Oui"),"Dossier ouvert au cours de l'année de référence - dont clôturé au cours de l'année de référence",IF(AND(YEAR(I2791)&lt;'Récapitulatif des données RASH'!$B$2,'Données relatives aux bénéf.'!K2791="Non",'Données relatives aux bénéf.'!L2791="Oui"),"Dossier actif valorisable dans le cadre de la subvention",IF(AND(YEAR(I2791)&lt;'Récapitulatif des données RASH'!$B$2,'Données relatives aux bénéf.'!K2791="Oui",'Données relatives aux bénéf.'!L2791="Oui"),"Dossier actif valorisable dans le cadre de la subvention - dont cloturé au cours de l'année de référence",IF(AND(YEAR(I2791)&lt;'Récapitulatif des données RASH'!$B$2,'Données relatives aux bénéf.'!K2791="Non",'Données relatives aux bénéf.'!L2791="Non"),"Dossier actif non-valorisable dans le cadre de la subvention",IF(AND(YEAR(I2791)&lt;'Récapitulatif des données RASH'!$B$2,'Données relatives aux bénéf.'!K2791="Oui",'Données relatives aux bénéf.'!L2791="Non"),"Dossier actif non-valorisable dans le cadre de la subvention - dont cloturé au cours de l'année de référence","")))))))</f>
        <v/>
      </c>
      <c r="P2791" s="16" t="str">
        <f>IF(ISBLANK(F2791),"",'Récapitulatif des données RASH'!$B$2-YEAR('Données relatives aux bénéf.'!F2791))</f>
        <v/>
      </c>
    </row>
    <row r="2792" spans="1:16">
      <c r="A2792" s="18" t="str">
        <f t="shared" si="43"/>
        <v/>
      </c>
      <c r="O2792" s="19" t="str">
        <f>IF(J2792="Non","Demande d'information",IF(AND(YEAR(I2792)='Récapitulatif des données RASH'!$B$2,'Données relatives aux bénéf.'!J2792="Oui",'Données relatives aux bénéf.'!K2792="Non"),"Dossier ouvert au cours de l'année de référence",IF(AND(YEAR(I2792)='Récapitulatif des données RASH'!$B$2,'Données relatives aux bénéf.'!J2792="Oui",'Données relatives aux bénéf.'!K2792="Oui"),"Dossier ouvert au cours de l'année de référence - dont clôturé au cours de l'année de référence",IF(AND(YEAR(I2792)&lt;'Récapitulatif des données RASH'!$B$2,'Données relatives aux bénéf.'!K2792="Non",'Données relatives aux bénéf.'!L2792="Oui"),"Dossier actif valorisable dans le cadre de la subvention",IF(AND(YEAR(I2792)&lt;'Récapitulatif des données RASH'!$B$2,'Données relatives aux bénéf.'!K2792="Oui",'Données relatives aux bénéf.'!L2792="Oui"),"Dossier actif valorisable dans le cadre de la subvention - dont cloturé au cours de l'année de référence",IF(AND(YEAR(I2792)&lt;'Récapitulatif des données RASH'!$B$2,'Données relatives aux bénéf.'!K2792="Non",'Données relatives aux bénéf.'!L2792="Non"),"Dossier actif non-valorisable dans le cadre de la subvention",IF(AND(YEAR(I2792)&lt;'Récapitulatif des données RASH'!$B$2,'Données relatives aux bénéf.'!K2792="Oui",'Données relatives aux bénéf.'!L2792="Non"),"Dossier actif non-valorisable dans le cadre de la subvention - dont cloturé au cours de l'année de référence","")))))))</f>
        <v/>
      </c>
      <c r="P2792" s="16" t="str">
        <f>IF(ISBLANK(F2792),"",'Récapitulatif des données RASH'!$B$2-YEAR('Données relatives aux bénéf.'!F2792))</f>
        <v/>
      </c>
    </row>
    <row r="2793" spans="1:16">
      <c r="A2793" s="18" t="str">
        <f t="shared" ref="A2793:A2856" si="44">IF(ISBLANK(C2793),"",A2792+1)</f>
        <v/>
      </c>
      <c r="O2793" s="19" t="str">
        <f>IF(J2793="Non","Demande d'information",IF(AND(YEAR(I2793)='Récapitulatif des données RASH'!$B$2,'Données relatives aux bénéf.'!J2793="Oui",'Données relatives aux bénéf.'!K2793="Non"),"Dossier ouvert au cours de l'année de référence",IF(AND(YEAR(I2793)='Récapitulatif des données RASH'!$B$2,'Données relatives aux bénéf.'!J2793="Oui",'Données relatives aux bénéf.'!K2793="Oui"),"Dossier ouvert au cours de l'année de référence - dont clôturé au cours de l'année de référence",IF(AND(YEAR(I2793)&lt;'Récapitulatif des données RASH'!$B$2,'Données relatives aux bénéf.'!K2793="Non",'Données relatives aux bénéf.'!L2793="Oui"),"Dossier actif valorisable dans le cadre de la subvention",IF(AND(YEAR(I2793)&lt;'Récapitulatif des données RASH'!$B$2,'Données relatives aux bénéf.'!K2793="Oui",'Données relatives aux bénéf.'!L2793="Oui"),"Dossier actif valorisable dans le cadre de la subvention - dont cloturé au cours de l'année de référence",IF(AND(YEAR(I2793)&lt;'Récapitulatif des données RASH'!$B$2,'Données relatives aux bénéf.'!K2793="Non",'Données relatives aux bénéf.'!L2793="Non"),"Dossier actif non-valorisable dans le cadre de la subvention",IF(AND(YEAR(I2793)&lt;'Récapitulatif des données RASH'!$B$2,'Données relatives aux bénéf.'!K2793="Oui",'Données relatives aux bénéf.'!L2793="Non"),"Dossier actif non-valorisable dans le cadre de la subvention - dont cloturé au cours de l'année de référence","")))))))</f>
        <v/>
      </c>
      <c r="P2793" s="16" t="str">
        <f>IF(ISBLANK(F2793),"",'Récapitulatif des données RASH'!$B$2-YEAR('Données relatives aux bénéf.'!F2793))</f>
        <v/>
      </c>
    </row>
    <row r="2794" spans="1:16">
      <c r="A2794" s="18" t="str">
        <f t="shared" si="44"/>
        <v/>
      </c>
      <c r="O2794" s="19" t="str">
        <f>IF(J2794="Non","Demande d'information",IF(AND(YEAR(I2794)='Récapitulatif des données RASH'!$B$2,'Données relatives aux bénéf.'!J2794="Oui",'Données relatives aux bénéf.'!K2794="Non"),"Dossier ouvert au cours de l'année de référence",IF(AND(YEAR(I2794)='Récapitulatif des données RASH'!$B$2,'Données relatives aux bénéf.'!J2794="Oui",'Données relatives aux bénéf.'!K2794="Oui"),"Dossier ouvert au cours de l'année de référence - dont clôturé au cours de l'année de référence",IF(AND(YEAR(I2794)&lt;'Récapitulatif des données RASH'!$B$2,'Données relatives aux bénéf.'!K2794="Non",'Données relatives aux bénéf.'!L2794="Oui"),"Dossier actif valorisable dans le cadre de la subvention",IF(AND(YEAR(I2794)&lt;'Récapitulatif des données RASH'!$B$2,'Données relatives aux bénéf.'!K2794="Oui",'Données relatives aux bénéf.'!L2794="Oui"),"Dossier actif valorisable dans le cadre de la subvention - dont cloturé au cours de l'année de référence",IF(AND(YEAR(I2794)&lt;'Récapitulatif des données RASH'!$B$2,'Données relatives aux bénéf.'!K2794="Non",'Données relatives aux bénéf.'!L2794="Non"),"Dossier actif non-valorisable dans le cadre de la subvention",IF(AND(YEAR(I2794)&lt;'Récapitulatif des données RASH'!$B$2,'Données relatives aux bénéf.'!K2794="Oui",'Données relatives aux bénéf.'!L2794="Non"),"Dossier actif non-valorisable dans le cadre de la subvention - dont cloturé au cours de l'année de référence","")))))))</f>
        <v/>
      </c>
      <c r="P2794" s="16" t="str">
        <f>IF(ISBLANK(F2794),"",'Récapitulatif des données RASH'!$B$2-YEAR('Données relatives aux bénéf.'!F2794))</f>
        <v/>
      </c>
    </row>
    <row r="2795" spans="1:16">
      <c r="A2795" s="18" t="str">
        <f t="shared" si="44"/>
        <v/>
      </c>
      <c r="O2795" s="19" t="str">
        <f>IF(J2795="Non","Demande d'information",IF(AND(YEAR(I2795)='Récapitulatif des données RASH'!$B$2,'Données relatives aux bénéf.'!J2795="Oui",'Données relatives aux bénéf.'!K2795="Non"),"Dossier ouvert au cours de l'année de référence",IF(AND(YEAR(I2795)='Récapitulatif des données RASH'!$B$2,'Données relatives aux bénéf.'!J2795="Oui",'Données relatives aux bénéf.'!K2795="Oui"),"Dossier ouvert au cours de l'année de référence - dont clôturé au cours de l'année de référence",IF(AND(YEAR(I2795)&lt;'Récapitulatif des données RASH'!$B$2,'Données relatives aux bénéf.'!K2795="Non",'Données relatives aux bénéf.'!L2795="Oui"),"Dossier actif valorisable dans le cadre de la subvention",IF(AND(YEAR(I2795)&lt;'Récapitulatif des données RASH'!$B$2,'Données relatives aux bénéf.'!K2795="Oui",'Données relatives aux bénéf.'!L2795="Oui"),"Dossier actif valorisable dans le cadre de la subvention - dont cloturé au cours de l'année de référence",IF(AND(YEAR(I2795)&lt;'Récapitulatif des données RASH'!$B$2,'Données relatives aux bénéf.'!K2795="Non",'Données relatives aux bénéf.'!L2795="Non"),"Dossier actif non-valorisable dans le cadre de la subvention",IF(AND(YEAR(I2795)&lt;'Récapitulatif des données RASH'!$B$2,'Données relatives aux bénéf.'!K2795="Oui",'Données relatives aux bénéf.'!L2795="Non"),"Dossier actif non-valorisable dans le cadre de la subvention - dont cloturé au cours de l'année de référence","")))))))</f>
        <v/>
      </c>
      <c r="P2795" s="16" t="str">
        <f>IF(ISBLANK(F2795),"",'Récapitulatif des données RASH'!$B$2-YEAR('Données relatives aux bénéf.'!F2795))</f>
        <v/>
      </c>
    </row>
    <row r="2796" spans="1:16">
      <c r="A2796" s="18" t="str">
        <f t="shared" si="44"/>
        <v/>
      </c>
      <c r="O2796" s="19" t="str">
        <f>IF(J2796="Non","Demande d'information",IF(AND(YEAR(I2796)='Récapitulatif des données RASH'!$B$2,'Données relatives aux bénéf.'!J2796="Oui",'Données relatives aux bénéf.'!K2796="Non"),"Dossier ouvert au cours de l'année de référence",IF(AND(YEAR(I2796)='Récapitulatif des données RASH'!$B$2,'Données relatives aux bénéf.'!J2796="Oui",'Données relatives aux bénéf.'!K2796="Oui"),"Dossier ouvert au cours de l'année de référence - dont clôturé au cours de l'année de référence",IF(AND(YEAR(I2796)&lt;'Récapitulatif des données RASH'!$B$2,'Données relatives aux bénéf.'!K2796="Non",'Données relatives aux bénéf.'!L2796="Oui"),"Dossier actif valorisable dans le cadre de la subvention",IF(AND(YEAR(I2796)&lt;'Récapitulatif des données RASH'!$B$2,'Données relatives aux bénéf.'!K2796="Oui",'Données relatives aux bénéf.'!L2796="Oui"),"Dossier actif valorisable dans le cadre de la subvention - dont cloturé au cours de l'année de référence",IF(AND(YEAR(I2796)&lt;'Récapitulatif des données RASH'!$B$2,'Données relatives aux bénéf.'!K2796="Non",'Données relatives aux bénéf.'!L2796="Non"),"Dossier actif non-valorisable dans le cadre de la subvention",IF(AND(YEAR(I2796)&lt;'Récapitulatif des données RASH'!$B$2,'Données relatives aux bénéf.'!K2796="Oui",'Données relatives aux bénéf.'!L2796="Non"),"Dossier actif non-valorisable dans le cadre de la subvention - dont cloturé au cours de l'année de référence","")))))))</f>
        <v/>
      </c>
      <c r="P2796" s="16" t="str">
        <f>IF(ISBLANK(F2796),"",'Récapitulatif des données RASH'!$B$2-YEAR('Données relatives aux bénéf.'!F2796))</f>
        <v/>
      </c>
    </row>
    <row r="2797" spans="1:16">
      <c r="A2797" s="18" t="str">
        <f t="shared" si="44"/>
        <v/>
      </c>
      <c r="O2797" s="19" t="str">
        <f>IF(J2797="Non","Demande d'information",IF(AND(YEAR(I2797)='Récapitulatif des données RASH'!$B$2,'Données relatives aux bénéf.'!J2797="Oui",'Données relatives aux bénéf.'!K2797="Non"),"Dossier ouvert au cours de l'année de référence",IF(AND(YEAR(I2797)='Récapitulatif des données RASH'!$B$2,'Données relatives aux bénéf.'!J2797="Oui",'Données relatives aux bénéf.'!K2797="Oui"),"Dossier ouvert au cours de l'année de référence - dont clôturé au cours de l'année de référence",IF(AND(YEAR(I2797)&lt;'Récapitulatif des données RASH'!$B$2,'Données relatives aux bénéf.'!K2797="Non",'Données relatives aux bénéf.'!L2797="Oui"),"Dossier actif valorisable dans le cadre de la subvention",IF(AND(YEAR(I2797)&lt;'Récapitulatif des données RASH'!$B$2,'Données relatives aux bénéf.'!K2797="Oui",'Données relatives aux bénéf.'!L2797="Oui"),"Dossier actif valorisable dans le cadre de la subvention - dont cloturé au cours de l'année de référence",IF(AND(YEAR(I2797)&lt;'Récapitulatif des données RASH'!$B$2,'Données relatives aux bénéf.'!K2797="Non",'Données relatives aux bénéf.'!L2797="Non"),"Dossier actif non-valorisable dans le cadre de la subvention",IF(AND(YEAR(I2797)&lt;'Récapitulatif des données RASH'!$B$2,'Données relatives aux bénéf.'!K2797="Oui",'Données relatives aux bénéf.'!L2797="Non"),"Dossier actif non-valorisable dans le cadre de la subvention - dont cloturé au cours de l'année de référence","")))))))</f>
        <v/>
      </c>
      <c r="P2797" s="16" t="str">
        <f>IF(ISBLANK(F2797),"",'Récapitulatif des données RASH'!$B$2-YEAR('Données relatives aux bénéf.'!F2797))</f>
        <v/>
      </c>
    </row>
    <row r="2798" spans="1:16">
      <c r="A2798" s="18" t="str">
        <f t="shared" si="44"/>
        <v/>
      </c>
      <c r="O2798" s="19" t="str">
        <f>IF(J2798="Non","Demande d'information",IF(AND(YEAR(I2798)='Récapitulatif des données RASH'!$B$2,'Données relatives aux bénéf.'!J2798="Oui",'Données relatives aux bénéf.'!K2798="Non"),"Dossier ouvert au cours de l'année de référence",IF(AND(YEAR(I2798)='Récapitulatif des données RASH'!$B$2,'Données relatives aux bénéf.'!J2798="Oui",'Données relatives aux bénéf.'!K2798="Oui"),"Dossier ouvert au cours de l'année de référence - dont clôturé au cours de l'année de référence",IF(AND(YEAR(I2798)&lt;'Récapitulatif des données RASH'!$B$2,'Données relatives aux bénéf.'!K2798="Non",'Données relatives aux bénéf.'!L2798="Oui"),"Dossier actif valorisable dans le cadre de la subvention",IF(AND(YEAR(I2798)&lt;'Récapitulatif des données RASH'!$B$2,'Données relatives aux bénéf.'!K2798="Oui",'Données relatives aux bénéf.'!L2798="Oui"),"Dossier actif valorisable dans le cadre de la subvention - dont cloturé au cours de l'année de référence",IF(AND(YEAR(I2798)&lt;'Récapitulatif des données RASH'!$B$2,'Données relatives aux bénéf.'!K2798="Non",'Données relatives aux bénéf.'!L2798="Non"),"Dossier actif non-valorisable dans le cadre de la subvention",IF(AND(YEAR(I2798)&lt;'Récapitulatif des données RASH'!$B$2,'Données relatives aux bénéf.'!K2798="Oui",'Données relatives aux bénéf.'!L2798="Non"),"Dossier actif non-valorisable dans le cadre de la subvention - dont cloturé au cours de l'année de référence","")))))))</f>
        <v/>
      </c>
      <c r="P2798" s="16" t="str">
        <f>IF(ISBLANK(F2798),"",'Récapitulatif des données RASH'!$B$2-YEAR('Données relatives aux bénéf.'!F2798))</f>
        <v/>
      </c>
    </row>
    <row r="2799" spans="1:16">
      <c r="A2799" s="18" t="str">
        <f t="shared" si="44"/>
        <v/>
      </c>
      <c r="O2799" s="19" t="str">
        <f>IF(J2799="Non","Demande d'information",IF(AND(YEAR(I2799)='Récapitulatif des données RASH'!$B$2,'Données relatives aux bénéf.'!J2799="Oui",'Données relatives aux bénéf.'!K2799="Non"),"Dossier ouvert au cours de l'année de référence",IF(AND(YEAR(I2799)='Récapitulatif des données RASH'!$B$2,'Données relatives aux bénéf.'!J2799="Oui",'Données relatives aux bénéf.'!K2799="Oui"),"Dossier ouvert au cours de l'année de référence - dont clôturé au cours de l'année de référence",IF(AND(YEAR(I2799)&lt;'Récapitulatif des données RASH'!$B$2,'Données relatives aux bénéf.'!K2799="Non",'Données relatives aux bénéf.'!L2799="Oui"),"Dossier actif valorisable dans le cadre de la subvention",IF(AND(YEAR(I2799)&lt;'Récapitulatif des données RASH'!$B$2,'Données relatives aux bénéf.'!K2799="Oui",'Données relatives aux bénéf.'!L2799="Oui"),"Dossier actif valorisable dans le cadre de la subvention - dont cloturé au cours de l'année de référence",IF(AND(YEAR(I2799)&lt;'Récapitulatif des données RASH'!$B$2,'Données relatives aux bénéf.'!K2799="Non",'Données relatives aux bénéf.'!L2799="Non"),"Dossier actif non-valorisable dans le cadre de la subvention",IF(AND(YEAR(I2799)&lt;'Récapitulatif des données RASH'!$B$2,'Données relatives aux bénéf.'!K2799="Oui",'Données relatives aux bénéf.'!L2799="Non"),"Dossier actif non-valorisable dans le cadre de la subvention - dont cloturé au cours de l'année de référence","")))))))</f>
        <v/>
      </c>
      <c r="P2799" s="16" t="str">
        <f>IF(ISBLANK(F2799),"",'Récapitulatif des données RASH'!$B$2-YEAR('Données relatives aux bénéf.'!F2799))</f>
        <v/>
      </c>
    </row>
    <row r="2800" spans="1:16">
      <c r="A2800" s="18" t="str">
        <f t="shared" si="44"/>
        <v/>
      </c>
      <c r="O2800" s="19" t="str">
        <f>IF(J2800="Non","Demande d'information",IF(AND(YEAR(I2800)='Récapitulatif des données RASH'!$B$2,'Données relatives aux bénéf.'!J2800="Oui",'Données relatives aux bénéf.'!K2800="Non"),"Dossier ouvert au cours de l'année de référence",IF(AND(YEAR(I2800)='Récapitulatif des données RASH'!$B$2,'Données relatives aux bénéf.'!J2800="Oui",'Données relatives aux bénéf.'!K2800="Oui"),"Dossier ouvert au cours de l'année de référence - dont clôturé au cours de l'année de référence",IF(AND(YEAR(I2800)&lt;'Récapitulatif des données RASH'!$B$2,'Données relatives aux bénéf.'!K2800="Non",'Données relatives aux bénéf.'!L2800="Oui"),"Dossier actif valorisable dans le cadre de la subvention",IF(AND(YEAR(I2800)&lt;'Récapitulatif des données RASH'!$B$2,'Données relatives aux bénéf.'!K2800="Oui",'Données relatives aux bénéf.'!L2800="Oui"),"Dossier actif valorisable dans le cadre de la subvention - dont cloturé au cours de l'année de référence",IF(AND(YEAR(I2800)&lt;'Récapitulatif des données RASH'!$B$2,'Données relatives aux bénéf.'!K2800="Non",'Données relatives aux bénéf.'!L2800="Non"),"Dossier actif non-valorisable dans le cadre de la subvention",IF(AND(YEAR(I2800)&lt;'Récapitulatif des données RASH'!$B$2,'Données relatives aux bénéf.'!K2800="Oui",'Données relatives aux bénéf.'!L2800="Non"),"Dossier actif non-valorisable dans le cadre de la subvention - dont cloturé au cours de l'année de référence","")))))))</f>
        <v/>
      </c>
      <c r="P2800" s="16" t="str">
        <f>IF(ISBLANK(F2800),"",'Récapitulatif des données RASH'!$B$2-YEAR('Données relatives aux bénéf.'!F2800))</f>
        <v/>
      </c>
    </row>
    <row r="2801" spans="1:16">
      <c r="A2801" s="18" t="str">
        <f t="shared" si="44"/>
        <v/>
      </c>
      <c r="O2801" s="19" t="str">
        <f>IF(J2801="Non","Demande d'information",IF(AND(YEAR(I2801)='Récapitulatif des données RASH'!$B$2,'Données relatives aux bénéf.'!J2801="Oui",'Données relatives aux bénéf.'!K2801="Non"),"Dossier ouvert au cours de l'année de référence",IF(AND(YEAR(I2801)='Récapitulatif des données RASH'!$B$2,'Données relatives aux bénéf.'!J2801="Oui",'Données relatives aux bénéf.'!K2801="Oui"),"Dossier ouvert au cours de l'année de référence - dont clôturé au cours de l'année de référence",IF(AND(YEAR(I2801)&lt;'Récapitulatif des données RASH'!$B$2,'Données relatives aux bénéf.'!K2801="Non",'Données relatives aux bénéf.'!L2801="Oui"),"Dossier actif valorisable dans le cadre de la subvention",IF(AND(YEAR(I2801)&lt;'Récapitulatif des données RASH'!$B$2,'Données relatives aux bénéf.'!K2801="Oui",'Données relatives aux bénéf.'!L2801="Oui"),"Dossier actif valorisable dans le cadre de la subvention - dont cloturé au cours de l'année de référence",IF(AND(YEAR(I2801)&lt;'Récapitulatif des données RASH'!$B$2,'Données relatives aux bénéf.'!K2801="Non",'Données relatives aux bénéf.'!L2801="Non"),"Dossier actif non-valorisable dans le cadre de la subvention",IF(AND(YEAR(I2801)&lt;'Récapitulatif des données RASH'!$B$2,'Données relatives aux bénéf.'!K2801="Oui",'Données relatives aux bénéf.'!L2801="Non"),"Dossier actif non-valorisable dans le cadre de la subvention - dont cloturé au cours de l'année de référence","")))))))</f>
        <v/>
      </c>
      <c r="P2801" s="16" t="str">
        <f>IF(ISBLANK(F2801),"",'Récapitulatif des données RASH'!$B$2-YEAR('Données relatives aux bénéf.'!F2801))</f>
        <v/>
      </c>
    </row>
    <row r="2802" spans="1:16">
      <c r="A2802" s="18" t="str">
        <f t="shared" si="44"/>
        <v/>
      </c>
      <c r="O2802" s="19" t="str">
        <f>IF(J2802="Non","Demande d'information",IF(AND(YEAR(I2802)='Récapitulatif des données RASH'!$B$2,'Données relatives aux bénéf.'!J2802="Oui",'Données relatives aux bénéf.'!K2802="Non"),"Dossier ouvert au cours de l'année de référence",IF(AND(YEAR(I2802)='Récapitulatif des données RASH'!$B$2,'Données relatives aux bénéf.'!J2802="Oui",'Données relatives aux bénéf.'!K2802="Oui"),"Dossier ouvert au cours de l'année de référence - dont clôturé au cours de l'année de référence",IF(AND(YEAR(I2802)&lt;'Récapitulatif des données RASH'!$B$2,'Données relatives aux bénéf.'!K2802="Non",'Données relatives aux bénéf.'!L2802="Oui"),"Dossier actif valorisable dans le cadre de la subvention",IF(AND(YEAR(I2802)&lt;'Récapitulatif des données RASH'!$B$2,'Données relatives aux bénéf.'!K2802="Oui",'Données relatives aux bénéf.'!L2802="Oui"),"Dossier actif valorisable dans le cadre de la subvention - dont cloturé au cours de l'année de référence",IF(AND(YEAR(I2802)&lt;'Récapitulatif des données RASH'!$B$2,'Données relatives aux bénéf.'!K2802="Non",'Données relatives aux bénéf.'!L2802="Non"),"Dossier actif non-valorisable dans le cadre de la subvention",IF(AND(YEAR(I2802)&lt;'Récapitulatif des données RASH'!$B$2,'Données relatives aux bénéf.'!K2802="Oui",'Données relatives aux bénéf.'!L2802="Non"),"Dossier actif non-valorisable dans le cadre de la subvention - dont cloturé au cours de l'année de référence","")))))))</f>
        <v/>
      </c>
      <c r="P2802" s="16" t="str">
        <f>IF(ISBLANK(F2802),"",'Récapitulatif des données RASH'!$B$2-YEAR('Données relatives aux bénéf.'!F2802))</f>
        <v/>
      </c>
    </row>
    <row r="2803" spans="1:16">
      <c r="A2803" s="18" t="str">
        <f t="shared" si="44"/>
        <v/>
      </c>
      <c r="O2803" s="19" t="str">
        <f>IF(J2803="Non","Demande d'information",IF(AND(YEAR(I2803)='Récapitulatif des données RASH'!$B$2,'Données relatives aux bénéf.'!J2803="Oui",'Données relatives aux bénéf.'!K2803="Non"),"Dossier ouvert au cours de l'année de référence",IF(AND(YEAR(I2803)='Récapitulatif des données RASH'!$B$2,'Données relatives aux bénéf.'!J2803="Oui",'Données relatives aux bénéf.'!K2803="Oui"),"Dossier ouvert au cours de l'année de référence - dont clôturé au cours de l'année de référence",IF(AND(YEAR(I2803)&lt;'Récapitulatif des données RASH'!$B$2,'Données relatives aux bénéf.'!K2803="Non",'Données relatives aux bénéf.'!L2803="Oui"),"Dossier actif valorisable dans le cadre de la subvention",IF(AND(YEAR(I2803)&lt;'Récapitulatif des données RASH'!$B$2,'Données relatives aux bénéf.'!K2803="Oui",'Données relatives aux bénéf.'!L2803="Oui"),"Dossier actif valorisable dans le cadre de la subvention - dont cloturé au cours de l'année de référence",IF(AND(YEAR(I2803)&lt;'Récapitulatif des données RASH'!$B$2,'Données relatives aux bénéf.'!K2803="Non",'Données relatives aux bénéf.'!L2803="Non"),"Dossier actif non-valorisable dans le cadre de la subvention",IF(AND(YEAR(I2803)&lt;'Récapitulatif des données RASH'!$B$2,'Données relatives aux bénéf.'!K2803="Oui",'Données relatives aux bénéf.'!L2803="Non"),"Dossier actif non-valorisable dans le cadre de la subvention - dont cloturé au cours de l'année de référence","")))))))</f>
        <v/>
      </c>
      <c r="P2803" s="16" t="str">
        <f>IF(ISBLANK(F2803),"",'Récapitulatif des données RASH'!$B$2-YEAR('Données relatives aux bénéf.'!F2803))</f>
        <v/>
      </c>
    </row>
    <row r="2804" spans="1:16">
      <c r="A2804" s="18" t="str">
        <f t="shared" si="44"/>
        <v/>
      </c>
      <c r="O2804" s="19" t="str">
        <f>IF(J2804="Non","Demande d'information",IF(AND(YEAR(I2804)='Récapitulatif des données RASH'!$B$2,'Données relatives aux bénéf.'!J2804="Oui",'Données relatives aux bénéf.'!K2804="Non"),"Dossier ouvert au cours de l'année de référence",IF(AND(YEAR(I2804)='Récapitulatif des données RASH'!$B$2,'Données relatives aux bénéf.'!J2804="Oui",'Données relatives aux bénéf.'!K2804="Oui"),"Dossier ouvert au cours de l'année de référence - dont clôturé au cours de l'année de référence",IF(AND(YEAR(I2804)&lt;'Récapitulatif des données RASH'!$B$2,'Données relatives aux bénéf.'!K2804="Non",'Données relatives aux bénéf.'!L2804="Oui"),"Dossier actif valorisable dans le cadre de la subvention",IF(AND(YEAR(I2804)&lt;'Récapitulatif des données RASH'!$B$2,'Données relatives aux bénéf.'!K2804="Oui",'Données relatives aux bénéf.'!L2804="Oui"),"Dossier actif valorisable dans le cadre de la subvention - dont cloturé au cours de l'année de référence",IF(AND(YEAR(I2804)&lt;'Récapitulatif des données RASH'!$B$2,'Données relatives aux bénéf.'!K2804="Non",'Données relatives aux bénéf.'!L2804="Non"),"Dossier actif non-valorisable dans le cadre de la subvention",IF(AND(YEAR(I2804)&lt;'Récapitulatif des données RASH'!$B$2,'Données relatives aux bénéf.'!K2804="Oui",'Données relatives aux bénéf.'!L2804="Non"),"Dossier actif non-valorisable dans le cadre de la subvention - dont cloturé au cours de l'année de référence","")))))))</f>
        <v/>
      </c>
      <c r="P2804" s="16" t="str">
        <f>IF(ISBLANK(F2804),"",'Récapitulatif des données RASH'!$B$2-YEAR('Données relatives aux bénéf.'!F2804))</f>
        <v/>
      </c>
    </row>
    <row r="2805" spans="1:16">
      <c r="A2805" s="18" t="str">
        <f t="shared" si="44"/>
        <v/>
      </c>
      <c r="O2805" s="19" t="str">
        <f>IF(J2805="Non","Demande d'information",IF(AND(YEAR(I2805)='Récapitulatif des données RASH'!$B$2,'Données relatives aux bénéf.'!J2805="Oui",'Données relatives aux bénéf.'!K2805="Non"),"Dossier ouvert au cours de l'année de référence",IF(AND(YEAR(I2805)='Récapitulatif des données RASH'!$B$2,'Données relatives aux bénéf.'!J2805="Oui",'Données relatives aux bénéf.'!K2805="Oui"),"Dossier ouvert au cours de l'année de référence - dont clôturé au cours de l'année de référence",IF(AND(YEAR(I2805)&lt;'Récapitulatif des données RASH'!$B$2,'Données relatives aux bénéf.'!K2805="Non",'Données relatives aux bénéf.'!L2805="Oui"),"Dossier actif valorisable dans le cadre de la subvention",IF(AND(YEAR(I2805)&lt;'Récapitulatif des données RASH'!$B$2,'Données relatives aux bénéf.'!K2805="Oui",'Données relatives aux bénéf.'!L2805="Oui"),"Dossier actif valorisable dans le cadre de la subvention - dont cloturé au cours de l'année de référence",IF(AND(YEAR(I2805)&lt;'Récapitulatif des données RASH'!$B$2,'Données relatives aux bénéf.'!K2805="Non",'Données relatives aux bénéf.'!L2805="Non"),"Dossier actif non-valorisable dans le cadre de la subvention",IF(AND(YEAR(I2805)&lt;'Récapitulatif des données RASH'!$B$2,'Données relatives aux bénéf.'!K2805="Oui",'Données relatives aux bénéf.'!L2805="Non"),"Dossier actif non-valorisable dans le cadre de la subvention - dont cloturé au cours de l'année de référence","")))))))</f>
        <v/>
      </c>
      <c r="P2805" s="16" t="str">
        <f>IF(ISBLANK(F2805),"",'Récapitulatif des données RASH'!$B$2-YEAR('Données relatives aux bénéf.'!F2805))</f>
        <v/>
      </c>
    </row>
    <row r="2806" spans="1:16">
      <c r="A2806" s="18" t="str">
        <f t="shared" si="44"/>
        <v/>
      </c>
      <c r="O2806" s="19" t="str">
        <f>IF(J2806="Non","Demande d'information",IF(AND(YEAR(I2806)='Récapitulatif des données RASH'!$B$2,'Données relatives aux bénéf.'!J2806="Oui",'Données relatives aux bénéf.'!K2806="Non"),"Dossier ouvert au cours de l'année de référence",IF(AND(YEAR(I2806)='Récapitulatif des données RASH'!$B$2,'Données relatives aux bénéf.'!J2806="Oui",'Données relatives aux bénéf.'!K2806="Oui"),"Dossier ouvert au cours de l'année de référence - dont clôturé au cours de l'année de référence",IF(AND(YEAR(I2806)&lt;'Récapitulatif des données RASH'!$B$2,'Données relatives aux bénéf.'!K2806="Non",'Données relatives aux bénéf.'!L2806="Oui"),"Dossier actif valorisable dans le cadre de la subvention",IF(AND(YEAR(I2806)&lt;'Récapitulatif des données RASH'!$B$2,'Données relatives aux bénéf.'!K2806="Oui",'Données relatives aux bénéf.'!L2806="Oui"),"Dossier actif valorisable dans le cadre de la subvention - dont cloturé au cours de l'année de référence",IF(AND(YEAR(I2806)&lt;'Récapitulatif des données RASH'!$B$2,'Données relatives aux bénéf.'!K2806="Non",'Données relatives aux bénéf.'!L2806="Non"),"Dossier actif non-valorisable dans le cadre de la subvention",IF(AND(YEAR(I2806)&lt;'Récapitulatif des données RASH'!$B$2,'Données relatives aux bénéf.'!K2806="Oui",'Données relatives aux bénéf.'!L2806="Non"),"Dossier actif non-valorisable dans le cadre de la subvention - dont cloturé au cours de l'année de référence","")))))))</f>
        <v/>
      </c>
      <c r="P2806" s="16" t="str">
        <f>IF(ISBLANK(F2806),"",'Récapitulatif des données RASH'!$B$2-YEAR('Données relatives aux bénéf.'!F2806))</f>
        <v/>
      </c>
    </row>
    <row r="2807" spans="1:16">
      <c r="A2807" s="18" t="str">
        <f t="shared" si="44"/>
        <v/>
      </c>
      <c r="O2807" s="19" t="str">
        <f>IF(J2807="Non","Demande d'information",IF(AND(YEAR(I2807)='Récapitulatif des données RASH'!$B$2,'Données relatives aux bénéf.'!J2807="Oui",'Données relatives aux bénéf.'!K2807="Non"),"Dossier ouvert au cours de l'année de référence",IF(AND(YEAR(I2807)='Récapitulatif des données RASH'!$B$2,'Données relatives aux bénéf.'!J2807="Oui",'Données relatives aux bénéf.'!K2807="Oui"),"Dossier ouvert au cours de l'année de référence - dont clôturé au cours de l'année de référence",IF(AND(YEAR(I2807)&lt;'Récapitulatif des données RASH'!$B$2,'Données relatives aux bénéf.'!K2807="Non",'Données relatives aux bénéf.'!L2807="Oui"),"Dossier actif valorisable dans le cadre de la subvention",IF(AND(YEAR(I2807)&lt;'Récapitulatif des données RASH'!$B$2,'Données relatives aux bénéf.'!K2807="Oui",'Données relatives aux bénéf.'!L2807="Oui"),"Dossier actif valorisable dans le cadre de la subvention - dont cloturé au cours de l'année de référence",IF(AND(YEAR(I2807)&lt;'Récapitulatif des données RASH'!$B$2,'Données relatives aux bénéf.'!K2807="Non",'Données relatives aux bénéf.'!L2807="Non"),"Dossier actif non-valorisable dans le cadre de la subvention",IF(AND(YEAR(I2807)&lt;'Récapitulatif des données RASH'!$B$2,'Données relatives aux bénéf.'!K2807="Oui",'Données relatives aux bénéf.'!L2807="Non"),"Dossier actif non-valorisable dans le cadre de la subvention - dont cloturé au cours de l'année de référence","")))))))</f>
        <v/>
      </c>
      <c r="P2807" s="16" t="str">
        <f>IF(ISBLANK(F2807),"",'Récapitulatif des données RASH'!$B$2-YEAR('Données relatives aux bénéf.'!F2807))</f>
        <v/>
      </c>
    </row>
    <row r="2808" spans="1:16">
      <c r="A2808" s="18" t="str">
        <f t="shared" si="44"/>
        <v/>
      </c>
      <c r="O2808" s="19" t="str">
        <f>IF(J2808="Non","Demande d'information",IF(AND(YEAR(I2808)='Récapitulatif des données RASH'!$B$2,'Données relatives aux bénéf.'!J2808="Oui",'Données relatives aux bénéf.'!K2808="Non"),"Dossier ouvert au cours de l'année de référence",IF(AND(YEAR(I2808)='Récapitulatif des données RASH'!$B$2,'Données relatives aux bénéf.'!J2808="Oui",'Données relatives aux bénéf.'!K2808="Oui"),"Dossier ouvert au cours de l'année de référence - dont clôturé au cours de l'année de référence",IF(AND(YEAR(I2808)&lt;'Récapitulatif des données RASH'!$B$2,'Données relatives aux bénéf.'!K2808="Non",'Données relatives aux bénéf.'!L2808="Oui"),"Dossier actif valorisable dans le cadre de la subvention",IF(AND(YEAR(I2808)&lt;'Récapitulatif des données RASH'!$B$2,'Données relatives aux bénéf.'!K2808="Oui",'Données relatives aux bénéf.'!L2808="Oui"),"Dossier actif valorisable dans le cadre de la subvention - dont cloturé au cours de l'année de référence",IF(AND(YEAR(I2808)&lt;'Récapitulatif des données RASH'!$B$2,'Données relatives aux bénéf.'!K2808="Non",'Données relatives aux bénéf.'!L2808="Non"),"Dossier actif non-valorisable dans le cadre de la subvention",IF(AND(YEAR(I2808)&lt;'Récapitulatif des données RASH'!$B$2,'Données relatives aux bénéf.'!K2808="Oui",'Données relatives aux bénéf.'!L2808="Non"),"Dossier actif non-valorisable dans le cadre de la subvention - dont cloturé au cours de l'année de référence","")))))))</f>
        <v/>
      </c>
      <c r="P2808" s="16" t="str">
        <f>IF(ISBLANK(F2808),"",'Récapitulatif des données RASH'!$B$2-YEAR('Données relatives aux bénéf.'!F2808))</f>
        <v/>
      </c>
    </row>
    <row r="2809" spans="1:16">
      <c r="A2809" s="18" t="str">
        <f t="shared" si="44"/>
        <v/>
      </c>
      <c r="O2809" s="19" t="str">
        <f>IF(J2809="Non","Demande d'information",IF(AND(YEAR(I2809)='Récapitulatif des données RASH'!$B$2,'Données relatives aux bénéf.'!J2809="Oui",'Données relatives aux bénéf.'!K2809="Non"),"Dossier ouvert au cours de l'année de référence",IF(AND(YEAR(I2809)='Récapitulatif des données RASH'!$B$2,'Données relatives aux bénéf.'!J2809="Oui",'Données relatives aux bénéf.'!K2809="Oui"),"Dossier ouvert au cours de l'année de référence - dont clôturé au cours de l'année de référence",IF(AND(YEAR(I2809)&lt;'Récapitulatif des données RASH'!$B$2,'Données relatives aux bénéf.'!K2809="Non",'Données relatives aux bénéf.'!L2809="Oui"),"Dossier actif valorisable dans le cadre de la subvention",IF(AND(YEAR(I2809)&lt;'Récapitulatif des données RASH'!$B$2,'Données relatives aux bénéf.'!K2809="Oui",'Données relatives aux bénéf.'!L2809="Oui"),"Dossier actif valorisable dans le cadre de la subvention - dont cloturé au cours de l'année de référence",IF(AND(YEAR(I2809)&lt;'Récapitulatif des données RASH'!$B$2,'Données relatives aux bénéf.'!K2809="Non",'Données relatives aux bénéf.'!L2809="Non"),"Dossier actif non-valorisable dans le cadre de la subvention",IF(AND(YEAR(I2809)&lt;'Récapitulatif des données RASH'!$B$2,'Données relatives aux bénéf.'!K2809="Oui",'Données relatives aux bénéf.'!L2809="Non"),"Dossier actif non-valorisable dans le cadre de la subvention - dont cloturé au cours de l'année de référence","")))))))</f>
        <v/>
      </c>
      <c r="P2809" s="16" t="str">
        <f>IF(ISBLANK(F2809),"",'Récapitulatif des données RASH'!$B$2-YEAR('Données relatives aux bénéf.'!F2809))</f>
        <v/>
      </c>
    </row>
    <row r="2810" spans="1:16">
      <c r="A2810" s="18" t="str">
        <f t="shared" si="44"/>
        <v/>
      </c>
      <c r="O2810" s="19" t="str">
        <f>IF(J2810="Non","Demande d'information",IF(AND(YEAR(I2810)='Récapitulatif des données RASH'!$B$2,'Données relatives aux bénéf.'!J2810="Oui",'Données relatives aux bénéf.'!K2810="Non"),"Dossier ouvert au cours de l'année de référence",IF(AND(YEAR(I2810)='Récapitulatif des données RASH'!$B$2,'Données relatives aux bénéf.'!J2810="Oui",'Données relatives aux bénéf.'!K2810="Oui"),"Dossier ouvert au cours de l'année de référence - dont clôturé au cours de l'année de référence",IF(AND(YEAR(I2810)&lt;'Récapitulatif des données RASH'!$B$2,'Données relatives aux bénéf.'!K2810="Non",'Données relatives aux bénéf.'!L2810="Oui"),"Dossier actif valorisable dans le cadre de la subvention",IF(AND(YEAR(I2810)&lt;'Récapitulatif des données RASH'!$B$2,'Données relatives aux bénéf.'!K2810="Oui",'Données relatives aux bénéf.'!L2810="Oui"),"Dossier actif valorisable dans le cadre de la subvention - dont cloturé au cours de l'année de référence",IF(AND(YEAR(I2810)&lt;'Récapitulatif des données RASH'!$B$2,'Données relatives aux bénéf.'!K2810="Non",'Données relatives aux bénéf.'!L2810="Non"),"Dossier actif non-valorisable dans le cadre de la subvention",IF(AND(YEAR(I2810)&lt;'Récapitulatif des données RASH'!$B$2,'Données relatives aux bénéf.'!K2810="Oui",'Données relatives aux bénéf.'!L2810="Non"),"Dossier actif non-valorisable dans le cadre de la subvention - dont cloturé au cours de l'année de référence","")))))))</f>
        <v/>
      </c>
      <c r="P2810" s="16" t="str">
        <f>IF(ISBLANK(F2810),"",'Récapitulatif des données RASH'!$B$2-YEAR('Données relatives aux bénéf.'!F2810))</f>
        <v/>
      </c>
    </row>
    <row r="2811" spans="1:16">
      <c r="A2811" s="18" t="str">
        <f t="shared" si="44"/>
        <v/>
      </c>
      <c r="O2811" s="19" t="str">
        <f>IF(J2811="Non","Demande d'information",IF(AND(YEAR(I2811)='Récapitulatif des données RASH'!$B$2,'Données relatives aux bénéf.'!J2811="Oui",'Données relatives aux bénéf.'!K2811="Non"),"Dossier ouvert au cours de l'année de référence",IF(AND(YEAR(I2811)='Récapitulatif des données RASH'!$B$2,'Données relatives aux bénéf.'!J2811="Oui",'Données relatives aux bénéf.'!K2811="Oui"),"Dossier ouvert au cours de l'année de référence - dont clôturé au cours de l'année de référence",IF(AND(YEAR(I2811)&lt;'Récapitulatif des données RASH'!$B$2,'Données relatives aux bénéf.'!K2811="Non",'Données relatives aux bénéf.'!L2811="Oui"),"Dossier actif valorisable dans le cadre de la subvention",IF(AND(YEAR(I2811)&lt;'Récapitulatif des données RASH'!$B$2,'Données relatives aux bénéf.'!K2811="Oui",'Données relatives aux bénéf.'!L2811="Oui"),"Dossier actif valorisable dans le cadre de la subvention - dont cloturé au cours de l'année de référence",IF(AND(YEAR(I2811)&lt;'Récapitulatif des données RASH'!$B$2,'Données relatives aux bénéf.'!K2811="Non",'Données relatives aux bénéf.'!L2811="Non"),"Dossier actif non-valorisable dans le cadre de la subvention",IF(AND(YEAR(I2811)&lt;'Récapitulatif des données RASH'!$B$2,'Données relatives aux bénéf.'!K2811="Oui",'Données relatives aux bénéf.'!L2811="Non"),"Dossier actif non-valorisable dans le cadre de la subvention - dont cloturé au cours de l'année de référence","")))))))</f>
        <v/>
      </c>
      <c r="P2811" s="16" t="str">
        <f>IF(ISBLANK(F2811),"",'Récapitulatif des données RASH'!$B$2-YEAR('Données relatives aux bénéf.'!F2811))</f>
        <v/>
      </c>
    </row>
    <row r="2812" spans="1:16">
      <c r="A2812" s="18" t="str">
        <f t="shared" si="44"/>
        <v/>
      </c>
      <c r="O2812" s="19" t="str">
        <f>IF(J2812="Non","Demande d'information",IF(AND(YEAR(I2812)='Récapitulatif des données RASH'!$B$2,'Données relatives aux bénéf.'!J2812="Oui",'Données relatives aux bénéf.'!K2812="Non"),"Dossier ouvert au cours de l'année de référence",IF(AND(YEAR(I2812)='Récapitulatif des données RASH'!$B$2,'Données relatives aux bénéf.'!J2812="Oui",'Données relatives aux bénéf.'!K2812="Oui"),"Dossier ouvert au cours de l'année de référence - dont clôturé au cours de l'année de référence",IF(AND(YEAR(I2812)&lt;'Récapitulatif des données RASH'!$B$2,'Données relatives aux bénéf.'!K2812="Non",'Données relatives aux bénéf.'!L2812="Oui"),"Dossier actif valorisable dans le cadre de la subvention",IF(AND(YEAR(I2812)&lt;'Récapitulatif des données RASH'!$B$2,'Données relatives aux bénéf.'!K2812="Oui",'Données relatives aux bénéf.'!L2812="Oui"),"Dossier actif valorisable dans le cadre de la subvention - dont cloturé au cours de l'année de référence",IF(AND(YEAR(I2812)&lt;'Récapitulatif des données RASH'!$B$2,'Données relatives aux bénéf.'!K2812="Non",'Données relatives aux bénéf.'!L2812="Non"),"Dossier actif non-valorisable dans le cadre de la subvention",IF(AND(YEAR(I2812)&lt;'Récapitulatif des données RASH'!$B$2,'Données relatives aux bénéf.'!K2812="Oui",'Données relatives aux bénéf.'!L2812="Non"),"Dossier actif non-valorisable dans le cadre de la subvention - dont cloturé au cours de l'année de référence","")))))))</f>
        <v/>
      </c>
      <c r="P2812" s="16" t="str">
        <f>IF(ISBLANK(F2812),"",'Récapitulatif des données RASH'!$B$2-YEAR('Données relatives aux bénéf.'!F2812))</f>
        <v/>
      </c>
    </row>
    <row r="2813" spans="1:16">
      <c r="A2813" s="18" t="str">
        <f t="shared" si="44"/>
        <v/>
      </c>
      <c r="O2813" s="19" t="str">
        <f>IF(J2813="Non","Demande d'information",IF(AND(YEAR(I2813)='Récapitulatif des données RASH'!$B$2,'Données relatives aux bénéf.'!J2813="Oui",'Données relatives aux bénéf.'!K2813="Non"),"Dossier ouvert au cours de l'année de référence",IF(AND(YEAR(I2813)='Récapitulatif des données RASH'!$B$2,'Données relatives aux bénéf.'!J2813="Oui",'Données relatives aux bénéf.'!K2813="Oui"),"Dossier ouvert au cours de l'année de référence - dont clôturé au cours de l'année de référence",IF(AND(YEAR(I2813)&lt;'Récapitulatif des données RASH'!$B$2,'Données relatives aux bénéf.'!K2813="Non",'Données relatives aux bénéf.'!L2813="Oui"),"Dossier actif valorisable dans le cadre de la subvention",IF(AND(YEAR(I2813)&lt;'Récapitulatif des données RASH'!$B$2,'Données relatives aux bénéf.'!K2813="Oui",'Données relatives aux bénéf.'!L2813="Oui"),"Dossier actif valorisable dans le cadre de la subvention - dont cloturé au cours de l'année de référence",IF(AND(YEAR(I2813)&lt;'Récapitulatif des données RASH'!$B$2,'Données relatives aux bénéf.'!K2813="Non",'Données relatives aux bénéf.'!L2813="Non"),"Dossier actif non-valorisable dans le cadre de la subvention",IF(AND(YEAR(I2813)&lt;'Récapitulatif des données RASH'!$B$2,'Données relatives aux bénéf.'!K2813="Oui",'Données relatives aux bénéf.'!L2813="Non"),"Dossier actif non-valorisable dans le cadre de la subvention - dont cloturé au cours de l'année de référence","")))))))</f>
        <v/>
      </c>
      <c r="P2813" s="16" t="str">
        <f>IF(ISBLANK(F2813),"",'Récapitulatif des données RASH'!$B$2-YEAR('Données relatives aux bénéf.'!F2813))</f>
        <v/>
      </c>
    </row>
    <row r="2814" spans="1:16">
      <c r="A2814" s="18" t="str">
        <f t="shared" si="44"/>
        <v/>
      </c>
      <c r="O2814" s="19" t="str">
        <f>IF(J2814="Non","Demande d'information",IF(AND(YEAR(I2814)='Récapitulatif des données RASH'!$B$2,'Données relatives aux bénéf.'!J2814="Oui",'Données relatives aux bénéf.'!K2814="Non"),"Dossier ouvert au cours de l'année de référence",IF(AND(YEAR(I2814)='Récapitulatif des données RASH'!$B$2,'Données relatives aux bénéf.'!J2814="Oui",'Données relatives aux bénéf.'!K2814="Oui"),"Dossier ouvert au cours de l'année de référence - dont clôturé au cours de l'année de référence",IF(AND(YEAR(I2814)&lt;'Récapitulatif des données RASH'!$B$2,'Données relatives aux bénéf.'!K2814="Non",'Données relatives aux bénéf.'!L2814="Oui"),"Dossier actif valorisable dans le cadre de la subvention",IF(AND(YEAR(I2814)&lt;'Récapitulatif des données RASH'!$B$2,'Données relatives aux bénéf.'!K2814="Oui",'Données relatives aux bénéf.'!L2814="Oui"),"Dossier actif valorisable dans le cadre de la subvention - dont cloturé au cours de l'année de référence",IF(AND(YEAR(I2814)&lt;'Récapitulatif des données RASH'!$B$2,'Données relatives aux bénéf.'!K2814="Non",'Données relatives aux bénéf.'!L2814="Non"),"Dossier actif non-valorisable dans le cadre de la subvention",IF(AND(YEAR(I2814)&lt;'Récapitulatif des données RASH'!$B$2,'Données relatives aux bénéf.'!K2814="Oui",'Données relatives aux bénéf.'!L2814="Non"),"Dossier actif non-valorisable dans le cadre de la subvention - dont cloturé au cours de l'année de référence","")))))))</f>
        <v/>
      </c>
      <c r="P2814" s="16" t="str">
        <f>IF(ISBLANK(F2814),"",'Récapitulatif des données RASH'!$B$2-YEAR('Données relatives aux bénéf.'!F2814))</f>
        <v/>
      </c>
    </row>
    <row r="2815" spans="1:16">
      <c r="A2815" s="18" t="str">
        <f t="shared" si="44"/>
        <v/>
      </c>
      <c r="O2815" s="19" t="str">
        <f>IF(J2815="Non","Demande d'information",IF(AND(YEAR(I2815)='Récapitulatif des données RASH'!$B$2,'Données relatives aux bénéf.'!J2815="Oui",'Données relatives aux bénéf.'!K2815="Non"),"Dossier ouvert au cours de l'année de référence",IF(AND(YEAR(I2815)='Récapitulatif des données RASH'!$B$2,'Données relatives aux bénéf.'!J2815="Oui",'Données relatives aux bénéf.'!K2815="Oui"),"Dossier ouvert au cours de l'année de référence - dont clôturé au cours de l'année de référence",IF(AND(YEAR(I2815)&lt;'Récapitulatif des données RASH'!$B$2,'Données relatives aux bénéf.'!K2815="Non",'Données relatives aux bénéf.'!L2815="Oui"),"Dossier actif valorisable dans le cadre de la subvention",IF(AND(YEAR(I2815)&lt;'Récapitulatif des données RASH'!$B$2,'Données relatives aux bénéf.'!K2815="Oui",'Données relatives aux bénéf.'!L2815="Oui"),"Dossier actif valorisable dans le cadre de la subvention - dont cloturé au cours de l'année de référence",IF(AND(YEAR(I2815)&lt;'Récapitulatif des données RASH'!$B$2,'Données relatives aux bénéf.'!K2815="Non",'Données relatives aux bénéf.'!L2815="Non"),"Dossier actif non-valorisable dans le cadre de la subvention",IF(AND(YEAR(I2815)&lt;'Récapitulatif des données RASH'!$B$2,'Données relatives aux bénéf.'!K2815="Oui",'Données relatives aux bénéf.'!L2815="Non"),"Dossier actif non-valorisable dans le cadre de la subvention - dont cloturé au cours de l'année de référence","")))))))</f>
        <v/>
      </c>
      <c r="P2815" s="16" t="str">
        <f>IF(ISBLANK(F2815),"",'Récapitulatif des données RASH'!$B$2-YEAR('Données relatives aux bénéf.'!F2815))</f>
        <v/>
      </c>
    </row>
    <row r="2816" spans="1:16">
      <c r="A2816" s="18" t="str">
        <f t="shared" si="44"/>
        <v/>
      </c>
      <c r="O2816" s="19" t="str">
        <f>IF(J2816="Non","Demande d'information",IF(AND(YEAR(I2816)='Récapitulatif des données RASH'!$B$2,'Données relatives aux bénéf.'!J2816="Oui",'Données relatives aux bénéf.'!K2816="Non"),"Dossier ouvert au cours de l'année de référence",IF(AND(YEAR(I2816)='Récapitulatif des données RASH'!$B$2,'Données relatives aux bénéf.'!J2816="Oui",'Données relatives aux bénéf.'!K2816="Oui"),"Dossier ouvert au cours de l'année de référence - dont clôturé au cours de l'année de référence",IF(AND(YEAR(I2816)&lt;'Récapitulatif des données RASH'!$B$2,'Données relatives aux bénéf.'!K2816="Non",'Données relatives aux bénéf.'!L2816="Oui"),"Dossier actif valorisable dans le cadre de la subvention",IF(AND(YEAR(I2816)&lt;'Récapitulatif des données RASH'!$B$2,'Données relatives aux bénéf.'!K2816="Oui",'Données relatives aux bénéf.'!L2816="Oui"),"Dossier actif valorisable dans le cadre de la subvention - dont cloturé au cours de l'année de référence",IF(AND(YEAR(I2816)&lt;'Récapitulatif des données RASH'!$B$2,'Données relatives aux bénéf.'!K2816="Non",'Données relatives aux bénéf.'!L2816="Non"),"Dossier actif non-valorisable dans le cadre de la subvention",IF(AND(YEAR(I2816)&lt;'Récapitulatif des données RASH'!$B$2,'Données relatives aux bénéf.'!K2816="Oui",'Données relatives aux bénéf.'!L2816="Non"),"Dossier actif non-valorisable dans le cadre de la subvention - dont cloturé au cours de l'année de référence","")))))))</f>
        <v/>
      </c>
      <c r="P2816" s="16" t="str">
        <f>IF(ISBLANK(F2816),"",'Récapitulatif des données RASH'!$B$2-YEAR('Données relatives aux bénéf.'!F2816))</f>
        <v/>
      </c>
    </row>
    <row r="2817" spans="1:16">
      <c r="A2817" s="18" t="str">
        <f t="shared" si="44"/>
        <v/>
      </c>
      <c r="O2817" s="19" t="str">
        <f>IF(J2817="Non","Demande d'information",IF(AND(YEAR(I2817)='Récapitulatif des données RASH'!$B$2,'Données relatives aux bénéf.'!J2817="Oui",'Données relatives aux bénéf.'!K2817="Non"),"Dossier ouvert au cours de l'année de référence",IF(AND(YEAR(I2817)='Récapitulatif des données RASH'!$B$2,'Données relatives aux bénéf.'!J2817="Oui",'Données relatives aux bénéf.'!K2817="Oui"),"Dossier ouvert au cours de l'année de référence - dont clôturé au cours de l'année de référence",IF(AND(YEAR(I2817)&lt;'Récapitulatif des données RASH'!$B$2,'Données relatives aux bénéf.'!K2817="Non",'Données relatives aux bénéf.'!L2817="Oui"),"Dossier actif valorisable dans le cadre de la subvention",IF(AND(YEAR(I2817)&lt;'Récapitulatif des données RASH'!$B$2,'Données relatives aux bénéf.'!K2817="Oui",'Données relatives aux bénéf.'!L2817="Oui"),"Dossier actif valorisable dans le cadre de la subvention - dont cloturé au cours de l'année de référence",IF(AND(YEAR(I2817)&lt;'Récapitulatif des données RASH'!$B$2,'Données relatives aux bénéf.'!K2817="Non",'Données relatives aux bénéf.'!L2817="Non"),"Dossier actif non-valorisable dans le cadre de la subvention",IF(AND(YEAR(I2817)&lt;'Récapitulatif des données RASH'!$B$2,'Données relatives aux bénéf.'!K2817="Oui",'Données relatives aux bénéf.'!L2817="Non"),"Dossier actif non-valorisable dans le cadre de la subvention - dont cloturé au cours de l'année de référence","")))))))</f>
        <v/>
      </c>
      <c r="P2817" s="16" t="str">
        <f>IF(ISBLANK(F2817),"",'Récapitulatif des données RASH'!$B$2-YEAR('Données relatives aux bénéf.'!F2817))</f>
        <v/>
      </c>
    </row>
    <row r="2818" spans="1:16">
      <c r="A2818" s="18" t="str">
        <f t="shared" si="44"/>
        <v/>
      </c>
      <c r="O2818" s="19" t="str">
        <f>IF(J2818="Non","Demande d'information",IF(AND(YEAR(I2818)='Récapitulatif des données RASH'!$B$2,'Données relatives aux bénéf.'!J2818="Oui",'Données relatives aux bénéf.'!K2818="Non"),"Dossier ouvert au cours de l'année de référence",IF(AND(YEAR(I2818)='Récapitulatif des données RASH'!$B$2,'Données relatives aux bénéf.'!J2818="Oui",'Données relatives aux bénéf.'!K2818="Oui"),"Dossier ouvert au cours de l'année de référence - dont clôturé au cours de l'année de référence",IF(AND(YEAR(I2818)&lt;'Récapitulatif des données RASH'!$B$2,'Données relatives aux bénéf.'!K2818="Non",'Données relatives aux bénéf.'!L2818="Oui"),"Dossier actif valorisable dans le cadre de la subvention",IF(AND(YEAR(I2818)&lt;'Récapitulatif des données RASH'!$B$2,'Données relatives aux bénéf.'!K2818="Oui",'Données relatives aux bénéf.'!L2818="Oui"),"Dossier actif valorisable dans le cadre de la subvention - dont cloturé au cours de l'année de référence",IF(AND(YEAR(I2818)&lt;'Récapitulatif des données RASH'!$B$2,'Données relatives aux bénéf.'!K2818="Non",'Données relatives aux bénéf.'!L2818="Non"),"Dossier actif non-valorisable dans le cadre de la subvention",IF(AND(YEAR(I2818)&lt;'Récapitulatif des données RASH'!$B$2,'Données relatives aux bénéf.'!K2818="Oui",'Données relatives aux bénéf.'!L2818="Non"),"Dossier actif non-valorisable dans le cadre de la subvention - dont cloturé au cours de l'année de référence","")))))))</f>
        <v/>
      </c>
      <c r="P2818" s="16" t="str">
        <f>IF(ISBLANK(F2818),"",'Récapitulatif des données RASH'!$B$2-YEAR('Données relatives aux bénéf.'!F2818))</f>
        <v/>
      </c>
    </row>
    <row r="2819" spans="1:16">
      <c r="A2819" s="18" t="str">
        <f t="shared" si="44"/>
        <v/>
      </c>
      <c r="O2819" s="19" t="str">
        <f>IF(J2819="Non","Demande d'information",IF(AND(YEAR(I2819)='Récapitulatif des données RASH'!$B$2,'Données relatives aux bénéf.'!J2819="Oui",'Données relatives aux bénéf.'!K2819="Non"),"Dossier ouvert au cours de l'année de référence",IF(AND(YEAR(I2819)='Récapitulatif des données RASH'!$B$2,'Données relatives aux bénéf.'!J2819="Oui",'Données relatives aux bénéf.'!K2819="Oui"),"Dossier ouvert au cours de l'année de référence - dont clôturé au cours de l'année de référence",IF(AND(YEAR(I2819)&lt;'Récapitulatif des données RASH'!$B$2,'Données relatives aux bénéf.'!K2819="Non",'Données relatives aux bénéf.'!L2819="Oui"),"Dossier actif valorisable dans le cadre de la subvention",IF(AND(YEAR(I2819)&lt;'Récapitulatif des données RASH'!$B$2,'Données relatives aux bénéf.'!K2819="Oui",'Données relatives aux bénéf.'!L2819="Oui"),"Dossier actif valorisable dans le cadre de la subvention - dont cloturé au cours de l'année de référence",IF(AND(YEAR(I2819)&lt;'Récapitulatif des données RASH'!$B$2,'Données relatives aux bénéf.'!K2819="Non",'Données relatives aux bénéf.'!L2819="Non"),"Dossier actif non-valorisable dans le cadre de la subvention",IF(AND(YEAR(I2819)&lt;'Récapitulatif des données RASH'!$B$2,'Données relatives aux bénéf.'!K2819="Oui",'Données relatives aux bénéf.'!L2819="Non"),"Dossier actif non-valorisable dans le cadre de la subvention - dont cloturé au cours de l'année de référence","")))))))</f>
        <v/>
      </c>
      <c r="P2819" s="16" t="str">
        <f>IF(ISBLANK(F2819),"",'Récapitulatif des données RASH'!$B$2-YEAR('Données relatives aux bénéf.'!F2819))</f>
        <v/>
      </c>
    </row>
    <row r="2820" spans="1:16">
      <c r="A2820" s="18" t="str">
        <f t="shared" si="44"/>
        <v/>
      </c>
      <c r="O2820" s="19" t="str">
        <f>IF(J2820="Non","Demande d'information",IF(AND(YEAR(I2820)='Récapitulatif des données RASH'!$B$2,'Données relatives aux bénéf.'!J2820="Oui",'Données relatives aux bénéf.'!K2820="Non"),"Dossier ouvert au cours de l'année de référence",IF(AND(YEAR(I2820)='Récapitulatif des données RASH'!$B$2,'Données relatives aux bénéf.'!J2820="Oui",'Données relatives aux bénéf.'!K2820="Oui"),"Dossier ouvert au cours de l'année de référence - dont clôturé au cours de l'année de référence",IF(AND(YEAR(I2820)&lt;'Récapitulatif des données RASH'!$B$2,'Données relatives aux bénéf.'!K2820="Non",'Données relatives aux bénéf.'!L2820="Oui"),"Dossier actif valorisable dans le cadre de la subvention",IF(AND(YEAR(I2820)&lt;'Récapitulatif des données RASH'!$B$2,'Données relatives aux bénéf.'!K2820="Oui",'Données relatives aux bénéf.'!L2820="Oui"),"Dossier actif valorisable dans le cadre de la subvention - dont cloturé au cours de l'année de référence",IF(AND(YEAR(I2820)&lt;'Récapitulatif des données RASH'!$B$2,'Données relatives aux bénéf.'!K2820="Non",'Données relatives aux bénéf.'!L2820="Non"),"Dossier actif non-valorisable dans le cadre de la subvention",IF(AND(YEAR(I2820)&lt;'Récapitulatif des données RASH'!$B$2,'Données relatives aux bénéf.'!K2820="Oui",'Données relatives aux bénéf.'!L2820="Non"),"Dossier actif non-valorisable dans le cadre de la subvention - dont cloturé au cours de l'année de référence","")))))))</f>
        <v/>
      </c>
      <c r="P2820" s="16" t="str">
        <f>IF(ISBLANK(F2820),"",'Récapitulatif des données RASH'!$B$2-YEAR('Données relatives aux bénéf.'!F2820))</f>
        <v/>
      </c>
    </row>
    <row r="2821" spans="1:16">
      <c r="A2821" s="18" t="str">
        <f t="shared" si="44"/>
        <v/>
      </c>
      <c r="O2821" s="19" t="str">
        <f>IF(J2821="Non","Demande d'information",IF(AND(YEAR(I2821)='Récapitulatif des données RASH'!$B$2,'Données relatives aux bénéf.'!J2821="Oui",'Données relatives aux bénéf.'!K2821="Non"),"Dossier ouvert au cours de l'année de référence",IF(AND(YEAR(I2821)='Récapitulatif des données RASH'!$B$2,'Données relatives aux bénéf.'!J2821="Oui",'Données relatives aux bénéf.'!K2821="Oui"),"Dossier ouvert au cours de l'année de référence - dont clôturé au cours de l'année de référence",IF(AND(YEAR(I2821)&lt;'Récapitulatif des données RASH'!$B$2,'Données relatives aux bénéf.'!K2821="Non",'Données relatives aux bénéf.'!L2821="Oui"),"Dossier actif valorisable dans le cadre de la subvention",IF(AND(YEAR(I2821)&lt;'Récapitulatif des données RASH'!$B$2,'Données relatives aux bénéf.'!K2821="Oui",'Données relatives aux bénéf.'!L2821="Oui"),"Dossier actif valorisable dans le cadre de la subvention - dont cloturé au cours de l'année de référence",IF(AND(YEAR(I2821)&lt;'Récapitulatif des données RASH'!$B$2,'Données relatives aux bénéf.'!K2821="Non",'Données relatives aux bénéf.'!L2821="Non"),"Dossier actif non-valorisable dans le cadre de la subvention",IF(AND(YEAR(I2821)&lt;'Récapitulatif des données RASH'!$B$2,'Données relatives aux bénéf.'!K2821="Oui",'Données relatives aux bénéf.'!L2821="Non"),"Dossier actif non-valorisable dans le cadre de la subvention - dont cloturé au cours de l'année de référence","")))))))</f>
        <v/>
      </c>
      <c r="P2821" s="16" t="str">
        <f>IF(ISBLANK(F2821),"",'Récapitulatif des données RASH'!$B$2-YEAR('Données relatives aux bénéf.'!F2821))</f>
        <v/>
      </c>
    </row>
    <row r="2822" spans="1:16">
      <c r="A2822" s="18" t="str">
        <f t="shared" si="44"/>
        <v/>
      </c>
      <c r="O2822" s="19" t="str">
        <f>IF(J2822="Non","Demande d'information",IF(AND(YEAR(I2822)='Récapitulatif des données RASH'!$B$2,'Données relatives aux bénéf.'!J2822="Oui",'Données relatives aux bénéf.'!K2822="Non"),"Dossier ouvert au cours de l'année de référence",IF(AND(YEAR(I2822)='Récapitulatif des données RASH'!$B$2,'Données relatives aux bénéf.'!J2822="Oui",'Données relatives aux bénéf.'!K2822="Oui"),"Dossier ouvert au cours de l'année de référence - dont clôturé au cours de l'année de référence",IF(AND(YEAR(I2822)&lt;'Récapitulatif des données RASH'!$B$2,'Données relatives aux bénéf.'!K2822="Non",'Données relatives aux bénéf.'!L2822="Oui"),"Dossier actif valorisable dans le cadre de la subvention",IF(AND(YEAR(I2822)&lt;'Récapitulatif des données RASH'!$B$2,'Données relatives aux bénéf.'!K2822="Oui",'Données relatives aux bénéf.'!L2822="Oui"),"Dossier actif valorisable dans le cadre de la subvention - dont cloturé au cours de l'année de référence",IF(AND(YEAR(I2822)&lt;'Récapitulatif des données RASH'!$B$2,'Données relatives aux bénéf.'!K2822="Non",'Données relatives aux bénéf.'!L2822="Non"),"Dossier actif non-valorisable dans le cadre de la subvention",IF(AND(YEAR(I2822)&lt;'Récapitulatif des données RASH'!$B$2,'Données relatives aux bénéf.'!K2822="Oui",'Données relatives aux bénéf.'!L2822="Non"),"Dossier actif non-valorisable dans le cadre de la subvention - dont cloturé au cours de l'année de référence","")))))))</f>
        <v/>
      </c>
      <c r="P2822" s="16" t="str">
        <f>IF(ISBLANK(F2822),"",'Récapitulatif des données RASH'!$B$2-YEAR('Données relatives aux bénéf.'!F2822))</f>
        <v/>
      </c>
    </row>
    <row r="2823" spans="1:16">
      <c r="A2823" s="18" t="str">
        <f t="shared" si="44"/>
        <v/>
      </c>
      <c r="O2823" s="19" t="str">
        <f>IF(J2823="Non","Demande d'information",IF(AND(YEAR(I2823)='Récapitulatif des données RASH'!$B$2,'Données relatives aux bénéf.'!J2823="Oui",'Données relatives aux bénéf.'!K2823="Non"),"Dossier ouvert au cours de l'année de référence",IF(AND(YEAR(I2823)='Récapitulatif des données RASH'!$B$2,'Données relatives aux bénéf.'!J2823="Oui",'Données relatives aux bénéf.'!K2823="Oui"),"Dossier ouvert au cours de l'année de référence - dont clôturé au cours de l'année de référence",IF(AND(YEAR(I2823)&lt;'Récapitulatif des données RASH'!$B$2,'Données relatives aux bénéf.'!K2823="Non",'Données relatives aux bénéf.'!L2823="Oui"),"Dossier actif valorisable dans le cadre de la subvention",IF(AND(YEAR(I2823)&lt;'Récapitulatif des données RASH'!$B$2,'Données relatives aux bénéf.'!K2823="Oui",'Données relatives aux bénéf.'!L2823="Oui"),"Dossier actif valorisable dans le cadre de la subvention - dont cloturé au cours de l'année de référence",IF(AND(YEAR(I2823)&lt;'Récapitulatif des données RASH'!$B$2,'Données relatives aux bénéf.'!K2823="Non",'Données relatives aux bénéf.'!L2823="Non"),"Dossier actif non-valorisable dans le cadre de la subvention",IF(AND(YEAR(I2823)&lt;'Récapitulatif des données RASH'!$B$2,'Données relatives aux bénéf.'!K2823="Oui",'Données relatives aux bénéf.'!L2823="Non"),"Dossier actif non-valorisable dans le cadre de la subvention - dont cloturé au cours de l'année de référence","")))))))</f>
        <v/>
      </c>
      <c r="P2823" s="16" t="str">
        <f>IF(ISBLANK(F2823),"",'Récapitulatif des données RASH'!$B$2-YEAR('Données relatives aux bénéf.'!F2823))</f>
        <v/>
      </c>
    </row>
    <row r="2824" spans="1:16">
      <c r="A2824" s="18" t="str">
        <f t="shared" si="44"/>
        <v/>
      </c>
      <c r="O2824" s="19" t="str">
        <f>IF(J2824="Non","Demande d'information",IF(AND(YEAR(I2824)='Récapitulatif des données RASH'!$B$2,'Données relatives aux bénéf.'!J2824="Oui",'Données relatives aux bénéf.'!K2824="Non"),"Dossier ouvert au cours de l'année de référence",IF(AND(YEAR(I2824)='Récapitulatif des données RASH'!$B$2,'Données relatives aux bénéf.'!J2824="Oui",'Données relatives aux bénéf.'!K2824="Oui"),"Dossier ouvert au cours de l'année de référence - dont clôturé au cours de l'année de référence",IF(AND(YEAR(I2824)&lt;'Récapitulatif des données RASH'!$B$2,'Données relatives aux bénéf.'!K2824="Non",'Données relatives aux bénéf.'!L2824="Oui"),"Dossier actif valorisable dans le cadre de la subvention",IF(AND(YEAR(I2824)&lt;'Récapitulatif des données RASH'!$B$2,'Données relatives aux bénéf.'!K2824="Oui",'Données relatives aux bénéf.'!L2824="Oui"),"Dossier actif valorisable dans le cadre de la subvention - dont cloturé au cours de l'année de référence",IF(AND(YEAR(I2824)&lt;'Récapitulatif des données RASH'!$B$2,'Données relatives aux bénéf.'!K2824="Non",'Données relatives aux bénéf.'!L2824="Non"),"Dossier actif non-valorisable dans le cadre de la subvention",IF(AND(YEAR(I2824)&lt;'Récapitulatif des données RASH'!$B$2,'Données relatives aux bénéf.'!K2824="Oui",'Données relatives aux bénéf.'!L2824="Non"),"Dossier actif non-valorisable dans le cadre de la subvention - dont cloturé au cours de l'année de référence","")))))))</f>
        <v/>
      </c>
      <c r="P2824" s="16" t="str">
        <f>IF(ISBLANK(F2824),"",'Récapitulatif des données RASH'!$B$2-YEAR('Données relatives aux bénéf.'!F2824))</f>
        <v/>
      </c>
    </row>
    <row r="2825" spans="1:16">
      <c r="A2825" s="18" t="str">
        <f t="shared" si="44"/>
        <v/>
      </c>
      <c r="O2825" s="19" t="str">
        <f>IF(J2825="Non","Demande d'information",IF(AND(YEAR(I2825)='Récapitulatif des données RASH'!$B$2,'Données relatives aux bénéf.'!J2825="Oui",'Données relatives aux bénéf.'!K2825="Non"),"Dossier ouvert au cours de l'année de référence",IF(AND(YEAR(I2825)='Récapitulatif des données RASH'!$B$2,'Données relatives aux bénéf.'!J2825="Oui",'Données relatives aux bénéf.'!K2825="Oui"),"Dossier ouvert au cours de l'année de référence - dont clôturé au cours de l'année de référence",IF(AND(YEAR(I2825)&lt;'Récapitulatif des données RASH'!$B$2,'Données relatives aux bénéf.'!K2825="Non",'Données relatives aux bénéf.'!L2825="Oui"),"Dossier actif valorisable dans le cadre de la subvention",IF(AND(YEAR(I2825)&lt;'Récapitulatif des données RASH'!$B$2,'Données relatives aux bénéf.'!K2825="Oui",'Données relatives aux bénéf.'!L2825="Oui"),"Dossier actif valorisable dans le cadre de la subvention - dont cloturé au cours de l'année de référence",IF(AND(YEAR(I2825)&lt;'Récapitulatif des données RASH'!$B$2,'Données relatives aux bénéf.'!K2825="Non",'Données relatives aux bénéf.'!L2825="Non"),"Dossier actif non-valorisable dans le cadre de la subvention",IF(AND(YEAR(I2825)&lt;'Récapitulatif des données RASH'!$B$2,'Données relatives aux bénéf.'!K2825="Oui",'Données relatives aux bénéf.'!L2825="Non"),"Dossier actif non-valorisable dans le cadre de la subvention - dont cloturé au cours de l'année de référence","")))))))</f>
        <v/>
      </c>
      <c r="P2825" s="16" t="str">
        <f>IF(ISBLANK(F2825),"",'Récapitulatif des données RASH'!$B$2-YEAR('Données relatives aux bénéf.'!F2825))</f>
        <v/>
      </c>
    </row>
    <row r="2826" spans="1:16">
      <c r="A2826" s="18" t="str">
        <f t="shared" si="44"/>
        <v/>
      </c>
      <c r="O2826" s="19" t="str">
        <f>IF(J2826="Non","Demande d'information",IF(AND(YEAR(I2826)='Récapitulatif des données RASH'!$B$2,'Données relatives aux bénéf.'!J2826="Oui",'Données relatives aux bénéf.'!K2826="Non"),"Dossier ouvert au cours de l'année de référence",IF(AND(YEAR(I2826)='Récapitulatif des données RASH'!$B$2,'Données relatives aux bénéf.'!J2826="Oui",'Données relatives aux bénéf.'!K2826="Oui"),"Dossier ouvert au cours de l'année de référence - dont clôturé au cours de l'année de référence",IF(AND(YEAR(I2826)&lt;'Récapitulatif des données RASH'!$B$2,'Données relatives aux bénéf.'!K2826="Non",'Données relatives aux bénéf.'!L2826="Oui"),"Dossier actif valorisable dans le cadre de la subvention",IF(AND(YEAR(I2826)&lt;'Récapitulatif des données RASH'!$B$2,'Données relatives aux bénéf.'!K2826="Oui",'Données relatives aux bénéf.'!L2826="Oui"),"Dossier actif valorisable dans le cadre de la subvention - dont cloturé au cours de l'année de référence",IF(AND(YEAR(I2826)&lt;'Récapitulatif des données RASH'!$B$2,'Données relatives aux bénéf.'!K2826="Non",'Données relatives aux bénéf.'!L2826="Non"),"Dossier actif non-valorisable dans le cadre de la subvention",IF(AND(YEAR(I2826)&lt;'Récapitulatif des données RASH'!$B$2,'Données relatives aux bénéf.'!K2826="Oui",'Données relatives aux bénéf.'!L2826="Non"),"Dossier actif non-valorisable dans le cadre de la subvention - dont cloturé au cours de l'année de référence","")))))))</f>
        <v/>
      </c>
      <c r="P2826" s="16" t="str">
        <f>IF(ISBLANK(F2826),"",'Récapitulatif des données RASH'!$B$2-YEAR('Données relatives aux bénéf.'!F2826))</f>
        <v/>
      </c>
    </row>
    <row r="2827" spans="1:16">
      <c r="A2827" s="18" t="str">
        <f t="shared" si="44"/>
        <v/>
      </c>
      <c r="O2827" s="19" t="str">
        <f>IF(J2827="Non","Demande d'information",IF(AND(YEAR(I2827)='Récapitulatif des données RASH'!$B$2,'Données relatives aux bénéf.'!J2827="Oui",'Données relatives aux bénéf.'!K2827="Non"),"Dossier ouvert au cours de l'année de référence",IF(AND(YEAR(I2827)='Récapitulatif des données RASH'!$B$2,'Données relatives aux bénéf.'!J2827="Oui",'Données relatives aux bénéf.'!K2827="Oui"),"Dossier ouvert au cours de l'année de référence - dont clôturé au cours de l'année de référence",IF(AND(YEAR(I2827)&lt;'Récapitulatif des données RASH'!$B$2,'Données relatives aux bénéf.'!K2827="Non",'Données relatives aux bénéf.'!L2827="Oui"),"Dossier actif valorisable dans le cadre de la subvention",IF(AND(YEAR(I2827)&lt;'Récapitulatif des données RASH'!$B$2,'Données relatives aux bénéf.'!K2827="Oui",'Données relatives aux bénéf.'!L2827="Oui"),"Dossier actif valorisable dans le cadre de la subvention - dont cloturé au cours de l'année de référence",IF(AND(YEAR(I2827)&lt;'Récapitulatif des données RASH'!$B$2,'Données relatives aux bénéf.'!K2827="Non",'Données relatives aux bénéf.'!L2827="Non"),"Dossier actif non-valorisable dans le cadre de la subvention",IF(AND(YEAR(I2827)&lt;'Récapitulatif des données RASH'!$B$2,'Données relatives aux bénéf.'!K2827="Oui",'Données relatives aux bénéf.'!L2827="Non"),"Dossier actif non-valorisable dans le cadre de la subvention - dont cloturé au cours de l'année de référence","")))))))</f>
        <v/>
      </c>
      <c r="P2827" s="16" t="str">
        <f>IF(ISBLANK(F2827),"",'Récapitulatif des données RASH'!$B$2-YEAR('Données relatives aux bénéf.'!F2827))</f>
        <v/>
      </c>
    </row>
    <row r="2828" spans="1:16">
      <c r="A2828" s="18" t="str">
        <f t="shared" si="44"/>
        <v/>
      </c>
      <c r="O2828" s="19" t="str">
        <f>IF(J2828="Non","Demande d'information",IF(AND(YEAR(I2828)='Récapitulatif des données RASH'!$B$2,'Données relatives aux bénéf.'!J2828="Oui",'Données relatives aux bénéf.'!K2828="Non"),"Dossier ouvert au cours de l'année de référence",IF(AND(YEAR(I2828)='Récapitulatif des données RASH'!$B$2,'Données relatives aux bénéf.'!J2828="Oui",'Données relatives aux bénéf.'!K2828="Oui"),"Dossier ouvert au cours de l'année de référence - dont clôturé au cours de l'année de référence",IF(AND(YEAR(I2828)&lt;'Récapitulatif des données RASH'!$B$2,'Données relatives aux bénéf.'!K2828="Non",'Données relatives aux bénéf.'!L2828="Oui"),"Dossier actif valorisable dans le cadre de la subvention",IF(AND(YEAR(I2828)&lt;'Récapitulatif des données RASH'!$B$2,'Données relatives aux bénéf.'!K2828="Oui",'Données relatives aux bénéf.'!L2828="Oui"),"Dossier actif valorisable dans le cadre de la subvention - dont cloturé au cours de l'année de référence",IF(AND(YEAR(I2828)&lt;'Récapitulatif des données RASH'!$B$2,'Données relatives aux bénéf.'!K2828="Non",'Données relatives aux bénéf.'!L2828="Non"),"Dossier actif non-valorisable dans le cadre de la subvention",IF(AND(YEAR(I2828)&lt;'Récapitulatif des données RASH'!$B$2,'Données relatives aux bénéf.'!K2828="Oui",'Données relatives aux bénéf.'!L2828="Non"),"Dossier actif non-valorisable dans le cadre de la subvention - dont cloturé au cours de l'année de référence","")))))))</f>
        <v/>
      </c>
      <c r="P2828" s="16" t="str">
        <f>IF(ISBLANK(F2828),"",'Récapitulatif des données RASH'!$B$2-YEAR('Données relatives aux bénéf.'!F2828))</f>
        <v/>
      </c>
    </row>
    <row r="2829" spans="1:16">
      <c r="A2829" s="18" t="str">
        <f t="shared" si="44"/>
        <v/>
      </c>
      <c r="O2829" s="19" t="str">
        <f>IF(J2829="Non","Demande d'information",IF(AND(YEAR(I2829)='Récapitulatif des données RASH'!$B$2,'Données relatives aux bénéf.'!J2829="Oui",'Données relatives aux bénéf.'!K2829="Non"),"Dossier ouvert au cours de l'année de référence",IF(AND(YEAR(I2829)='Récapitulatif des données RASH'!$B$2,'Données relatives aux bénéf.'!J2829="Oui",'Données relatives aux bénéf.'!K2829="Oui"),"Dossier ouvert au cours de l'année de référence - dont clôturé au cours de l'année de référence",IF(AND(YEAR(I2829)&lt;'Récapitulatif des données RASH'!$B$2,'Données relatives aux bénéf.'!K2829="Non",'Données relatives aux bénéf.'!L2829="Oui"),"Dossier actif valorisable dans le cadre de la subvention",IF(AND(YEAR(I2829)&lt;'Récapitulatif des données RASH'!$B$2,'Données relatives aux bénéf.'!K2829="Oui",'Données relatives aux bénéf.'!L2829="Oui"),"Dossier actif valorisable dans le cadre de la subvention - dont cloturé au cours de l'année de référence",IF(AND(YEAR(I2829)&lt;'Récapitulatif des données RASH'!$B$2,'Données relatives aux bénéf.'!K2829="Non",'Données relatives aux bénéf.'!L2829="Non"),"Dossier actif non-valorisable dans le cadre de la subvention",IF(AND(YEAR(I2829)&lt;'Récapitulatif des données RASH'!$B$2,'Données relatives aux bénéf.'!K2829="Oui",'Données relatives aux bénéf.'!L2829="Non"),"Dossier actif non-valorisable dans le cadre de la subvention - dont cloturé au cours de l'année de référence","")))))))</f>
        <v/>
      </c>
      <c r="P2829" s="16" t="str">
        <f>IF(ISBLANK(F2829),"",'Récapitulatif des données RASH'!$B$2-YEAR('Données relatives aux bénéf.'!F2829))</f>
        <v/>
      </c>
    </row>
    <row r="2830" spans="1:16">
      <c r="A2830" s="18" t="str">
        <f t="shared" si="44"/>
        <v/>
      </c>
      <c r="O2830" s="19" t="str">
        <f>IF(J2830="Non","Demande d'information",IF(AND(YEAR(I2830)='Récapitulatif des données RASH'!$B$2,'Données relatives aux bénéf.'!J2830="Oui",'Données relatives aux bénéf.'!K2830="Non"),"Dossier ouvert au cours de l'année de référence",IF(AND(YEAR(I2830)='Récapitulatif des données RASH'!$B$2,'Données relatives aux bénéf.'!J2830="Oui",'Données relatives aux bénéf.'!K2830="Oui"),"Dossier ouvert au cours de l'année de référence - dont clôturé au cours de l'année de référence",IF(AND(YEAR(I2830)&lt;'Récapitulatif des données RASH'!$B$2,'Données relatives aux bénéf.'!K2830="Non",'Données relatives aux bénéf.'!L2830="Oui"),"Dossier actif valorisable dans le cadre de la subvention",IF(AND(YEAR(I2830)&lt;'Récapitulatif des données RASH'!$B$2,'Données relatives aux bénéf.'!K2830="Oui",'Données relatives aux bénéf.'!L2830="Oui"),"Dossier actif valorisable dans le cadre de la subvention - dont cloturé au cours de l'année de référence",IF(AND(YEAR(I2830)&lt;'Récapitulatif des données RASH'!$B$2,'Données relatives aux bénéf.'!K2830="Non",'Données relatives aux bénéf.'!L2830="Non"),"Dossier actif non-valorisable dans le cadre de la subvention",IF(AND(YEAR(I2830)&lt;'Récapitulatif des données RASH'!$B$2,'Données relatives aux bénéf.'!K2830="Oui",'Données relatives aux bénéf.'!L2830="Non"),"Dossier actif non-valorisable dans le cadre de la subvention - dont cloturé au cours de l'année de référence","")))))))</f>
        <v/>
      </c>
      <c r="P2830" s="16" t="str">
        <f>IF(ISBLANK(F2830),"",'Récapitulatif des données RASH'!$B$2-YEAR('Données relatives aux bénéf.'!F2830))</f>
        <v/>
      </c>
    </row>
    <row r="2831" spans="1:16">
      <c r="A2831" s="18" t="str">
        <f t="shared" si="44"/>
        <v/>
      </c>
      <c r="O2831" s="19" t="str">
        <f>IF(J2831="Non","Demande d'information",IF(AND(YEAR(I2831)='Récapitulatif des données RASH'!$B$2,'Données relatives aux bénéf.'!J2831="Oui",'Données relatives aux bénéf.'!K2831="Non"),"Dossier ouvert au cours de l'année de référence",IF(AND(YEAR(I2831)='Récapitulatif des données RASH'!$B$2,'Données relatives aux bénéf.'!J2831="Oui",'Données relatives aux bénéf.'!K2831="Oui"),"Dossier ouvert au cours de l'année de référence - dont clôturé au cours de l'année de référence",IF(AND(YEAR(I2831)&lt;'Récapitulatif des données RASH'!$B$2,'Données relatives aux bénéf.'!K2831="Non",'Données relatives aux bénéf.'!L2831="Oui"),"Dossier actif valorisable dans le cadre de la subvention",IF(AND(YEAR(I2831)&lt;'Récapitulatif des données RASH'!$B$2,'Données relatives aux bénéf.'!K2831="Oui",'Données relatives aux bénéf.'!L2831="Oui"),"Dossier actif valorisable dans le cadre de la subvention - dont cloturé au cours de l'année de référence",IF(AND(YEAR(I2831)&lt;'Récapitulatif des données RASH'!$B$2,'Données relatives aux bénéf.'!K2831="Non",'Données relatives aux bénéf.'!L2831="Non"),"Dossier actif non-valorisable dans le cadre de la subvention",IF(AND(YEAR(I2831)&lt;'Récapitulatif des données RASH'!$B$2,'Données relatives aux bénéf.'!K2831="Oui",'Données relatives aux bénéf.'!L2831="Non"),"Dossier actif non-valorisable dans le cadre de la subvention - dont cloturé au cours de l'année de référence","")))))))</f>
        <v/>
      </c>
      <c r="P2831" s="16" t="str">
        <f>IF(ISBLANK(F2831),"",'Récapitulatif des données RASH'!$B$2-YEAR('Données relatives aux bénéf.'!F2831))</f>
        <v/>
      </c>
    </row>
    <row r="2832" spans="1:16">
      <c r="A2832" s="18" t="str">
        <f t="shared" si="44"/>
        <v/>
      </c>
      <c r="O2832" s="19" t="str">
        <f>IF(J2832="Non","Demande d'information",IF(AND(YEAR(I2832)='Récapitulatif des données RASH'!$B$2,'Données relatives aux bénéf.'!J2832="Oui",'Données relatives aux bénéf.'!K2832="Non"),"Dossier ouvert au cours de l'année de référence",IF(AND(YEAR(I2832)='Récapitulatif des données RASH'!$B$2,'Données relatives aux bénéf.'!J2832="Oui",'Données relatives aux bénéf.'!K2832="Oui"),"Dossier ouvert au cours de l'année de référence - dont clôturé au cours de l'année de référence",IF(AND(YEAR(I2832)&lt;'Récapitulatif des données RASH'!$B$2,'Données relatives aux bénéf.'!K2832="Non",'Données relatives aux bénéf.'!L2832="Oui"),"Dossier actif valorisable dans le cadre de la subvention",IF(AND(YEAR(I2832)&lt;'Récapitulatif des données RASH'!$B$2,'Données relatives aux bénéf.'!K2832="Oui",'Données relatives aux bénéf.'!L2832="Oui"),"Dossier actif valorisable dans le cadre de la subvention - dont cloturé au cours de l'année de référence",IF(AND(YEAR(I2832)&lt;'Récapitulatif des données RASH'!$B$2,'Données relatives aux bénéf.'!K2832="Non",'Données relatives aux bénéf.'!L2832="Non"),"Dossier actif non-valorisable dans le cadre de la subvention",IF(AND(YEAR(I2832)&lt;'Récapitulatif des données RASH'!$B$2,'Données relatives aux bénéf.'!K2832="Oui",'Données relatives aux bénéf.'!L2832="Non"),"Dossier actif non-valorisable dans le cadre de la subvention - dont cloturé au cours de l'année de référence","")))))))</f>
        <v/>
      </c>
      <c r="P2832" s="16" t="str">
        <f>IF(ISBLANK(F2832),"",'Récapitulatif des données RASH'!$B$2-YEAR('Données relatives aux bénéf.'!F2832))</f>
        <v/>
      </c>
    </row>
    <row r="2833" spans="1:16">
      <c r="A2833" s="18" t="str">
        <f t="shared" si="44"/>
        <v/>
      </c>
      <c r="O2833" s="19" t="str">
        <f>IF(J2833="Non","Demande d'information",IF(AND(YEAR(I2833)='Récapitulatif des données RASH'!$B$2,'Données relatives aux bénéf.'!J2833="Oui",'Données relatives aux bénéf.'!K2833="Non"),"Dossier ouvert au cours de l'année de référence",IF(AND(YEAR(I2833)='Récapitulatif des données RASH'!$B$2,'Données relatives aux bénéf.'!J2833="Oui",'Données relatives aux bénéf.'!K2833="Oui"),"Dossier ouvert au cours de l'année de référence - dont clôturé au cours de l'année de référence",IF(AND(YEAR(I2833)&lt;'Récapitulatif des données RASH'!$B$2,'Données relatives aux bénéf.'!K2833="Non",'Données relatives aux bénéf.'!L2833="Oui"),"Dossier actif valorisable dans le cadre de la subvention",IF(AND(YEAR(I2833)&lt;'Récapitulatif des données RASH'!$B$2,'Données relatives aux bénéf.'!K2833="Oui",'Données relatives aux bénéf.'!L2833="Oui"),"Dossier actif valorisable dans le cadre de la subvention - dont cloturé au cours de l'année de référence",IF(AND(YEAR(I2833)&lt;'Récapitulatif des données RASH'!$B$2,'Données relatives aux bénéf.'!K2833="Non",'Données relatives aux bénéf.'!L2833="Non"),"Dossier actif non-valorisable dans le cadre de la subvention",IF(AND(YEAR(I2833)&lt;'Récapitulatif des données RASH'!$B$2,'Données relatives aux bénéf.'!K2833="Oui",'Données relatives aux bénéf.'!L2833="Non"),"Dossier actif non-valorisable dans le cadre de la subvention - dont cloturé au cours de l'année de référence","")))))))</f>
        <v/>
      </c>
      <c r="P2833" s="16" t="str">
        <f>IF(ISBLANK(F2833),"",'Récapitulatif des données RASH'!$B$2-YEAR('Données relatives aux bénéf.'!F2833))</f>
        <v/>
      </c>
    </row>
    <row r="2834" spans="1:16">
      <c r="A2834" s="18" t="str">
        <f t="shared" si="44"/>
        <v/>
      </c>
      <c r="O2834" s="19" t="str">
        <f>IF(J2834="Non","Demande d'information",IF(AND(YEAR(I2834)='Récapitulatif des données RASH'!$B$2,'Données relatives aux bénéf.'!J2834="Oui",'Données relatives aux bénéf.'!K2834="Non"),"Dossier ouvert au cours de l'année de référence",IF(AND(YEAR(I2834)='Récapitulatif des données RASH'!$B$2,'Données relatives aux bénéf.'!J2834="Oui",'Données relatives aux bénéf.'!K2834="Oui"),"Dossier ouvert au cours de l'année de référence - dont clôturé au cours de l'année de référence",IF(AND(YEAR(I2834)&lt;'Récapitulatif des données RASH'!$B$2,'Données relatives aux bénéf.'!K2834="Non",'Données relatives aux bénéf.'!L2834="Oui"),"Dossier actif valorisable dans le cadre de la subvention",IF(AND(YEAR(I2834)&lt;'Récapitulatif des données RASH'!$B$2,'Données relatives aux bénéf.'!K2834="Oui",'Données relatives aux bénéf.'!L2834="Oui"),"Dossier actif valorisable dans le cadre de la subvention - dont cloturé au cours de l'année de référence",IF(AND(YEAR(I2834)&lt;'Récapitulatif des données RASH'!$B$2,'Données relatives aux bénéf.'!K2834="Non",'Données relatives aux bénéf.'!L2834="Non"),"Dossier actif non-valorisable dans le cadre de la subvention",IF(AND(YEAR(I2834)&lt;'Récapitulatif des données RASH'!$B$2,'Données relatives aux bénéf.'!K2834="Oui",'Données relatives aux bénéf.'!L2834="Non"),"Dossier actif non-valorisable dans le cadre de la subvention - dont cloturé au cours de l'année de référence","")))))))</f>
        <v/>
      </c>
      <c r="P2834" s="16" t="str">
        <f>IF(ISBLANK(F2834),"",'Récapitulatif des données RASH'!$B$2-YEAR('Données relatives aux bénéf.'!F2834))</f>
        <v/>
      </c>
    </row>
    <row r="2835" spans="1:16">
      <c r="A2835" s="18" t="str">
        <f t="shared" si="44"/>
        <v/>
      </c>
      <c r="O2835" s="19" t="str">
        <f>IF(J2835="Non","Demande d'information",IF(AND(YEAR(I2835)='Récapitulatif des données RASH'!$B$2,'Données relatives aux bénéf.'!J2835="Oui",'Données relatives aux bénéf.'!K2835="Non"),"Dossier ouvert au cours de l'année de référence",IF(AND(YEAR(I2835)='Récapitulatif des données RASH'!$B$2,'Données relatives aux bénéf.'!J2835="Oui",'Données relatives aux bénéf.'!K2835="Oui"),"Dossier ouvert au cours de l'année de référence - dont clôturé au cours de l'année de référence",IF(AND(YEAR(I2835)&lt;'Récapitulatif des données RASH'!$B$2,'Données relatives aux bénéf.'!K2835="Non",'Données relatives aux bénéf.'!L2835="Oui"),"Dossier actif valorisable dans le cadre de la subvention",IF(AND(YEAR(I2835)&lt;'Récapitulatif des données RASH'!$B$2,'Données relatives aux bénéf.'!K2835="Oui",'Données relatives aux bénéf.'!L2835="Oui"),"Dossier actif valorisable dans le cadre de la subvention - dont cloturé au cours de l'année de référence",IF(AND(YEAR(I2835)&lt;'Récapitulatif des données RASH'!$B$2,'Données relatives aux bénéf.'!K2835="Non",'Données relatives aux bénéf.'!L2835="Non"),"Dossier actif non-valorisable dans le cadre de la subvention",IF(AND(YEAR(I2835)&lt;'Récapitulatif des données RASH'!$B$2,'Données relatives aux bénéf.'!K2835="Oui",'Données relatives aux bénéf.'!L2835="Non"),"Dossier actif non-valorisable dans le cadre de la subvention - dont cloturé au cours de l'année de référence","")))))))</f>
        <v/>
      </c>
      <c r="P2835" s="16" t="str">
        <f>IF(ISBLANK(F2835),"",'Récapitulatif des données RASH'!$B$2-YEAR('Données relatives aux bénéf.'!F2835))</f>
        <v/>
      </c>
    </row>
    <row r="2836" spans="1:16">
      <c r="A2836" s="18" t="str">
        <f t="shared" si="44"/>
        <v/>
      </c>
      <c r="O2836" s="19" t="str">
        <f>IF(J2836="Non","Demande d'information",IF(AND(YEAR(I2836)='Récapitulatif des données RASH'!$B$2,'Données relatives aux bénéf.'!J2836="Oui",'Données relatives aux bénéf.'!K2836="Non"),"Dossier ouvert au cours de l'année de référence",IF(AND(YEAR(I2836)='Récapitulatif des données RASH'!$B$2,'Données relatives aux bénéf.'!J2836="Oui",'Données relatives aux bénéf.'!K2836="Oui"),"Dossier ouvert au cours de l'année de référence - dont clôturé au cours de l'année de référence",IF(AND(YEAR(I2836)&lt;'Récapitulatif des données RASH'!$B$2,'Données relatives aux bénéf.'!K2836="Non",'Données relatives aux bénéf.'!L2836="Oui"),"Dossier actif valorisable dans le cadre de la subvention",IF(AND(YEAR(I2836)&lt;'Récapitulatif des données RASH'!$B$2,'Données relatives aux bénéf.'!K2836="Oui",'Données relatives aux bénéf.'!L2836="Oui"),"Dossier actif valorisable dans le cadre de la subvention - dont cloturé au cours de l'année de référence",IF(AND(YEAR(I2836)&lt;'Récapitulatif des données RASH'!$B$2,'Données relatives aux bénéf.'!K2836="Non",'Données relatives aux bénéf.'!L2836="Non"),"Dossier actif non-valorisable dans le cadre de la subvention",IF(AND(YEAR(I2836)&lt;'Récapitulatif des données RASH'!$B$2,'Données relatives aux bénéf.'!K2836="Oui",'Données relatives aux bénéf.'!L2836="Non"),"Dossier actif non-valorisable dans le cadre de la subvention - dont cloturé au cours de l'année de référence","")))))))</f>
        <v/>
      </c>
      <c r="P2836" s="16" t="str">
        <f>IF(ISBLANK(F2836),"",'Récapitulatif des données RASH'!$B$2-YEAR('Données relatives aux bénéf.'!F2836))</f>
        <v/>
      </c>
    </row>
    <row r="2837" spans="1:16">
      <c r="A2837" s="18" t="str">
        <f t="shared" si="44"/>
        <v/>
      </c>
      <c r="O2837" s="19" t="str">
        <f>IF(J2837="Non","Demande d'information",IF(AND(YEAR(I2837)='Récapitulatif des données RASH'!$B$2,'Données relatives aux bénéf.'!J2837="Oui",'Données relatives aux bénéf.'!K2837="Non"),"Dossier ouvert au cours de l'année de référence",IF(AND(YEAR(I2837)='Récapitulatif des données RASH'!$B$2,'Données relatives aux bénéf.'!J2837="Oui",'Données relatives aux bénéf.'!K2837="Oui"),"Dossier ouvert au cours de l'année de référence - dont clôturé au cours de l'année de référence",IF(AND(YEAR(I2837)&lt;'Récapitulatif des données RASH'!$B$2,'Données relatives aux bénéf.'!K2837="Non",'Données relatives aux bénéf.'!L2837="Oui"),"Dossier actif valorisable dans le cadre de la subvention",IF(AND(YEAR(I2837)&lt;'Récapitulatif des données RASH'!$B$2,'Données relatives aux bénéf.'!K2837="Oui",'Données relatives aux bénéf.'!L2837="Oui"),"Dossier actif valorisable dans le cadre de la subvention - dont cloturé au cours de l'année de référence",IF(AND(YEAR(I2837)&lt;'Récapitulatif des données RASH'!$B$2,'Données relatives aux bénéf.'!K2837="Non",'Données relatives aux bénéf.'!L2837="Non"),"Dossier actif non-valorisable dans le cadre de la subvention",IF(AND(YEAR(I2837)&lt;'Récapitulatif des données RASH'!$B$2,'Données relatives aux bénéf.'!K2837="Oui",'Données relatives aux bénéf.'!L2837="Non"),"Dossier actif non-valorisable dans le cadre de la subvention - dont cloturé au cours de l'année de référence","")))))))</f>
        <v/>
      </c>
      <c r="P2837" s="16" t="str">
        <f>IF(ISBLANK(F2837),"",'Récapitulatif des données RASH'!$B$2-YEAR('Données relatives aux bénéf.'!F2837))</f>
        <v/>
      </c>
    </row>
    <row r="2838" spans="1:16">
      <c r="A2838" s="18" t="str">
        <f t="shared" si="44"/>
        <v/>
      </c>
      <c r="O2838" s="19" t="str">
        <f>IF(J2838="Non","Demande d'information",IF(AND(YEAR(I2838)='Récapitulatif des données RASH'!$B$2,'Données relatives aux bénéf.'!J2838="Oui",'Données relatives aux bénéf.'!K2838="Non"),"Dossier ouvert au cours de l'année de référence",IF(AND(YEAR(I2838)='Récapitulatif des données RASH'!$B$2,'Données relatives aux bénéf.'!J2838="Oui",'Données relatives aux bénéf.'!K2838="Oui"),"Dossier ouvert au cours de l'année de référence - dont clôturé au cours de l'année de référence",IF(AND(YEAR(I2838)&lt;'Récapitulatif des données RASH'!$B$2,'Données relatives aux bénéf.'!K2838="Non",'Données relatives aux bénéf.'!L2838="Oui"),"Dossier actif valorisable dans le cadre de la subvention",IF(AND(YEAR(I2838)&lt;'Récapitulatif des données RASH'!$B$2,'Données relatives aux bénéf.'!K2838="Oui",'Données relatives aux bénéf.'!L2838="Oui"),"Dossier actif valorisable dans le cadre de la subvention - dont cloturé au cours de l'année de référence",IF(AND(YEAR(I2838)&lt;'Récapitulatif des données RASH'!$B$2,'Données relatives aux bénéf.'!K2838="Non",'Données relatives aux bénéf.'!L2838="Non"),"Dossier actif non-valorisable dans le cadre de la subvention",IF(AND(YEAR(I2838)&lt;'Récapitulatif des données RASH'!$B$2,'Données relatives aux bénéf.'!K2838="Oui",'Données relatives aux bénéf.'!L2838="Non"),"Dossier actif non-valorisable dans le cadre de la subvention - dont cloturé au cours de l'année de référence","")))))))</f>
        <v/>
      </c>
      <c r="P2838" s="16" t="str">
        <f>IF(ISBLANK(F2838),"",'Récapitulatif des données RASH'!$B$2-YEAR('Données relatives aux bénéf.'!F2838))</f>
        <v/>
      </c>
    </row>
    <row r="2839" spans="1:16">
      <c r="A2839" s="18" t="str">
        <f t="shared" si="44"/>
        <v/>
      </c>
      <c r="O2839" s="19" t="str">
        <f>IF(J2839="Non","Demande d'information",IF(AND(YEAR(I2839)='Récapitulatif des données RASH'!$B$2,'Données relatives aux bénéf.'!J2839="Oui",'Données relatives aux bénéf.'!K2839="Non"),"Dossier ouvert au cours de l'année de référence",IF(AND(YEAR(I2839)='Récapitulatif des données RASH'!$B$2,'Données relatives aux bénéf.'!J2839="Oui",'Données relatives aux bénéf.'!K2839="Oui"),"Dossier ouvert au cours de l'année de référence - dont clôturé au cours de l'année de référence",IF(AND(YEAR(I2839)&lt;'Récapitulatif des données RASH'!$B$2,'Données relatives aux bénéf.'!K2839="Non",'Données relatives aux bénéf.'!L2839="Oui"),"Dossier actif valorisable dans le cadre de la subvention",IF(AND(YEAR(I2839)&lt;'Récapitulatif des données RASH'!$B$2,'Données relatives aux bénéf.'!K2839="Oui",'Données relatives aux bénéf.'!L2839="Oui"),"Dossier actif valorisable dans le cadre de la subvention - dont cloturé au cours de l'année de référence",IF(AND(YEAR(I2839)&lt;'Récapitulatif des données RASH'!$B$2,'Données relatives aux bénéf.'!K2839="Non",'Données relatives aux bénéf.'!L2839="Non"),"Dossier actif non-valorisable dans le cadre de la subvention",IF(AND(YEAR(I2839)&lt;'Récapitulatif des données RASH'!$B$2,'Données relatives aux bénéf.'!K2839="Oui",'Données relatives aux bénéf.'!L2839="Non"),"Dossier actif non-valorisable dans le cadre de la subvention - dont cloturé au cours de l'année de référence","")))))))</f>
        <v/>
      </c>
      <c r="P2839" s="16" t="str">
        <f>IF(ISBLANK(F2839),"",'Récapitulatif des données RASH'!$B$2-YEAR('Données relatives aux bénéf.'!F2839))</f>
        <v/>
      </c>
    </row>
    <row r="2840" spans="1:16">
      <c r="A2840" s="18" t="str">
        <f t="shared" si="44"/>
        <v/>
      </c>
      <c r="O2840" s="19" t="str">
        <f>IF(J2840="Non","Demande d'information",IF(AND(YEAR(I2840)='Récapitulatif des données RASH'!$B$2,'Données relatives aux bénéf.'!J2840="Oui",'Données relatives aux bénéf.'!K2840="Non"),"Dossier ouvert au cours de l'année de référence",IF(AND(YEAR(I2840)='Récapitulatif des données RASH'!$B$2,'Données relatives aux bénéf.'!J2840="Oui",'Données relatives aux bénéf.'!K2840="Oui"),"Dossier ouvert au cours de l'année de référence - dont clôturé au cours de l'année de référence",IF(AND(YEAR(I2840)&lt;'Récapitulatif des données RASH'!$B$2,'Données relatives aux bénéf.'!K2840="Non",'Données relatives aux bénéf.'!L2840="Oui"),"Dossier actif valorisable dans le cadre de la subvention",IF(AND(YEAR(I2840)&lt;'Récapitulatif des données RASH'!$B$2,'Données relatives aux bénéf.'!K2840="Oui",'Données relatives aux bénéf.'!L2840="Oui"),"Dossier actif valorisable dans le cadre de la subvention - dont cloturé au cours de l'année de référence",IF(AND(YEAR(I2840)&lt;'Récapitulatif des données RASH'!$B$2,'Données relatives aux bénéf.'!K2840="Non",'Données relatives aux bénéf.'!L2840="Non"),"Dossier actif non-valorisable dans le cadre de la subvention",IF(AND(YEAR(I2840)&lt;'Récapitulatif des données RASH'!$B$2,'Données relatives aux bénéf.'!K2840="Oui",'Données relatives aux bénéf.'!L2840="Non"),"Dossier actif non-valorisable dans le cadre de la subvention - dont cloturé au cours de l'année de référence","")))))))</f>
        <v/>
      </c>
      <c r="P2840" s="16" t="str">
        <f>IF(ISBLANK(F2840),"",'Récapitulatif des données RASH'!$B$2-YEAR('Données relatives aux bénéf.'!F2840))</f>
        <v/>
      </c>
    </row>
    <row r="2841" spans="1:16">
      <c r="A2841" s="18" t="str">
        <f t="shared" si="44"/>
        <v/>
      </c>
      <c r="O2841" s="19" t="str">
        <f>IF(J2841="Non","Demande d'information",IF(AND(YEAR(I2841)='Récapitulatif des données RASH'!$B$2,'Données relatives aux bénéf.'!J2841="Oui",'Données relatives aux bénéf.'!K2841="Non"),"Dossier ouvert au cours de l'année de référence",IF(AND(YEAR(I2841)='Récapitulatif des données RASH'!$B$2,'Données relatives aux bénéf.'!J2841="Oui",'Données relatives aux bénéf.'!K2841="Oui"),"Dossier ouvert au cours de l'année de référence - dont clôturé au cours de l'année de référence",IF(AND(YEAR(I2841)&lt;'Récapitulatif des données RASH'!$B$2,'Données relatives aux bénéf.'!K2841="Non",'Données relatives aux bénéf.'!L2841="Oui"),"Dossier actif valorisable dans le cadre de la subvention",IF(AND(YEAR(I2841)&lt;'Récapitulatif des données RASH'!$B$2,'Données relatives aux bénéf.'!K2841="Oui",'Données relatives aux bénéf.'!L2841="Oui"),"Dossier actif valorisable dans le cadre de la subvention - dont cloturé au cours de l'année de référence",IF(AND(YEAR(I2841)&lt;'Récapitulatif des données RASH'!$B$2,'Données relatives aux bénéf.'!K2841="Non",'Données relatives aux bénéf.'!L2841="Non"),"Dossier actif non-valorisable dans le cadre de la subvention",IF(AND(YEAR(I2841)&lt;'Récapitulatif des données RASH'!$B$2,'Données relatives aux bénéf.'!K2841="Oui",'Données relatives aux bénéf.'!L2841="Non"),"Dossier actif non-valorisable dans le cadre de la subvention - dont cloturé au cours de l'année de référence","")))))))</f>
        <v/>
      </c>
      <c r="P2841" s="16" t="str">
        <f>IF(ISBLANK(F2841),"",'Récapitulatif des données RASH'!$B$2-YEAR('Données relatives aux bénéf.'!F2841))</f>
        <v/>
      </c>
    </row>
    <row r="2842" spans="1:16">
      <c r="A2842" s="18" t="str">
        <f t="shared" si="44"/>
        <v/>
      </c>
      <c r="O2842" s="19" t="str">
        <f>IF(J2842="Non","Demande d'information",IF(AND(YEAR(I2842)='Récapitulatif des données RASH'!$B$2,'Données relatives aux bénéf.'!J2842="Oui",'Données relatives aux bénéf.'!K2842="Non"),"Dossier ouvert au cours de l'année de référence",IF(AND(YEAR(I2842)='Récapitulatif des données RASH'!$B$2,'Données relatives aux bénéf.'!J2842="Oui",'Données relatives aux bénéf.'!K2842="Oui"),"Dossier ouvert au cours de l'année de référence - dont clôturé au cours de l'année de référence",IF(AND(YEAR(I2842)&lt;'Récapitulatif des données RASH'!$B$2,'Données relatives aux bénéf.'!K2842="Non",'Données relatives aux bénéf.'!L2842="Oui"),"Dossier actif valorisable dans le cadre de la subvention",IF(AND(YEAR(I2842)&lt;'Récapitulatif des données RASH'!$B$2,'Données relatives aux bénéf.'!K2842="Oui",'Données relatives aux bénéf.'!L2842="Oui"),"Dossier actif valorisable dans le cadre de la subvention - dont cloturé au cours de l'année de référence",IF(AND(YEAR(I2842)&lt;'Récapitulatif des données RASH'!$B$2,'Données relatives aux bénéf.'!K2842="Non",'Données relatives aux bénéf.'!L2842="Non"),"Dossier actif non-valorisable dans le cadre de la subvention",IF(AND(YEAR(I2842)&lt;'Récapitulatif des données RASH'!$B$2,'Données relatives aux bénéf.'!K2842="Oui",'Données relatives aux bénéf.'!L2842="Non"),"Dossier actif non-valorisable dans le cadre de la subvention - dont cloturé au cours de l'année de référence","")))))))</f>
        <v/>
      </c>
      <c r="P2842" s="16" t="str">
        <f>IF(ISBLANK(F2842),"",'Récapitulatif des données RASH'!$B$2-YEAR('Données relatives aux bénéf.'!F2842))</f>
        <v/>
      </c>
    </row>
    <row r="2843" spans="1:16">
      <c r="A2843" s="18" t="str">
        <f t="shared" si="44"/>
        <v/>
      </c>
      <c r="O2843" s="19" t="str">
        <f>IF(J2843="Non","Demande d'information",IF(AND(YEAR(I2843)='Récapitulatif des données RASH'!$B$2,'Données relatives aux bénéf.'!J2843="Oui",'Données relatives aux bénéf.'!K2843="Non"),"Dossier ouvert au cours de l'année de référence",IF(AND(YEAR(I2843)='Récapitulatif des données RASH'!$B$2,'Données relatives aux bénéf.'!J2843="Oui",'Données relatives aux bénéf.'!K2843="Oui"),"Dossier ouvert au cours de l'année de référence - dont clôturé au cours de l'année de référence",IF(AND(YEAR(I2843)&lt;'Récapitulatif des données RASH'!$B$2,'Données relatives aux bénéf.'!K2843="Non",'Données relatives aux bénéf.'!L2843="Oui"),"Dossier actif valorisable dans le cadre de la subvention",IF(AND(YEAR(I2843)&lt;'Récapitulatif des données RASH'!$B$2,'Données relatives aux bénéf.'!K2843="Oui",'Données relatives aux bénéf.'!L2843="Oui"),"Dossier actif valorisable dans le cadre de la subvention - dont cloturé au cours de l'année de référence",IF(AND(YEAR(I2843)&lt;'Récapitulatif des données RASH'!$B$2,'Données relatives aux bénéf.'!K2843="Non",'Données relatives aux bénéf.'!L2843="Non"),"Dossier actif non-valorisable dans le cadre de la subvention",IF(AND(YEAR(I2843)&lt;'Récapitulatif des données RASH'!$B$2,'Données relatives aux bénéf.'!K2843="Oui",'Données relatives aux bénéf.'!L2843="Non"),"Dossier actif non-valorisable dans le cadre de la subvention - dont cloturé au cours de l'année de référence","")))))))</f>
        <v/>
      </c>
      <c r="P2843" s="16" t="str">
        <f>IF(ISBLANK(F2843),"",'Récapitulatif des données RASH'!$B$2-YEAR('Données relatives aux bénéf.'!F2843))</f>
        <v/>
      </c>
    </row>
    <row r="2844" spans="1:16">
      <c r="A2844" s="18" t="str">
        <f t="shared" si="44"/>
        <v/>
      </c>
      <c r="O2844" s="19" t="str">
        <f>IF(J2844="Non","Demande d'information",IF(AND(YEAR(I2844)='Récapitulatif des données RASH'!$B$2,'Données relatives aux bénéf.'!J2844="Oui",'Données relatives aux bénéf.'!K2844="Non"),"Dossier ouvert au cours de l'année de référence",IF(AND(YEAR(I2844)='Récapitulatif des données RASH'!$B$2,'Données relatives aux bénéf.'!J2844="Oui",'Données relatives aux bénéf.'!K2844="Oui"),"Dossier ouvert au cours de l'année de référence - dont clôturé au cours de l'année de référence",IF(AND(YEAR(I2844)&lt;'Récapitulatif des données RASH'!$B$2,'Données relatives aux bénéf.'!K2844="Non",'Données relatives aux bénéf.'!L2844="Oui"),"Dossier actif valorisable dans le cadre de la subvention",IF(AND(YEAR(I2844)&lt;'Récapitulatif des données RASH'!$B$2,'Données relatives aux bénéf.'!K2844="Oui",'Données relatives aux bénéf.'!L2844="Oui"),"Dossier actif valorisable dans le cadre de la subvention - dont cloturé au cours de l'année de référence",IF(AND(YEAR(I2844)&lt;'Récapitulatif des données RASH'!$B$2,'Données relatives aux bénéf.'!K2844="Non",'Données relatives aux bénéf.'!L2844="Non"),"Dossier actif non-valorisable dans le cadre de la subvention",IF(AND(YEAR(I2844)&lt;'Récapitulatif des données RASH'!$B$2,'Données relatives aux bénéf.'!K2844="Oui",'Données relatives aux bénéf.'!L2844="Non"),"Dossier actif non-valorisable dans le cadre de la subvention - dont cloturé au cours de l'année de référence","")))))))</f>
        <v/>
      </c>
      <c r="P2844" s="16" t="str">
        <f>IF(ISBLANK(F2844),"",'Récapitulatif des données RASH'!$B$2-YEAR('Données relatives aux bénéf.'!F2844))</f>
        <v/>
      </c>
    </row>
    <row r="2845" spans="1:16">
      <c r="A2845" s="18" t="str">
        <f t="shared" si="44"/>
        <v/>
      </c>
      <c r="O2845" s="19" t="str">
        <f>IF(J2845="Non","Demande d'information",IF(AND(YEAR(I2845)='Récapitulatif des données RASH'!$B$2,'Données relatives aux bénéf.'!J2845="Oui",'Données relatives aux bénéf.'!K2845="Non"),"Dossier ouvert au cours de l'année de référence",IF(AND(YEAR(I2845)='Récapitulatif des données RASH'!$B$2,'Données relatives aux bénéf.'!J2845="Oui",'Données relatives aux bénéf.'!K2845="Oui"),"Dossier ouvert au cours de l'année de référence - dont clôturé au cours de l'année de référence",IF(AND(YEAR(I2845)&lt;'Récapitulatif des données RASH'!$B$2,'Données relatives aux bénéf.'!K2845="Non",'Données relatives aux bénéf.'!L2845="Oui"),"Dossier actif valorisable dans le cadre de la subvention",IF(AND(YEAR(I2845)&lt;'Récapitulatif des données RASH'!$B$2,'Données relatives aux bénéf.'!K2845="Oui",'Données relatives aux bénéf.'!L2845="Oui"),"Dossier actif valorisable dans le cadre de la subvention - dont cloturé au cours de l'année de référence",IF(AND(YEAR(I2845)&lt;'Récapitulatif des données RASH'!$B$2,'Données relatives aux bénéf.'!K2845="Non",'Données relatives aux bénéf.'!L2845="Non"),"Dossier actif non-valorisable dans le cadre de la subvention",IF(AND(YEAR(I2845)&lt;'Récapitulatif des données RASH'!$B$2,'Données relatives aux bénéf.'!K2845="Oui",'Données relatives aux bénéf.'!L2845="Non"),"Dossier actif non-valorisable dans le cadre de la subvention - dont cloturé au cours de l'année de référence","")))))))</f>
        <v/>
      </c>
      <c r="P2845" s="16" t="str">
        <f>IF(ISBLANK(F2845),"",'Récapitulatif des données RASH'!$B$2-YEAR('Données relatives aux bénéf.'!F2845))</f>
        <v/>
      </c>
    </row>
    <row r="2846" spans="1:16">
      <c r="A2846" s="18" t="str">
        <f t="shared" si="44"/>
        <v/>
      </c>
      <c r="O2846" s="19" t="str">
        <f>IF(J2846="Non","Demande d'information",IF(AND(YEAR(I2846)='Récapitulatif des données RASH'!$B$2,'Données relatives aux bénéf.'!J2846="Oui",'Données relatives aux bénéf.'!K2846="Non"),"Dossier ouvert au cours de l'année de référence",IF(AND(YEAR(I2846)='Récapitulatif des données RASH'!$B$2,'Données relatives aux bénéf.'!J2846="Oui",'Données relatives aux bénéf.'!K2846="Oui"),"Dossier ouvert au cours de l'année de référence - dont clôturé au cours de l'année de référence",IF(AND(YEAR(I2846)&lt;'Récapitulatif des données RASH'!$B$2,'Données relatives aux bénéf.'!K2846="Non",'Données relatives aux bénéf.'!L2846="Oui"),"Dossier actif valorisable dans le cadre de la subvention",IF(AND(YEAR(I2846)&lt;'Récapitulatif des données RASH'!$B$2,'Données relatives aux bénéf.'!K2846="Oui",'Données relatives aux bénéf.'!L2846="Oui"),"Dossier actif valorisable dans le cadre de la subvention - dont cloturé au cours de l'année de référence",IF(AND(YEAR(I2846)&lt;'Récapitulatif des données RASH'!$B$2,'Données relatives aux bénéf.'!K2846="Non",'Données relatives aux bénéf.'!L2846="Non"),"Dossier actif non-valorisable dans le cadre de la subvention",IF(AND(YEAR(I2846)&lt;'Récapitulatif des données RASH'!$B$2,'Données relatives aux bénéf.'!K2846="Oui",'Données relatives aux bénéf.'!L2846="Non"),"Dossier actif non-valorisable dans le cadre de la subvention - dont cloturé au cours de l'année de référence","")))))))</f>
        <v/>
      </c>
      <c r="P2846" s="16" t="str">
        <f>IF(ISBLANK(F2846),"",'Récapitulatif des données RASH'!$B$2-YEAR('Données relatives aux bénéf.'!F2846))</f>
        <v/>
      </c>
    </row>
    <row r="2847" spans="1:16">
      <c r="A2847" s="18" t="str">
        <f t="shared" si="44"/>
        <v/>
      </c>
      <c r="O2847" s="19" t="str">
        <f>IF(J2847="Non","Demande d'information",IF(AND(YEAR(I2847)='Récapitulatif des données RASH'!$B$2,'Données relatives aux bénéf.'!J2847="Oui",'Données relatives aux bénéf.'!K2847="Non"),"Dossier ouvert au cours de l'année de référence",IF(AND(YEAR(I2847)='Récapitulatif des données RASH'!$B$2,'Données relatives aux bénéf.'!J2847="Oui",'Données relatives aux bénéf.'!K2847="Oui"),"Dossier ouvert au cours de l'année de référence - dont clôturé au cours de l'année de référence",IF(AND(YEAR(I2847)&lt;'Récapitulatif des données RASH'!$B$2,'Données relatives aux bénéf.'!K2847="Non",'Données relatives aux bénéf.'!L2847="Oui"),"Dossier actif valorisable dans le cadre de la subvention",IF(AND(YEAR(I2847)&lt;'Récapitulatif des données RASH'!$B$2,'Données relatives aux bénéf.'!K2847="Oui",'Données relatives aux bénéf.'!L2847="Oui"),"Dossier actif valorisable dans le cadre de la subvention - dont cloturé au cours de l'année de référence",IF(AND(YEAR(I2847)&lt;'Récapitulatif des données RASH'!$B$2,'Données relatives aux bénéf.'!K2847="Non",'Données relatives aux bénéf.'!L2847="Non"),"Dossier actif non-valorisable dans le cadre de la subvention",IF(AND(YEAR(I2847)&lt;'Récapitulatif des données RASH'!$B$2,'Données relatives aux bénéf.'!K2847="Oui",'Données relatives aux bénéf.'!L2847="Non"),"Dossier actif non-valorisable dans le cadre de la subvention - dont cloturé au cours de l'année de référence","")))))))</f>
        <v/>
      </c>
      <c r="P2847" s="16" t="str">
        <f>IF(ISBLANK(F2847),"",'Récapitulatif des données RASH'!$B$2-YEAR('Données relatives aux bénéf.'!F2847))</f>
        <v/>
      </c>
    </row>
    <row r="2848" spans="1:16">
      <c r="A2848" s="18" t="str">
        <f t="shared" si="44"/>
        <v/>
      </c>
      <c r="O2848" s="19" t="str">
        <f>IF(J2848="Non","Demande d'information",IF(AND(YEAR(I2848)='Récapitulatif des données RASH'!$B$2,'Données relatives aux bénéf.'!J2848="Oui",'Données relatives aux bénéf.'!K2848="Non"),"Dossier ouvert au cours de l'année de référence",IF(AND(YEAR(I2848)='Récapitulatif des données RASH'!$B$2,'Données relatives aux bénéf.'!J2848="Oui",'Données relatives aux bénéf.'!K2848="Oui"),"Dossier ouvert au cours de l'année de référence - dont clôturé au cours de l'année de référence",IF(AND(YEAR(I2848)&lt;'Récapitulatif des données RASH'!$B$2,'Données relatives aux bénéf.'!K2848="Non",'Données relatives aux bénéf.'!L2848="Oui"),"Dossier actif valorisable dans le cadre de la subvention",IF(AND(YEAR(I2848)&lt;'Récapitulatif des données RASH'!$B$2,'Données relatives aux bénéf.'!K2848="Oui",'Données relatives aux bénéf.'!L2848="Oui"),"Dossier actif valorisable dans le cadre de la subvention - dont cloturé au cours de l'année de référence",IF(AND(YEAR(I2848)&lt;'Récapitulatif des données RASH'!$B$2,'Données relatives aux bénéf.'!K2848="Non",'Données relatives aux bénéf.'!L2848="Non"),"Dossier actif non-valorisable dans le cadre de la subvention",IF(AND(YEAR(I2848)&lt;'Récapitulatif des données RASH'!$B$2,'Données relatives aux bénéf.'!K2848="Oui",'Données relatives aux bénéf.'!L2848="Non"),"Dossier actif non-valorisable dans le cadre de la subvention - dont cloturé au cours de l'année de référence","")))))))</f>
        <v/>
      </c>
      <c r="P2848" s="16" t="str">
        <f>IF(ISBLANK(F2848),"",'Récapitulatif des données RASH'!$B$2-YEAR('Données relatives aux bénéf.'!F2848))</f>
        <v/>
      </c>
    </row>
    <row r="2849" spans="1:16">
      <c r="A2849" s="18" t="str">
        <f t="shared" si="44"/>
        <v/>
      </c>
      <c r="O2849" s="19" t="str">
        <f>IF(J2849="Non","Demande d'information",IF(AND(YEAR(I2849)='Récapitulatif des données RASH'!$B$2,'Données relatives aux bénéf.'!J2849="Oui",'Données relatives aux bénéf.'!K2849="Non"),"Dossier ouvert au cours de l'année de référence",IF(AND(YEAR(I2849)='Récapitulatif des données RASH'!$B$2,'Données relatives aux bénéf.'!J2849="Oui",'Données relatives aux bénéf.'!K2849="Oui"),"Dossier ouvert au cours de l'année de référence - dont clôturé au cours de l'année de référence",IF(AND(YEAR(I2849)&lt;'Récapitulatif des données RASH'!$B$2,'Données relatives aux bénéf.'!K2849="Non",'Données relatives aux bénéf.'!L2849="Oui"),"Dossier actif valorisable dans le cadre de la subvention",IF(AND(YEAR(I2849)&lt;'Récapitulatif des données RASH'!$B$2,'Données relatives aux bénéf.'!K2849="Oui",'Données relatives aux bénéf.'!L2849="Oui"),"Dossier actif valorisable dans le cadre de la subvention - dont cloturé au cours de l'année de référence",IF(AND(YEAR(I2849)&lt;'Récapitulatif des données RASH'!$B$2,'Données relatives aux bénéf.'!K2849="Non",'Données relatives aux bénéf.'!L2849="Non"),"Dossier actif non-valorisable dans le cadre de la subvention",IF(AND(YEAR(I2849)&lt;'Récapitulatif des données RASH'!$B$2,'Données relatives aux bénéf.'!K2849="Oui",'Données relatives aux bénéf.'!L2849="Non"),"Dossier actif non-valorisable dans le cadre de la subvention - dont cloturé au cours de l'année de référence","")))))))</f>
        <v/>
      </c>
      <c r="P2849" s="16" t="str">
        <f>IF(ISBLANK(F2849),"",'Récapitulatif des données RASH'!$B$2-YEAR('Données relatives aux bénéf.'!F2849))</f>
        <v/>
      </c>
    </row>
    <row r="2850" spans="1:16">
      <c r="A2850" s="18" t="str">
        <f t="shared" si="44"/>
        <v/>
      </c>
      <c r="O2850" s="19" t="str">
        <f>IF(J2850="Non","Demande d'information",IF(AND(YEAR(I2850)='Récapitulatif des données RASH'!$B$2,'Données relatives aux bénéf.'!J2850="Oui",'Données relatives aux bénéf.'!K2850="Non"),"Dossier ouvert au cours de l'année de référence",IF(AND(YEAR(I2850)='Récapitulatif des données RASH'!$B$2,'Données relatives aux bénéf.'!J2850="Oui",'Données relatives aux bénéf.'!K2850="Oui"),"Dossier ouvert au cours de l'année de référence - dont clôturé au cours de l'année de référence",IF(AND(YEAR(I2850)&lt;'Récapitulatif des données RASH'!$B$2,'Données relatives aux bénéf.'!K2850="Non",'Données relatives aux bénéf.'!L2850="Oui"),"Dossier actif valorisable dans le cadre de la subvention",IF(AND(YEAR(I2850)&lt;'Récapitulatif des données RASH'!$B$2,'Données relatives aux bénéf.'!K2850="Oui",'Données relatives aux bénéf.'!L2850="Oui"),"Dossier actif valorisable dans le cadre de la subvention - dont cloturé au cours de l'année de référence",IF(AND(YEAR(I2850)&lt;'Récapitulatif des données RASH'!$B$2,'Données relatives aux bénéf.'!K2850="Non",'Données relatives aux bénéf.'!L2850="Non"),"Dossier actif non-valorisable dans le cadre de la subvention",IF(AND(YEAR(I2850)&lt;'Récapitulatif des données RASH'!$B$2,'Données relatives aux bénéf.'!K2850="Oui",'Données relatives aux bénéf.'!L2850="Non"),"Dossier actif non-valorisable dans le cadre de la subvention - dont cloturé au cours de l'année de référence","")))))))</f>
        <v/>
      </c>
      <c r="P2850" s="16" t="str">
        <f>IF(ISBLANK(F2850),"",'Récapitulatif des données RASH'!$B$2-YEAR('Données relatives aux bénéf.'!F2850))</f>
        <v/>
      </c>
    </row>
    <row r="2851" spans="1:16">
      <c r="A2851" s="18" t="str">
        <f t="shared" si="44"/>
        <v/>
      </c>
      <c r="O2851" s="19" t="str">
        <f>IF(J2851="Non","Demande d'information",IF(AND(YEAR(I2851)='Récapitulatif des données RASH'!$B$2,'Données relatives aux bénéf.'!J2851="Oui",'Données relatives aux bénéf.'!K2851="Non"),"Dossier ouvert au cours de l'année de référence",IF(AND(YEAR(I2851)='Récapitulatif des données RASH'!$B$2,'Données relatives aux bénéf.'!J2851="Oui",'Données relatives aux bénéf.'!K2851="Oui"),"Dossier ouvert au cours de l'année de référence - dont clôturé au cours de l'année de référence",IF(AND(YEAR(I2851)&lt;'Récapitulatif des données RASH'!$B$2,'Données relatives aux bénéf.'!K2851="Non",'Données relatives aux bénéf.'!L2851="Oui"),"Dossier actif valorisable dans le cadre de la subvention",IF(AND(YEAR(I2851)&lt;'Récapitulatif des données RASH'!$B$2,'Données relatives aux bénéf.'!K2851="Oui",'Données relatives aux bénéf.'!L2851="Oui"),"Dossier actif valorisable dans le cadre de la subvention - dont cloturé au cours de l'année de référence",IF(AND(YEAR(I2851)&lt;'Récapitulatif des données RASH'!$B$2,'Données relatives aux bénéf.'!K2851="Non",'Données relatives aux bénéf.'!L2851="Non"),"Dossier actif non-valorisable dans le cadre de la subvention",IF(AND(YEAR(I2851)&lt;'Récapitulatif des données RASH'!$B$2,'Données relatives aux bénéf.'!K2851="Oui",'Données relatives aux bénéf.'!L2851="Non"),"Dossier actif non-valorisable dans le cadre de la subvention - dont cloturé au cours de l'année de référence","")))))))</f>
        <v/>
      </c>
      <c r="P2851" s="16" t="str">
        <f>IF(ISBLANK(F2851),"",'Récapitulatif des données RASH'!$B$2-YEAR('Données relatives aux bénéf.'!F2851))</f>
        <v/>
      </c>
    </row>
    <row r="2852" spans="1:16">
      <c r="A2852" s="18" t="str">
        <f t="shared" si="44"/>
        <v/>
      </c>
      <c r="O2852" s="19" t="str">
        <f>IF(J2852="Non","Demande d'information",IF(AND(YEAR(I2852)='Récapitulatif des données RASH'!$B$2,'Données relatives aux bénéf.'!J2852="Oui",'Données relatives aux bénéf.'!K2852="Non"),"Dossier ouvert au cours de l'année de référence",IF(AND(YEAR(I2852)='Récapitulatif des données RASH'!$B$2,'Données relatives aux bénéf.'!J2852="Oui",'Données relatives aux bénéf.'!K2852="Oui"),"Dossier ouvert au cours de l'année de référence - dont clôturé au cours de l'année de référence",IF(AND(YEAR(I2852)&lt;'Récapitulatif des données RASH'!$B$2,'Données relatives aux bénéf.'!K2852="Non",'Données relatives aux bénéf.'!L2852="Oui"),"Dossier actif valorisable dans le cadre de la subvention",IF(AND(YEAR(I2852)&lt;'Récapitulatif des données RASH'!$B$2,'Données relatives aux bénéf.'!K2852="Oui",'Données relatives aux bénéf.'!L2852="Oui"),"Dossier actif valorisable dans le cadre de la subvention - dont cloturé au cours de l'année de référence",IF(AND(YEAR(I2852)&lt;'Récapitulatif des données RASH'!$B$2,'Données relatives aux bénéf.'!K2852="Non",'Données relatives aux bénéf.'!L2852="Non"),"Dossier actif non-valorisable dans le cadre de la subvention",IF(AND(YEAR(I2852)&lt;'Récapitulatif des données RASH'!$B$2,'Données relatives aux bénéf.'!K2852="Oui",'Données relatives aux bénéf.'!L2852="Non"),"Dossier actif non-valorisable dans le cadre de la subvention - dont cloturé au cours de l'année de référence","")))))))</f>
        <v/>
      </c>
      <c r="P2852" s="16" t="str">
        <f>IF(ISBLANK(F2852),"",'Récapitulatif des données RASH'!$B$2-YEAR('Données relatives aux bénéf.'!F2852))</f>
        <v/>
      </c>
    </row>
    <row r="2853" spans="1:16">
      <c r="A2853" s="18" t="str">
        <f t="shared" si="44"/>
        <v/>
      </c>
      <c r="O2853" s="19" t="str">
        <f>IF(J2853="Non","Demande d'information",IF(AND(YEAR(I2853)='Récapitulatif des données RASH'!$B$2,'Données relatives aux bénéf.'!J2853="Oui",'Données relatives aux bénéf.'!K2853="Non"),"Dossier ouvert au cours de l'année de référence",IF(AND(YEAR(I2853)='Récapitulatif des données RASH'!$B$2,'Données relatives aux bénéf.'!J2853="Oui",'Données relatives aux bénéf.'!K2853="Oui"),"Dossier ouvert au cours de l'année de référence - dont clôturé au cours de l'année de référence",IF(AND(YEAR(I2853)&lt;'Récapitulatif des données RASH'!$B$2,'Données relatives aux bénéf.'!K2853="Non",'Données relatives aux bénéf.'!L2853="Oui"),"Dossier actif valorisable dans le cadre de la subvention",IF(AND(YEAR(I2853)&lt;'Récapitulatif des données RASH'!$B$2,'Données relatives aux bénéf.'!K2853="Oui",'Données relatives aux bénéf.'!L2853="Oui"),"Dossier actif valorisable dans le cadre de la subvention - dont cloturé au cours de l'année de référence",IF(AND(YEAR(I2853)&lt;'Récapitulatif des données RASH'!$B$2,'Données relatives aux bénéf.'!K2853="Non",'Données relatives aux bénéf.'!L2853="Non"),"Dossier actif non-valorisable dans le cadre de la subvention",IF(AND(YEAR(I2853)&lt;'Récapitulatif des données RASH'!$B$2,'Données relatives aux bénéf.'!K2853="Oui",'Données relatives aux bénéf.'!L2853="Non"),"Dossier actif non-valorisable dans le cadre de la subvention - dont cloturé au cours de l'année de référence","")))))))</f>
        <v/>
      </c>
      <c r="P2853" s="16" t="str">
        <f>IF(ISBLANK(F2853),"",'Récapitulatif des données RASH'!$B$2-YEAR('Données relatives aux bénéf.'!F2853))</f>
        <v/>
      </c>
    </row>
    <row r="2854" spans="1:16">
      <c r="A2854" s="18" t="str">
        <f t="shared" si="44"/>
        <v/>
      </c>
      <c r="O2854" s="19" t="str">
        <f>IF(J2854="Non","Demande d'information",IF(AND(YEAR(I2854)='Récapitulatif des données RASH'!$B$2,'Données relatives aux bénéf.'!J2854="Oui",'Données relatives aux bénéf.'!K2854="Non"),"Dossier ouvert au cours de l'année de référence",IF(AND(YEAR(I2854)='Récapitulatif des données RASH'!$B$2,'Données relatives aux bénéf.'!J2854="Oui",'Données relatives aux bénéf.'!K2854="Oui"),"Dossier ouvert au cours de l'année de référence - dont clôturé au cours de l'année de référence",IF(AND(YEAR(I2854)&lt;'Récapitulatif des données RASH'!$B$2,'Données relatives aux bénéf.'!K2854="Non",'Données relatives aux bénéf.'!L2854="Oui"),"Dossier actif valorisable dans le cadre de la subvention",IF(AND(YEAR(I2854)&lt;'Récapitulatif des données RASH'!$B$2,'Données relatives aux bénéf.'!K2854="Oui",'Données relatives aux bénéf.'!L2854="Oui"),"Dossier actif valorisable dans le cadre de la subvention - dont cloturé au cours de l'année de référence",IF(AND(YEAR(I2854)&lt;'Récapitulatif des données RASH'!$B$2,'Données relatives aux bénéf.'!K2854="Non",'Données relatives aux bénéf.'!L2854="Non"),"Dossier actif non-valorisable dans le cadre de la subvention",IF(AND(YEAR(I2854)&lt;'Récapitulatif des données RASH'!$B$2,'Données relatives aux bénéf.'!K2854="Oui",'Données relatives aux bénéf.'!L2854="Non"),"Dossier actif non-valorisable dans le cadre de la subvention - dont cloturé au cours de l'année de référence","")))))))</f>
        <v/>
      </c>
      <c r="P2854" s="16" t="str">
        <f>IF(ISBLANK(F2854),"",'Récapitulatif des données RASH'!$B$2-YEAR('Données relatives aux bénéf.'!F2854))</f>
        <v/>
      </c>
    </row>
    <row r="2855" spans="1:16">
      <c r="A2855" s="18" t="str">
        <f t="shared" si="44"/>
        <v/>
      </c>
      <c r="O2855" s="19" t="str">
        <f>IF(J2855="Non","Demande d'information",IF(AND(YEAR(I2855)='Récapitulatif des données RASH'!$B$2,'Données relatives aux bénéf.'!J2855="Oui",'Données relatives aux bénéf.'!K2855="Non"),"Dossier ouvert au cours de l'année de référence",IF(AND(YEAR(I2855)='Récapitulatif des données RASH'!$B$2,'Données relatives aux bénéf.'!J2855="Oui",'Données relatives aux bénéf.'!K2855="Oui"),"Dossier ouvert au cours de l'année de référence - dont clôturé au cours de l'année de référence",IF(AND(YEAR(I2855)&lt;'Récapitulatif des données RASH'!$B$2,'Données relatives aux bénéf.'!K2855="Non",'Données relatives aux bénéf.'!L2855="Oui"),"Dossier actif valorisable dans le cadre de la subvention",IF(AND(YEAR(I2855)&lt;'Récapitulatif des données RASH'!$B$2,'Données relatives aux bénéf.'!K2855="Oui",'Données relatives aux bénéf.'!L2855="Oui"),"Dossier actif valorisable dans le cadre de la subvention - dont cloturé au cours de l'année de référence",IF(AND(YEAR(I2855)&lt;'Récapitulatif des données RASH'!$B$2,'Données relatives aux bénéf.'!K2855="Non",'Données relatives aux bénéf.'!L2855="Non"),"Dossier actif non-valorisable dans le cadre de la subvention",IF(AND(YEAR(I2855)&lt;'Récapitulatif des données RASH'!$B$2,'Données relatives aux bénéf.'!K2855="Oui",'Données relatives aux bénéf.'!L2855="Non"),"Dossier actif non-valorisable dans le cadre de la subvention - dont cloturé au cours de l'année de référence","")))))))</f>
        <v/>
      </c>
      <c r="P2855" s="16" t="str">
        <f>IF(ISBLANK(F2855),"",'Récapitulatif des données RASH'!$B$2-YEAR('Données relatives aux bénéf.'!F2855))</f>
        <v/>
      </c>
    </row>
    <row r="2856" spans="1:16">
      <c r="A2856" s="18" t="str">
        <f t="shared" si="44"/>
        <v/>
      </c>
      <c r="O2856" s="19" t="str">
        <f>IF(J2856="Non","Demande d'information",IF(AND(YEAR(I2856)='Récapitulatif des données RASH'!$B$2,'Données relatives aux bénéf.'!J2856="Oui",'Données relatives aux bénéf.'!K2856="Non"),"Dossier ouvert au cours de l'année de référence",IF(AND(YEAR(I2856)='Récapitulatif des données RASH'!$B$2,'Données relatives aux bénéf.'!J2856="Oui",'Données relatives aux bénéf.'!K2856="Oui"),"Dossier ouvert au cours de l'année de référence - dont clôturé au cours de l'année de référence",IF(AND(YEAR(I2856)&lt;'Récapitulatif des données RASH'!$B$2,'Données relatives aux bénéf.'!K2856="Non",'Données relatives aux bénéf.'!L2856="Oui"),"Dossier actif valorisable dans le cadre de la subvention",IF(AND(YEAR(I2856)&lt;'Récapitulatif des données RASH'!$B$2,'Données relatives aux bénéf.'!K2856="Oui",'Données relatives aux bénéf.'!L2856="Oui"),"Dossier actif valorisable dans le cadre de la subvention - dont cloturé au cours de l'année de référence",IF(AND(YEAR(I2856)&lt;'Récapitulatif des données RASH'!$B$2,'Données relatives aux bénéf.'!K2856="Non",'Données relatives aux bénéf.'!L2856="Non"),"Dossier actif non-valorisable dans le cadre de la subvention",IF(AND(YEAR(I2856)&lt;'Récapitulatif des données RASH'!$B$2,'Données relatives aux bénéf.'!K2856="Oui",'Données relatives aux bénéf.'!L2856="Non"),"Dossier actif non-valorisable dans le cadre de la subvention - dont cloturé au cours de l'année de référence","")))))))</f>
        <v/>
      </c>
      <c r="P2856" s="16" t="str">
        <f>IF(ISBLANK(F2856),"",'Récapitulatif des données RASH'!$B$2-YEAR('Données relatives aux bénéf.'!F2856))</f>
        <v/>
      </c>
    </row>
    <row r="2857" spans="1:16">
      <c r="A2857" s="18" t="str">
        <f t="shared" ref="A2857:A2920" si="45">IF(ISBLANK(C2857),"",A2856+1)</f>
        <v/>
      </c>
      <c r="O2857" s="19" t="str">
        <f>IF(J2857="Non","Demande d'information",IF(AND(YEAR(I2857)='Récapitulatif des données RASH'!$B$2,'Données relatives aux bénéf.'!J2857="Oui",'Données relatives aux bénéf.'!K2857="Non"),"Dossier ouvert au cours de l'année de référence",IF(AND(YEAR(I2857)='Récapitulatif des données RASH'!$B$2,'Données relatives aux bénéf.'!J2857="Oui",'Données relatives aux bénéf.'!K2857="Oui"),"Dossier ouvert au cours de l'année de référence - dont clôturé au cours de l'année de référence",IF(AND(YEAR(I2857)&lt;'Récapitulatif des données RASH'!$B$2,'Données relatives aux bénéf.'!K2857="Non",'Données relatives aux bénéf.'!L2857="Oui"),"Dossier actif valorisable dans le cadre de la subvention",IF(AND(YEAR(I2857)&lt;'Récapitulatif des données RASH'!$B$2,'Données relatives aux bénéf.'!K2857="Oui",'Données relatives aux bénéf.'!L2857="Oui"),"Dossier actif valorisable dans le cadre de la subvention - dont cloturé au cours de l'année de référence",IF(AND(YEAR(I2857)&lt;'Récapitulatif des données RASH'!$B$2,'Données relatives aux bénéf.'!K2857="Non",'Données relatives aux bénéf.'!L2857="Non"),"Dossier actif non-valorisable dans le cadre de la subvention",IF(AND(YEAR(I2857)&lt;'Récapitulatif des données RASH'!$B$2,'Données relatives aux bénéf.'!K2857="Oui",'Données relatives aux bénéf.'!L2857="Non"),"Dossier actif non-valorisable dans le cadre de la subvention - dont cloturé au cours de l'année de référence","")))))))</f>
        <v/>
      </c>
      <c r="P2857" s="16" t="str">
        <f>IF(ISBLANK(F2857),"",'Récapitulatif des données RASH'!$B$2-YEAR('Données relatives aux bénéf.'!F2857))</f>
        <v/>
      </c>
    </row>
    <row r="2858" spans="1:16">
      <c r="A2858" s="18" t="str">
        <f t="shared" si="45"/>
        <v/>
      </c>
      <c r="O2858" s="19" t="str">
        <f>IF(J2858="Non","Demande d'information",IF(AND(YEAR(I2858)='Récapitulatif des données RASH'!$B$2,'Données relatives aux bénéf.'!J2858="Oui",'Données relatives aux bénéf.'!K2858="Non"),"Dossier ouvert au cours de l'année de référence",IF(AND(YEAR(I2858)='Récapitulatif des données RASH'!$B$2,'Données relatives aux bénéf.'!J2858="Oui",'Données relatives aux bénéf.'!K2858="Oui"),"Dossier ouvert au cours de l'année de référence - dont clôturé au cours de l'année de référence",IF(AND(YEAR(I2858)&lt;'Récapitulatif des données RASH'!$B$2,'Données relatives aux bénéf.'!K2858="Non",'Données relatives aux bénéf.'!L2858="Oui"),"Dossier actif valorisable dans le cadre de la subvention",IF(AND(YEAR(I2858)&lt;'Récapitulatif des données RASH'!$B$2,'Données relatives aux bénéf.'!K2858="Oui",'Données relatives aux bénéf.'!L2858="Oui"),"Dossier actif valorisable dans le cadre de la subvention - dont cloturé au cours de l'année de référence",IF(AND(YEAR(I2858)&lt;'Récapitulatif des données RASH'!$B$2,'Données relatives aux bénéf.'!K2858="Non",'Données relatives aux bénéf.'!L2858="Non"),"Dossier actif non-valorisable dans le cadre de la subvention",IF(AND(YEAR(I2858)&lt;'Récapitulatif des données RASH'!$B$2,'Données relatives aux bénéf.'!K2858="Oui",'Données relatives aux bénéf.'!L2858="Non"),"Dossier actif non-valorisable dans le cadre de la subvention - dont cloturé au cours de l'année de référence","")))))))</f>
        <v/>
      </c>
      <c r="P2858" s="16" t="str">
        <f>IF(ISBLANK(F2858),"",'Récapitulatif des données RASH'!$B$2-YEAR('Données relatives aux bénéf.'!F2858))</f>
        <v/>
      </c>
    </row>
    <row r="2859" spans="1:16">
      <c r="A2859" s="18" t="str">
        <f t="shared" si="45"/>
        <v/>
      </c>
      <c r="O2859" s="19" t="str">
        <f>IF(J2859="Non","Demande d'information",IF(AND(YEAR(I2859)='Récapitulatif des données RASH'!$B$2,'Données relatives aux bénéf.'!J2859="Oui",'Données relatives aux bénéf.'!K2859="Non"),"Dossier ouvert au cours de l'année de référence",IF(AND(YEAR(I2859)='Récapitulatif des données RASH'!$B$2,'Données relatives aux bénéf.'!J2859="Oui",'Données relatives aux bénéf.'!K2859="Oui"),"Dossier ouvert au cours de l'année de référence - dont clôturé au cours de l'année de référence",IF(AND(YEAR(I2859)&lt;'Récapitulatif des données RASH'!$B$2,'Données relatives aux bénéf.'!K2859="Non",'Données relatives aux bénéf.'!L2859="Oui"),"Dossier actif valorisable dans le cadre de la subvention",IF(AND(YEAR(I2859)&lt;'Récapitulatif des données RASH'!$B$2,'Données relatives aux bénéf.'!K2859="Oui",'Données relatives aux bénéf.'!L2859="Oui"),"Dossier actif valorisable dans le cadre de la subvention - dont cloturé au cours de l'année de référence",IF(AND(YEAR(I2859)&lt;'Récapitulatif des données RASH'!$B$2,'Données relatives aux bénéf.'!K2859="Non",'Données relatives aux bénéf.'!L2859="Non"),"Dossier actif non-valorisable dans le cadre de la subvention",IF(AND(YEAR(I2859)&lt;'Récapitulatif des données RASH'!$B$2,'Données relatives aux bénéf.'!K2859="Oui",'Données relatives aux bénéf.'!L2859="Non"),"Dossier actif non-valorisable dans le cadre de la subvention - dont cloturé au cours de l'année de référence","")))))))</f>
        <v/>
      </c>
      <c r="P2859" s="16" t="str">
        <f>IF(ISBLANK(F2859),"",'Récapitulatif des données RASH'!$B$2-YEAR('Données relatives aux bénéf.'!F2859))</f>
        <v/>
      </c>
    </row>
    <row r="2860" spans="1:16">
      <c r="A2860" s="18" t="str">
        <f t="shared" si="45"/>
        <v/>
      </c>
      <c r="O2860" s="19" t="str">
        <f>IF(J2860="Non","Demande d'information",IF(AND(YEAR(I2860)='Récapitulatif des données RASH'!$B$2,'Données relatives aux bénéf.'!J2860="Oui",'Données relatives aux bénéf.'!K2860="Non"),"Dossier ouvert au cours de l'année de référence",IF(AND(YEAR(I2860)='Récapitulatif des données RASH'!$B$2,'Données relatives aux bénéf.'!J2860="Oui",'Données relatives aux bénéf.'!K2860="Oui"),"Dossier ouvert au cours de l'année de référence - dont clôturé au cours de l'année de référence",IF(AND(YEAR(I2860)&lt;'Récapitulatif des données RASH'!$B$2,'Données relatives aux bénéf.'!K2860="Non",'Données relatives aux bénéf.'!L2860="Oui"),"Dossier actif valorisable dans le cadre de la subvention",IF(AND(YEAR(I2860)&lt;'Récapitulatif des données RASH'!$B$2,'Données relatives aux bénéf.'!K2860="Oui",'Données relatives aux bénéf.'!L2860="Oui"),"Dossier actif valorisable dans le cadre de la subvention - dont cloturé au cours de l'année de référence",IF(AND(YEAR(I2860)&lt;'Récapitulatif des données RASH'!$B$2,'Données relatives aux bénéf.'!K2860="Non",'Données relatives aux bénéf.'!L2860="Non"),"Dossier actif non-valorisable dans le cadre de la subvention",IF(AND(YEAR(I2860)&lt;'Récapitulatif des données RASH'!$B$2,'Données relatives aux bénéf.'!K2860="Oui",'Données relatives aux bénéf.'!L2860="Non"),"Dossier actif non-valorisable dans le cadre de la subvention - dont cloturé au cours de l'année de référence","")))))))</f>
        <v/>
      </c>
      <c r="P2860" s="16" t="str">
        <f>IF(ISBLANK(F2860),"",'Récapitulatif des données RASH'!$B$2-YEAR('Données relatives aux bénéf.'!F2860))</f>
        <v/>
      </c>
    </row>
    <row r="2861" spans="1:16">
      <c r="A2861" s="18" t="str">
        <f t="shared" si="45"/>
        <v/>
      </c>
      <c r="O2861" s="19" t="str">
        <f>IF(J2861="Non","Demande d'information",IF(AND(YEAR(I2861)='Récapitulatif des données RASH'!$B$2,'Données relatives aux bénéf.'!J2861="Oui",'Données relatives aux bénéf.'!K2861="Non"),"Dossier ouvert au cours de l'année de référence",IF(AND(YEAR(I2861)='Récapitulatif des données RASH'!$B$2,'Données relatives aux bénéf.'!J2861="Oui",'Données relatives aux bénéf.'!K2861="Oui"),"Dossier ouvert au cours de l'année de référence - dont clôturé au cours de l'année de référence",IF(AND(YEAR(I2861)&lt;'Récapitulatif des données RASH'!$B$2,'Données relatives aux bénéf.'!K2861="Non",'Données relatives aux bénéf.'!L2861="Oui"),"Dossier actif valorisable dans le cadre de la subvention",IF(AND(YEAR(I2861)&lt;'Récapitulatif des données RASH'!$B$2,'Données relatives aux bénéf.'!K2861="Oui",'Données relatives aux bénéf.'!L2861="Oui"),"Dossier actif valorisable dans le cadre de la subvention - dont cloturé au cours de l'année de référence",IF(AND(YEAR(I2861)&lt;'Récapitulatif des données RASH'!$B$2,'Données relatives aux bénéf.'!K2861="Non",'Données relatives aux bénéf.'!L2861="Non"),"Dossier actif non-valorisable dans le cadre de la subvention",IF(AND(YEAR(I2861)&lt;'Récapitulatif des données RASH'!$B$2,'Données relatives aux bénéf.'!K2861="Oui",'Données relatives aux bénéf.'!L2861="Non"),"Dossier actif non-valorisable dans le cadre de la subvention - dont cloturé au cours de l'année de référence","")))))))</f>
        <v/>
      </c>
      <c r="P2861" s="16" t="str">
        <f>IF(ISBLANK(F2861),"",'Récapitulatif des données RASH'!$B$2-YEAR('Données relatives aux bénéf.'!F2861))</f>
        <v/>
      </c>
    </row>
    <row r="2862" spans="1:16">
      <c r="A2862" s="18" t="str">
        <f t="shared" si="45"/>
        <v/>
      </c>
      <c r="O2862" s="19" t="str">
        <f>IF(J2862="Non","Demande d'information",IF(AND(YEAR(I2862)='Récapitulatif des données RASH'!$B$2,'Données relatives aux bénéf.'!J2862="Oui",'Données relatives aux bénéf.'!K2862="Non"),"Dossier ouvert au cours de l'année de référence",IF(AND(YEAR(I2862)='Récapitulatif des données RASH'!$B$2,'Données relatives aux bénéf.'!J2862="Oui",'Données relatives aux bénéf.'!K2862="Oui"),"Dossier ouvert au cours de l'année de référence - dont clôturé au cours de l'année de référence",IF(AND(YEAR(I2862)&lt;'Récapitulatif des données RASH'!$B$2,'Données relatives aux bénéf.'!K2862="Non",'Données relatives aux bénéf.'!L2862="Oui"),"Dossier actif valorisable dans le cadre de la subvention",IF(AND(YEAR(I2862)&lt;'Récapitulatif des données RASH'!$B$2,'Données relatives aux bénéf.'!K2862="Oui",'Données relatives aux bénéf.'!L2862="Oui"),"Dossier actif valorisable dans le cadre de la subvention - dont cloturé au cours de l'année de référence",IF(AND(YEAR(I2862)&lt;'Récapitulatif des données RASH'!$B$2,'Données relatives aux bénéf.'!K2862="Non",'Données relatives aux bénéf.'!L2862="Non"),"Dossier actif non-valorisable dans le cadre de la subvention",IF(AND(YEAR(I2862)&lt;'Récapitulatif des données RASH'!$B$2,'Données relatives aux bénéf.'!K2862="Oui",'Données relatives aux bénéf.'!L2862="Non"),"Dossier actif non-valorisable dans le cadre de la subvention - dont cloturé au cours de l'année de référence","")))))))</f>
        <v/>
      </c>
      <c r="P2862" s="16" t="str">
        <f>IF(ISBLANK(F2862),"",'Récapitulatif des données RASH'!$B$2-YEAR('Données relatives aux bénéf.'!F2862))</f>
        <v/>
      </c>
    </row>
    <row r="2863" spans="1:16">
      <c r="A2863" s="18" t="str">
        <f t="shared" si="45"/>
        <v/>
      </c>
      <c r="O2863" s="19" t="str">
        <f>IF(J2863="Non","Demande d'information",IF(AND(YEAR(I2863)='Récapitulatif des données RASH'!$B$2,'Données relatives aux bénéf.'!J2863="Oui",'Données relatives aux bénéf.'!K2863="Non"),"Dossier ouvert au cours de l'année de référence",IF(AND(YEAR(I2863)='Récapitulatif des données RASH'!$B$2,'Données relatives aux bénéf.'!J2863="Oui",'Données relatives aux bénéf.'!K2863="Oui"),"Dossier ouvert au cours de l'année de référence - dont clôturé au cours de l'année de référence",IF(AND(YEAR(I2863)&lt;'Récapitulatif des données RASH'!$B$2,'Données relatives aux bénéf.'!K2863="Non",'Données relatives aux bénéf.'!L2863="Oui"),"Dossier actif valorisable dans le cadre de la subvention",IF(AND(YEAR(I2863)&lt;'Récapitulatif des données RASH'!$B$2,'Données relatives aux bénéf.'!K2863="Oui",'Données relatives aux bénéf.'!L2863="Oui"),"Dossier actif valorisable dans le cadre de la subvention - dont cloturé au cours de l'année de référence",IF(AND(YEAR(I2863)&lt;'Récapitulatif des données RASH'!$B$2,'Données relatives aux bénéf.'!K2863="Non",'Données relatives aux bénéf.'!L2863="Non"),"Dossier actif non-valorisable dans le cadre de la subvention",IF(AND(YEAR(I2863)&lt;'Récapitulatif des données RASH'!$B$2,'Données relatives aux bénéf.'!K2863="Oui",'Données relatives aux bénéf.'!L2863="Non"),"Dossier actif non-valorisable dans le cadre de la subvention - dont cloturé au cours de l'année de référence","")))))))</f>
        <v/>
      </c>
      <c r="P2863" s="16" t="str">
        <f>IF(ISBLANK(F2863),"",'Récapitulatif des données RASH'!$B$2-YEAR('Données relatives aux bénéf.'!F2863))</f>
        <v/>
      </c>
    </row>
    <row r="2864" spans="1:16">
      <c r="A2864" s="18" t="str">
        <f t="shared" si="45"/>
        <v/>
      </c>
      <c r="O2864" s="19" t="str">
        <f>IF(J2864="Non","Demande d'information",IF(AND(YEAR(I2864)='Récapitulatif des données RASH'!$B$2,'Données relatives aux bénéf.'!J2864="Oui",'Données relatives aux bénéf.'!K2864="Non"),"Dossier ouvert au cours de l'année de référence",IF(AND(YEAR(I2864)='Récapitulatif des données RASH'!$B$2,'Données relatives aux bénéf.'!J2864="Oui",'Données relatives aux bénéf.'!K2864="Oui"),"Dossier ouvert au cours de l'année de référence - dont clôturé au cours de l'année de référence",IF(AND(YEAR(I2864)&lt;'Récapitulatif des données RASH'!$B$2,'Données relatives aux bénéf.'!K2864="Non",'Données relatives aux bénéf.'!L2864="Oui"),"Dossier actif valorisable dans le cadre de la subvention",IF(AND(YEAR(I2864)&lt;'Récapitulatif des données RASH'!$B$2,'Données relatives aux bénéf.'!K2864="Oui",'Données relatives aux bénéf.'!L2864="Oui"),"Dossier actif valorisable dans le cadre de la subvention - dont cloturé au cours de l'année de référence",IF(AND(YEAR(I2864)&lt;'Récapitulatif des données RASH'!$B$2,'Données relatives aux bénéf.'!K2864="Non",'Données relatives aux bénéf.'!L2864="Non"),"Dossier actif non-valorisable dans le cadre de la subvention",IF(AND(YEAR(I2864)&lt;'Récapitulatif des données RASH'!$B$2,'Données relatives aux bénéf.'!K2864="Oui",'Données relatives aux bénéf.'!L2864="Non"),"Dossier actif non-valorisable dans le cadre de la subvention - dont cloturé au cours de l'année de référence","")))))))</f>
        <v/>
      </c>
      <c r="P2864" s="16" t="str">
        <f>IF(ISBLANK(F2864),"",'Récapitulatif des données RASH'!$B$2-YEAR('Données relatives aux bénéf.'!F2864))</f>
        <v/>
      </c>
    </row>
    <row r="2865" spans="1:16">
      <c r="A2865" s="18" t="str">
        <f t="shared" si="45"/>
        <v/>
      </c>
      <c r="O2865" s="19" t="str">
        <f>IF(J2865="Non","Demande d'information",IF(AND(YEAR(I2865)='Récapitulatif des données RASH'!$B$2,'Données relatives aux bénéf.'!J2865="Oui",'Données relatives aux bénéf.'!K2865="Non"),"Dossier ouvert au cours de l'année de référence",IF(AND(YEAR(I2865)='Récapitulatif des données RASH'!$B$2,'Données relatives aux bénéf.'!J2865="Oui",'Données relatives aux bénéf.'!K2865="Oui"),"Dossier ouvert au cours de l'année de référence - dont clôturé au cours de l'année de référence",IF(AND(YEAR(I2865)&lt;'Récapitulatif des données RASH'!$B$2,'Données relatives aux bénéf.'!K2865="Non",'Données relatives aux bénéf.'!L2865="Oui"),"Dossier actif valorisable dans le cadre de la subvention",IF(AND(YEAR(I2865)&lt;'Récapitulatif des données RASH'!$B$2,'Données relatives aux bénéf.'!K2865="Oui",'Données relatives aux bénéf.'!L2865="Oui"),"Dossier actif valorisable dans le cadre de la subvention - dont cloturé au cours de l'année de référence",IF(AND(YEAR(I2865)&lt;'Récapitulatif des données RASH'!$B$2,'Données relatives aux bénéf.'!K2865="Non",'Données relatives aux bénéf.'!L2865="Non"),"Dossier actif non-valorisable dans le cadre de la subvention",IF(AND(YEAR(I2865)&lt;'Récapitulatif des données RASH'!$B$2,'Données relatives aux bénéf.'!K2865="Oui",'Données relatives aux bénéf.'!L2865="Non"),"Dossier actif non-valorisable dans le cadre de la subvention - dont cloturé au cours de l'année de référence","")))))))</f>
        <v/>
      </c>
      <c r="P2865" s="16" t="str">
        <f>IF(ISBLANK(F2865),"",'Récapitulatif des données RASH'!$B$2-YEAR('Données relatives aux bénéf.'!F2865))</f>
        <v/>
      </c>
    </row>
    <row r="2866" spans="1:16">
      <c r="A2866" s="18" t="str">
        <f t="shared" si="45"/>
        <v/>
      </c>
      <c r="O2866" s="19" t="str">
        <f>IF(J2866="Non","Demande d'information",IF(AND(YEAR(I2866)='Récapitulatif des données RASH'!$B$2,'Données relatives aux bénéf.'!J2866="Oui",'Données relatives aux bénéf.'!K2866="Non"),"Dossier ouvert au cours de l'année de référence",IF(AND(YEAR(I2866)='Récapitulatif des données RASH'!$B$2,'Données relatives aux bénéf.'!J2866="Oui",'Données relatives aux bénéf.'!K2866="Oui"),"Dossier ouvert au cours de l'année de référence - dont clôturé au cours de l'année de référence",IF(AND(YEAR(I2866)&lt;'Récapitulatif des données RASH'!$B$2,'Données relatives aux bénéf.'!K2866="Non",'Données relatives aux bénéf.'!L2866="Oui"),"Dossier actif valorisable dans le cadre de la subvention",IF(AND(YEAR(I2866)&lt;'Récapitulatif des données RASH'!$B$2,'Données relatives aux bénéf.'!K2866="Oui",'Données relatives aux bénéf.'!L2866="Oui"),"Dossier actif valorisable dans le cadre de la subvention - dont cloturé au cours de l'année de référence",IF(AND(YEAR(I2866)&lt;'Récapitulatif des données RASH'!$B$2,'Données relatives aux bénéf.'!K2866="Non",'Données relatives aux bénéf.'!L2866="Non"),"Dossier actif non-valorisable dans le cadre de la subvention",IF(AND(YEAR(I2866)&lt;'Récapitulatif des données RASH'!$B$2,'Données relatives aux bénéf.'!K2866="Oui",'Données relatives aux bénéf.'!L2866="Non"),"Dossier actif non-valorisable dans le cadre de la subvention - dont cloturé au cours de l'année de référence","")))))))</f>
        <v/>
      </c>
      <c r="P2866" s="16" t="str">
        <f>IF(ISBLANK(F2866),"",'Récapitulatif des données RASH'!$B$2-YEAR('Données relatives aux bénéf.'!F2866))</f>
        <v/>
      </c>
    </row>
    <row r="2867" spans="1:16">
      <c r="A2867" s="18" t="str">
        <f t="shared" si="45"/>
        <v/>
      </c>
      <c r="O2867" s="19" t="str">
        <f>IF(J2867="Non","Demande d'information",IF(AND(YEAR(I2867)='Récapitulatif des données RASH'!$B$2,'Données relatives aux bénéf.'!J2867="Oui",'Données relatives aux bénéf.'!K2867="Non"),"Dossier ouvert au cours de l'année de référence",IF(AND(YEAR(I2867)='Récapitulatif des données RASH'!$B$2,'Données relatives aux bénéf.'!J2867="Oui",'Données relatives aux bénéf.'!K2867="Oui"),"Dossier ouvert au cours de l'année de référence - dont clôturé au cours de l'année de référence",IF(AND(YEAR(I2867)&lt;'Récapitulatif des données RASH'!$B$2,'Données relatives aux bénéf.'!K2867="Non",'Données relatives aux bénéf.'!L2867="Oui"),"Dossier actif valorisable dans le cadre de la subvention",IF(AND(YEAR(I2867)&lt;'Récapitulatif des données RASH'!$B$2,'Données relatives aux bénéf.'!K2867="Oui",'Données relatives aux bénéf.'!L2867="Oui"),"Dossier actif valorisable dans le cadre de la subvention - dont cloturé au cours de l'année de référence",IF(AND(YEAR(I2867)&lt;'Récapitulatif des données RASH'!$B$2,'Données relatives aux bénéf.'!K2867="Non",'Données relatives aux bénéf.'!L2867="Non"),"Dossier actif non-valorisable dans le cadre de la subvention",IF(AND(YEAR(I2867)&lt;'Récapitulatif des données RASH'!$B$2,'Données relatives aux bénéf.'!K2867="Oui",'Données relatives aux bénéf.'!L2867="Non"),"Dossier actif non-valorisable dans le cadre de la subvention - dont cloturé au cours de l'année de référence","")))))))</f>
        <v/>
      </c>
      <c r="P2867" s="16" t="str">
        <f>IF(ISBLANK(F2867),"",'Récapitulatif des données RASH'!$B$2-YEAR('Données relatives aux bénéf.'!F2867))</f>
        <v/>
      </c>
    </row>
    <row r="2868" spans="1:16">
      <c r="A2868" s="18" t="str">
        <f t="shared" si="45"/>
        <v/>
      </c>
      <c r="O2868" s="19" t="str">
        <f>IF(J2868="Non","Demande d'information",IF(AND(YEAR(I2868)='Récapitulatif des données RASH'!$B$2,'Données relatives aux bénéf.'!J2868="Oui",'Données relatives aux bénéf.'!K2868="Non"),"Dossier ouvert au cours de l'année de référence",IF(AND(YEAR(I2868)='Récapitulatif des données RASH'!$B$2,'Données relatives aux bénéf.'!J2868="Oui",'Données relatives aux bénéf.'!K2868="Oui"),"Dossier ouvert au cours de l'année de référence - dont clôturé au cours de l'année de référence",IF(AND(YEAR(I2868)&lt;'Récapitulatif des données RASH'!$B$2,'Données relatives aux bénéf.'!K2868="Non",'Données relatives aux bénéf.'!L2868="Oui"),"Dossier actif valorisable dans le cadre de la subvention",IF(AND(YEAR(I2868)&lt;'Récapitulatif des données RASH'!$B$2,'Données relatives aux bénéf.'!K2868="Oui",'Données relatives aux bénéf.'!L2868="Oui"),"Dossier actif valorisable dans le cadre de la subvention - dont cloturé au cours de l'année de référence",IF(AND(YEAR(I2868)&lt;'Récapitulatif des données RASH'!$B$2,'Données relatives aux bénéf.'!K2868="Non",'Données relatives aux bénéf.'!L2868="Non"),"Dossier actif non-valorisable dans le cadre de la subvention",IF(AND(YEAR(I2868)&lt;'Récapitulatif des données RASH'!$B$2,'Données relatives aux bénéf.'!K2868="Oui",'Données relatives aux bénéf.'!L2868="Non"),"Dossier actif non-valorisable dans le cadre de la subvention - dont cloturé au cours de l'année de référence","")))))))</f>
        <v/>
      </c>
      <c r="P2868" s="16" t="str">
        <f>IF(ISBLANK(F2868),"",'Récapitulatif des données RASH'!$B$2-YEAR('Données relatives aux bénéf.'!F2868))</f>
        <v/>
      </c>
    </row>
    <row r="2869" spans="1:16">
      <c r="A2869" s="18" t="str">
        <f t="shared" si="45"/>
        <v/>
      </c>
      <c r="O2869" s="19" t="str">
        <f>IF(J2869="Non","Demande d'information",IF(AND(YEAR(I2869)='Récapitulatif des données RASH'!$B$2,'Données relatives aux bénéf.'!J2869="Oui",'Données relatives aux bénéf.'!K2869="Non"),"Dossier ouvert au cours de l'année de référence",IF(AND(YEAR(I2869)='Récapitulatif des données RASH'!$B$2,'Données relatives aux bénéf.'!J2869="Oui",'Données relatives aux bénéf.'!K2869="Oui"),"Dossier ouvert au cours de l'année de référence - dont clôturé au cours de l'année de référence",IF(AND(YEAR(I2869)&lt;'Récapitulatif des données RASH'!$B$2,'Données relatives aux bénéf.'!K2869="Non",'Données relatives aux bénéf.'!L2869="Oui"),"Dossier actif valorisable dans le cadre de la subvention",IF(AND(YEAR(I2869)&lt;'Récapitulatif des données RASH'!$B$2,'Données relatives aux bénéf.'!K2869="Oui",'Données relatives aux bénéf.'!L2869="Oui"),"Dossier actif valorisable dans le cadre de la subvention - dont cloturé au cours de l'année de référence",IF(AND(YEAR(I2869)&lt;'Récapitulatif des données RASH'!$B$2,'Données relatives aux bénéf.'!K2869="Non",'Données relatives aux bénéf.'!L2869="Non"),"Dossier actif non-valorisable dans le cadre de la subvention",IF(AND(YEAR(I2869)&lt;'Récapitulatif des données RASH'!$B$2,'Données relatives aux bénéf.'!K2869="Oui",'Données relatives aux bénéf.'!L2869="Non"),"Dossier actif non-valorisable dans le cadre de la subvention - dont cloturé au cours de l'année de référence","")))))))</f>
        <v/>
      </c>
      <c r="P2869" s="16" t="str">
        <f>IF(ISBLANK(F2869),"",'Récapitulatif des données RASH'!$B$2-YEAR('Données relatives aux bénéf.'!F2869))</f>
        <v/>
      </c>
    </row>
    <row r="2870" spans="1:16">
      <c r="A2870" s="18" t="str">
        <f t="shared" si="45"/>
        <v/>
      </c>
      <c r="O2870" s="19" t="str">
        <f>IF(J2870="Non","Demande d'information",IF(AND(YEAR(I2870)='Récapitulatif des données RASH'!$B$2,'Données relatives aux bénéf.'!J2870="Oui",'Données relatives aux bénéf.'!K2870="Non"),"Dossier ouvert au cours de l'année de référence",IF(AND(YEAR(I2870)='Récapitulatif des données RASH'!$B$2,'Données relatives aux bénéf.'!J2870="Oui",'Données relatives aux bénéf.'!K2870="Oui"),"Dossier ouvert au cours de l'année de référence - dont clôturé au cours de l'année de référence",IF(AND(YEAR(I2870)&lt;'Récapitulatif des données RASH'!$B$2,'Données relatives aux bénéf.'!K2870="Non",'Données relatives aux bénéf.'!L2870="Oui"),"Dossier actif valorisable dans le cadre de la subvention",IF(AND(YEAR(I2870)&lt;'Récapitulatif des données RASH'!$B$2,'Données relatives aux bénéf.'!K2870="Oui",'Données relatives aux bénéf.'!L2870="Oui"),"Dossier actif valorisable dans le cadre de la subvention - dont cloturé au cours de l'année de référence",IF(AND(YEAR(I2870)&lt;'Récapitulatif des données RASH'!$B$2,'Données relatives aux bénéf.'!K2870="Non",'Données relatives aux bénéf.'!L2870="Non"),"Dossier actif non-valorisable dans le cadre de la subvention",IF(AND(YEAR(I2870)&lt;'Récapitulatif des données RASH'!$B$2,'Données relatives aux bénéf.'!K2870="Oui",'Données relatives aux bénéf.'!L2870="Non"),"Dossier actif non-valorisable dans le cadre de la subvention - dont cloturé au cours de l'année de référence","")))))))</f>
        <v/>
      </c>
      <c r="P2870" s="16" t="str">
        <f>IF(ISBLANK(F2870),"",'Récapitulatif des données RASH'!$B$2-YEAR('Données relatives aux bénéf.'!F2870))</f>
        <v/>
      </c>
    </row>
    <row r="2871" spans="1:16">
      <c r="A2871" s="18" t="str">
        <f t="shared" si="45"/>
        <v/>
      </c>
      <c r="O2871" s="19" t="str">
        <f>IF(J2871="Non","Demande d'information",IF(AND(YEAR(I2871)='Récapitulatif des données RASH'!$B$2,'Données relatives aux bénéf.'!J2871="Oui",'Données relatives aux bénéf.'!K2871="Non"),"Dossier ouvert au cours de l'année de référence",IF(AND(YEAR(I2871)='Récapitulatif des données RASH'!$B$2,'Données relatives aux bénéf.'!J2871="Oui",'Données relatives aux bénéf.'!K2871="Oui"),"Dossier ouvert au cours de l'année de référence - dont clôturé au cours de l'année de référence",IF(AND(YEAR(I2871)&lt;'Récapitulatif des données RASH'!$B$2,'Données relatives aux bénéf.'!K2871="Non",'Données relatives aux bénéf.'!L2871="Oui"),"Dossier actif valorisable dans le cadre de la subvention",IF(AND(YEAR(I2871)&lt;'Récapitulatif des données RASH'!$B$2,'Données relatives aux bénéf.'!K2871="Oui",'Données relatives aux bénéf.'!L2871="Oui"),"Dossier actif valorisable dans le cadre de la subvention - dont cloturé au cours de l'année de référence",IF(AND(YEAR(I2871)&lt;'Récapitulatif des données RASH'!$B$2,'Données relatives aux bénéf.'!K2871="Non",'Données relatives aux bénéf.'!L2871="Non"),"Dossier actif non-valorisable dans le cadre de la subvention",IF(AND(YEAR(I2871)&lt;'Récapitulatif des données RASH'!$B$2,'Données relatives aux bénéf.'!K2871="Oui",'Données relatives aux bénéf.'!L2871="Non"),"Dossier actif non-valorisable dans le cadre de la subvention - dont cloturé au cours de l'année de référence","")))))))</f>
        <v/>
      </c>
      <c r="P2871" s="16" t="str">
        <f>IF(ISBLANK(F2871),"",'Récapitulatif des données RASH'!$B$2-YEAR('Données relatives aux bénéf.'!F2871))</f>
        <v/>
      </c>
    </row>
    <row r="2872" spans="1:16">
      <c r="A2872" s="18" t="str">
        <f t="shared" si="45"/>
        <v/>
      </c>
      <c r="O2872" s="19" t="str">
        <f>IF(J2872="Non","Demande d'information",IF(AND(YEAR(I2872)='Récapitulatif des données RASH'!$B$2,'Données relatives aux bénéf.'!J2872="Oui",'Données relatives aux bénéf.'!K2872="Non"),"Dossier ouvert au cours de l'année de référence",IF(AND(YEAR(I2872)='Récapitulatif des données RASH'!$B$2,'Données relatives aux bénéf.'!J2872="Oui",'Données relatives aux bénéf.'!K2872="Oui"),"Dossier ouvert au cours de l'année de référence - dont clôturé au cours de l'année de référence",IF(AND(YEAR(I2872)&lt;'Récapitulatif des données RASH'!$B$2,'Données relatives aux bénéf.'!K2872="Non",'Données relatives aux bénéf.'!L2872="Oui"),"Dossier actif valorisable dans le cadre de la subvention",IF(AND(YEAR(I2872)&lt;'Récapitulatif des données RASH'!$B$2,'Données relatives aux bénéf.'!K2872="Oui",'Données relatives aux bénéf.'!L2872="Oui"),"Dossier actif valorisable dans le cadre de la subvention - dont cloturé au cours de l'année de référence",IF(AND(YEAR(I2872)&lt;'Récapitulatif des données RASH'!$B$2,'Données relatives aux bénéf.'!K2872="Non",'Données relatives aux bénéf.'!L2872="Non"),"Dossier actif non-valorisable dans le cadre de la subvention",IF(AND(YEAR(I2872)&lt;'Récapitulatif des données RASH'!$B$2,'Données relatives aux bénéf.'!K2872="Oui",'Données relatives aux bénéf.'!L2872="Non"),"Dossier actif non-valorisable dans le cadre de la subvention - dont cloturé au cours de l'année de référence","")))))))</f>
        <v/>
      </c>
      <c r="P2872" s="16" t="str">
        <f>IF(ISBLANK(F2872),"",'Récapitulatif des données RASH'!$B$2-YEAR('Données relatives aux bénéf.'!F2872))</f>
        <v/>
      </c>
    </row>
    <row r="2873" spans="1:16">
      <c r="A2873" s="18" t="str">
        <f t="shared" si="45"/>
        <v/>
      </c>
      <c r="O2873" s="19" t="str">
        <f>IF(J2873="Non","Demande d'information",IF(AND(YEAR(I2873)='Récapitulatif des données RASH'!$B$2,'Données relatives aux bénéf.'!J2873="Oui",'Données relatives aux bénéf.'!K2873="Non"),"Dossier ouvert au cours de l'année de référence",IF(AND(YEAR(I2873)='Récapitulatif des données RASH'!$B$2,'Données relatives aux bénéf.'!J2873="Oui",'Données relatives aux bénéf.'!K2873="Oui"),"Dossier ouvert au cours de l'année de référence - dont clôturé au cours de l'année de référence",IF(AND(YEAR(I2873)&lt;'Récapitulatif des données RASH'!$B$2,'Données relatives aux bénéf.'!K2873="Non",'Données relatives aux bénéf.'!L2873="Oui"),"Dossier actif valorisable dans le cadre de la subvention",IF(AND(YEAR(I2873)&lt;'Récapitulatif des données RASH'!$B$2,'Données relatives aux bénéf.'!K2873="Oui",'Données relatives aux bénéf.'!L2873="Oui"),"Dossier actif valorisable dans le cadre de la subvention - dont cloturé au cours de l'année de référence",IF(AND(YEAR(I2873)&lt;'Récapitulatif des données RASH'!$B$2,'Données relatives aux bénéf.'!K2873="Non",'Données relatives aux bénéf.'!L2873="Non"),"Dossier actif non-valorisable dans le cadre de la subvention",IF(AND(YEAR(I2873)&lt;'Récapitulatif des données RASH'!$B$2,'Données relatives aux bénéf.'!K2873="Oui",'Données relatives aux bénéf.'!L2873="Non"),"Dossier actif non-valorisable dans le cadre de la subvention - dont cloturé au cours de l'année de référence","")))))))</f>
        <v/>
      </c>
      <c r="P2873" s="16" t="str">
        <f>IF(ISBLANK(F2873),"",'Récapitulatif des données RASH'!$B$2-YEAR('Données relatives aux bénéf.'!F2873))</f>
        <v/>
      </c>
    </row>
    <row r="2874" spans="1:16">
      <c r="A2874" s="18" t="str">
        <f t="shared" si="45"/>
        <v/>
      </c>
      <c r="O2874" s="19" t="str">
        <f>IF(J2874="Non","Demande d'information",IF(AND(YEAR(I2874)='Récapitulatif des données RASH'!$B$2,'Données relatives aux bénéf.'!J2874="Oui",'Données relatives aux bénéf.'!K2874="Non"),"Dossier ouvert au cours de l'année de référence",IF(AND(YEAR(I2874)='Récapitulatif des données RASH'!$B$2,'Données relatives aux bénéf.'!J2874="Oui",'Données relatives aux bénéf.'!K2874="Oui"),"Dossier ouvert au cours de l'année de référence - dont clôturé au cours de l'année de référence",IF(AND(YEAR(I2874)&lt;'Récapitulatif des données RASH'!$B$2,'Données relatives aux bénéf.'!K2874="Non",'Données relatives aux bénéf.'!L2874="Oui"),"Dossier actif valorisable dans le cadre de la subvention",IF(AND(YEAR(I2874)&lt;'Récapitulatif des données RASH'!$B$2,'Données relatives aux bénéf.'!K2874="Oui",'Données relatives aux bénéf.'!L2874="Oui"),"Dossier actif valorisable dans le cadre de la subvention - dont cloturé au cours de l'année de référence",IF(AND(YEAR(I2874)&lt;'Récapitulatif des données RASH'!$B$2,'Données relatives aux bénéf.'!K2874="Non",'Données relatives aux bénéf.'!L2874="Non"),"Dossier actif non-valorisable dans le cadre de la subvention",IF(AND(YEAR(I2874)&lt;'Récapitulatif des données RASH'!$B$2,'Données relatives aux bénéf.'!K2874="Oui",'Données relatives aux bénéf.'!L2874="Non"),"Dossier actif non-valorisable dans le cadre de la subvention - dont cloturé au cours de l'année de référence","")))))))</f>
        <v/>
      </c>
      <c r="P2874" s="16" t="str">
        <f>IF(ISBLANK(F2874),"",'Récapitulatif des données RASH'!$B$2-YEAR('Données relatives aux bénéf.'!F2874))</f>
        <v/>
      </c>
    </row>
    <row r="2875" spans="1:16">
      <c r="A2875" s="18" t="str">
        <f t="shared" si="45"/>
        <v/>
      </c>
      <c r="O2875" s="19" t="str">
        <f>IF(J2875="Non","Demande d'information",IF(AND(YEAR(I2875)='Récapitulatif des données RASH'!$B$2,'Données relatives aux bénéf.'!J2875="Oui",'Données relatives aux bénéf.'!K2875="Non"),"Dossier ouvert au cours de l'année de référence",IF(AND(YEAR(I2875)='Récapitulatif des données RASH'!$B$2,'Données relatives aux bénéf.'!J2875="Oui",'Données relatives aux bénéf.'!K2875="Oui"),"Dossier ouvert au cours de l'année de référence - dont clôturé au cours de l'année de référence",IF(AND(YEAR(I2875)&lt;'Récapitulatif des données RASH'!$B$2,'Données relatives aux bénéf.'!K2875="Non",'Données relatives aux bénéf.'!L2875="Oui"),"Dossier actif valorisable dans le cadre de la subvention",IF(AND(YEAR(I2875)&lt;'Récapitulatif des données RASH'!$B$2,'Données relatives aux bénéf.'!K2875="Oui",'Données relatives aux bénéf.'!L2875="Oui"),"Dossier actif valorisable dans le cadre de la subvention - dont cloturé au cours de l'année de référence",IF(AND(YEAR(I2875)&lt;'Récapitulatif des données RASH'!$B$2,'Données relatives aux bénéf.'!K2875="Non",'Données relatives aux bénéf.'!L2875="Non"),"Dossier actif non-valorisable dans le cadre de la subvention",IF(AND(YEAR(I2875)&lt;'Récapitulatif des données RASH'!$B$2,'Données relatives aux bénéf.'!K2875="Oui",'Données relatives aux bénéf.'!L2875="Non"),"Dossier actif non-valorisable dans le cadre de la subvention - dont cloturé au cours de l'année de référence","")))))))</f>
        <v/>
      </c>
      <c r="P2875" s="16" t="str">
        <f>IF(ISBLANK(F2875),"",'Récapitulatif des données RASH'!$B$2-YEAR('Données relatives aux bénéf.'!F2875))</f>
        <v/>
      </c>
    </row>
    <row r="2876" spans="1:16">
      <c r="A2876" s="18" t="str">
        <f t="shared" si="45"/>
        <v/>
      </c>
      <c r="O2876" s="19" t="str">
        <f>IF(J2876="Non","Demande d'information",IF(AND(YEAR(I2876)='Récapitulatif des données RASH'!$B$2,'Données relatives aux bénéf.'!J2876="Oui",'Données relatives aux bénéf.'!K2876="Non"),"Dossier ouvert au cours de l'année de référence",IF(AND(YEAR(I2876)='Récapitulatif des données RASH'!$B$2,'Données relatives aux bénéf.'!J2876="Oui",'Données relatives aux bénéf.'!K2876="Oui"),"Dossier ouvert au cours de l'année de référence - dont clôturé au cours de l'année de référence",IF(AND(YEAR(I2876)&lt;'Récapitulatif des données RASH'!$B$2,'Données relatives aux bénéf.'!K2876="Non",'Données relatives aux bénéf.'!L2876="Oui"),"Dossier actif valorisable dans le cadre de la subvention",IF(AND(YEAR(I2876)&lt;'Récapitulatif des données RASH'!$B$2,'Données relatives aux bénéf.'!K2876="Oui",'Données relatives aux bénéf.'!L2876="Oui"),"Dossier actif valorisable dans le cadre de la subvention - dont cloturé au cours de l'année de référence",IF(AND(YEAR(I2876)&lt;'Récapitulatif des données RASH'!$B$2,'Données relatives aux bénéf.'!K2876="Non",'Données relatives aux bénéf.'!L2876="Non"),"Dossier actif non-valorisable dans le cadre de la subvention",IF(AND(YEAR(I2876)&lt;'Récapitulatif des données RASH'!$B$2,'Données relatives aux bénéf.'!K2876="Oui",'Données relatives aux bénéf.'!L2876="Non"),"Dossier actif non-valorisable dans le cadre de la subvention - dont cloturé au cours de l'année de référence","")))))))</f>
        <v/>
      </c>
      <c r="P2876" s="16" t="str">
        <f>IF(ISBLANK(F2876),"",'Récapitulatif des données RASH'!$B$2-YEAR('Données relatives aux bénéf.'!F2876))</f>
        <v/>
      </c>
    </row>
    <row r="2877" spans="1:16">
      <c r="A2877" s="18" t="str">
        <f t="shared" si="45"/>
        <v/>
      </c>
      <c r="O2877" s="19" t="str">
        <f>IF(J2877="Non","Demande d'information",IF(AND(YEAR(I2877)='Récapitulatif des données RASH'!$B$2,'Données relatives aux bénéf.'!J2877="Oui",'Données relatives aux bénéf.'!K2877="Non"),"Dossier ouvert au cours de l'année de référence",IF(AND(YEAR(I2877)='Récapitulatif des données RASH'!$B$2,'Données relatives aux bénéf.'!J2877="Oui",'Données relatives aux bénéf.'!K2877="Oui"),"Dossier ouvert au cours de l'année de référence - dont clôturé au cours de l'année de référence",IF(AND(YEAR(I2877)&lt;'Récapitulatif des données RASH'!$B$2,'Données relatives aux bénéf.'!K2877="Non",'Données relatives aux bénéf.'!L2877="Oui"),"Dossier actif valorisable dans le cadre de la subvention",IF(AND(YEAR(I2877)&lt;'Récapitulatif des données RASH'!$B$2,'Données relatives aux bénéf.'!K2877="Oui",'Données relatives aux bénéf.'!L2877="Oui"),"Dossier actif valorisable dans le cadre de la subvention - dont cloturé au cours de l'année de référence",IF(AND(YEAR(I2877)&lt;'Récapitulatif des données RASH'!$B$2,'Données relatives aux bénéf.'!K2877="Non",'Données relatives aux bénéf.'!L2877="Non"),"Dossier actif non-valorisable dans le cadre de la subvention",IF(AND(YEAR(I2877)&lt;'Récapitulatif des données RASH'!$B$2,'Données relatives aux bénéf.'!K2877="Oui",'Données relatives aux bénéf.'!L2877="Non"),"Dossier actif non-valorisable dans le cadre de la subvention - dont cloturé au cours de l'année de référence","")))))))</f>
        <v/>
      </c>
      <c r="P2877" s="16" t="str">
        <f>IF(ISBLANK(F2877),"",'Récapitulatif des données RASH'!$B$2-YEAR('Données relatives aux bénéf.'!F2877))</f>
        <v/>
      </c>
    </row>
    <row r="2878" spans="1:16">
      <c r="A2878" s="18" t="str">
        <f t="shared" si="45"/>
        <v/>
      </c>
      <c r="O2878" s="19" t="str">
        <f>IF(J2878="Non","Demande d'information",IF(AND(YEAR(I2878)='Récapitulatif des données RASH'!$B$2,'Données relatives aux bénéf.'!J2878="Oui",'Données relatives aux bénéf.'!K2878="Non"),"Dossier ouvert au cours de l'année de référence",IF(AND(YEAR(I2878)='Récapitulatif des données RASH'!$B$2,'Données relatives aux bénéf.'!J2878="Oui",'Données relatives aux bénéf.'!K2878="Oui"),"Dossier ouvert au cours de l'année de référence - dont clôturé au cours de l'année de référence",IF(AND(YEAR(I2878)&lt;'Récapitulatif des données RASH'!$B$2,'Données relatives aux bénéf.'!K2878="Non",'Données relatives aux bénéf.'!L2878="Oui"),"Dossier actif valorisable dans le cadre de la subvention",IF(AND(YEAR(I2878)&lt;'Récapitulatif des données RASH'!$B$2,'Données relatives aux bénéf.'!K2878="Oui",'Données relatives aux bénéf.'!L2878="Oui"),"Dossier actif valorisable dans le cadre de la subvention - dont cloturé au cours de l'année de référence",IF(AND(YEAR(I2878)&lt;'Récapitulatif des données RASH'!$B$2,'Données relatives aux bénéf.'!K2878="Non",'Données relatives aux bénéf.'!L2878="Non"),"Dossier actif non-valorisable dans le cadre de la subvention",IF(AND(YEAR(I2878)&lt;'Récapitulatif des données RASH'!$B$2,'Données relatives aux bénéf.'!K2878="Oui",'Données relatives aux bénéf.'!L2878="Non"),"Dossier actif non-valorisable dans le cadre de la subvention - dont cloturé au cours de l'année de référence","")))))))</f>
        <v/>
      </c>
      <c r="P2878" s="16" t="str">
        <f>IF(ISBLANK(F2878),"",'Récapitulatif des données RASH'!$B$2-YEAR('Données relatives aux bénéf.'!F2878))</f>
        <v/>
      </c>
    </row>
    <row r="2879" spans="1:16">
      <c r="A2879" s="18" t="str">
        <f t="shared" si="45"/>
        <v/>
      </c>
      <c r="O2879" s="19" t="str">
        <f>IF(J2879="Non","Demande d'information",IF(AND(YEAR(I2879)='Récapitulatif des données RASH'!$B$2,'Données relatives aux bénéf.'!J2879="Oui",'Données relatives aux bénéf.'!K2879="Non"),"Dossier ouvert au cours de l'année de référence",IF(AND(YEAR(I2879)='Récapitulatif des données RASH'!$B$2,'Données relatives aux bénéf.'!J2879="Oui",'Données relatives aux bénéf.'!K2879="Oui"),"Dossier ouvert au cours de l'année de référence - dont clôturé au cours de l'année de référence",IF(AND(YEAR(I2879)&lt;'Récapitulatif des données RASH'!$B$2,'Données relatives aux bénéf.'!K2879="Non",'Données relatives aux bénéf.'!L2879="Oui"),"Dossier actif valorisable dans le cadre de la subvention",IF(AND(YEAR(I2879)&lt;'Récapitulatif des données RASH'!$B$2,'Données relatives aux bénéf.'!K2879="Oui",'Données relatives aux bénéf.'!L2879="Oui"),"Dossier actif valorisable dans le cadre de la subvention - dont cloturé au cours de l'année de référence",IF(AND(YEAR(I2879)&lt;'Récapitulatif des données RASH'!$B$2,'Données relatives aux bénéf.'!K2879="Non",'Données relatives aux bénéf.'!L2879="Non"),"Dossier actif non-valorisable dans le cadre de la subvention",IF(AND(YEAR(I2879)&lt;'Récapitulatif des données RASH'!$B$2,'Données relatives aux bénéf.'!K2879="Oui",'Données relatives aux bénéf.'!L2879="Non"),"Dossier actif non-valorisable dans le cadre de la subvention - dont cloturé au cours de l'année de référence","")))))))</f>
        <v/>
      </c>
      <c r="P2879" s="16" t="str">
        <f>IF(ISBLANK(F2879),"",'Récapitulatif des données RASH'!$B$2-YEAR('Données relatives aux bénéf.'!F2879))</f>
        <v/>
      </c>
    </row>
    <row r="2880" spans="1:16">
      <c r="A2880" s="18" t="str">
        <f t="shared" si="45"/>
        <v/>
      </c>
      <c r="O2880" s="19" t="str">
        <f>IF(J2880="Non","Demande d'information",IF(AND(YEAR(I2880)='Récapitulatif des données RASH'!$B$2,'Données relatives aux bénéf.'!J2880="Oui",'Données relatives aux bénéf.'!K2880="Non"),"Dossier ouvert au cours de l'année de référence",IF(AND(YEAR(I2880)='Récapitulatif des données RASH'!$B$2,'Données relatives aux bénéf.'!J2880="Oui",'Données relatives aux bénéf.'!K2880="Oui"),"Dossier ouvert au cours de l'année de référence - dont clôturé au cours de l'année de référence",IF(AND(YEAR(I2880)&lt;'Récapitulatif des données RASH'!$B$2,'Données relatives aux bénéf.'!K2880="Non",'Données relatives aux bénéf.'!L2880="Oui"),"Dossier actif valorisable dans le cadre de la subvention",IF(AND(YEAR(I2880)&lt;'Récapitulatif des données RASH'!$B$2,'Données relatives aux bénéf.'!K2880="Oui",'Données relatives aux bénéf.'!L2880="Oui"),"Dossier actif valorisable dans le cadre de la subvention - dont cloturé au cours de l'année de référence",IF(AND(YEAR(I2880)&lt;'Récapitulatif des données RASH'!$B$2,'Données relatives aux bénéf.'!K2880="Non",'Données relatives aux bénéf.'!L2880="Non"),"Dossier actif non-valorisable dans le cadre de la subvention",IF(AND(YEAR(I2880)&lt;'Récapitulatif des données RASH'!$B$2,'Données relatives aux bénéf.'!K2880="Oui",'Données relatives aux bénéf.'!L2880="Non"),"Dossier actif non-valorisable dans le cadre de la subvention - dont cloturé au cours de l'année de référence","")))))))</f>
        <v/>
      </c>
      <c r="P2880" s="16" t="str">
        <f>IF(ISBLANK(F2880),"",'Récapitulatif des données RASH'!$B$2-YEAR('Données relatives aux bénéf.'!F2880))</f>
        <v/>
      </c>
    </row>
    <row r="2881" spans="1:16">
      <c r="A2881" s="18" t="str">
        <f t="shared" si="45"/>
        <v/>
      </c>
      <c r="O2881" s="19" t="str">
        <f>IF(J2881="Non","Demande d'information",IF(AND(YEAR(I2881)='Récapitulatif des données RASH'!$B$2,'Données relatives aux bénéf.'!J2881="Oui",'Données relatives aux bénéf.'!K2881="Non"),"Dossier ouvert au cours de l'année de référence",IF(AND(YEAR(I2881)='Récapitulatif des données RASH'!$B$2,'Données relatives aux bénéf.'!J2881="Oui",'Données relatives aux bénéf.'!K2881="Oui"),"Dossier ouvert au cours de l'année de référence - dont clôturé au cours de l'année de référence",IF(AND(YEAR(I2881)&lt;'Récapitulatif des données RASH'!$B$2,'Données relatives aux bénéf.'!K2881="Non",'Données relatives aux bénéf.'!L2881="Oui"),"Dossier actif valorisable dans le cadre de la subvention",IF(AND(YEAR(I2881)&lt;'Récapitulatif des données RASH'!$B$2,'Données relatives aux bénéf.'!K2881="Oui",'Données relatives aux bénéf.'!L2881="Oui"),"Dossier actif valorisable dans le cadre de la subvention - dont cloturé au cours de l'année de référence",IF(AND(YEAR(I2881)&lt;'Récapitulatif des données RASH'!$B$2,'Données relatives aux bénéf.'!K2881="Non",'Données relatives aux bénéf.'!L2881="Non"),"Dossier actif non-valorisable dans le cadre de la subvention",IF(AND(YEAR(I2881)&lt;'Récapitulatif des données RASH'!$B$2,'Données relatives aux bénéf.'!K2881="Oui",'Données relatives aux bénéf.'!L2881="Non"),"Dossier actif non-valorisable dans le cadre de la subvention - dont cloturé au cours de l'année de référence","")))))))</f>
        <v/>
      </c>
      <c r="P2881" s="16" t="str">
        <f>IF(ISBLANK(F2881),"",'Récapitulatif des données RASH'!$B$2-YEAR('Données relatives aux bénéf.'!F2881))</f>
        <v/>
      </c>
    </row>
    <row r="2882" spans="1:16">
      <c r="A2882" s="18" t="str">
        <f t="shared" si="45"/>
        <v/>
      </c>
      <c r="O2882" s="19" t="str">
        <f>IF(J2882="Non","Demande d'information",IF(AND(YEAR(I2882)='Récapitulatif des données RASH'!$B$2,'Données relatives aux bénéf.'!J2882="Oui",'Données relatives aux bénéf.'!K2882="Non"),"Dossier ouvert au cours de l'année de référence",IF(AND(YEAR(I2882)='Récapitulatif des données RASH'!$B$2,'Données relatives aux bénéf.'!J2882="Oui",'Données relatives aux bénéf.'!K2882="Oui"),"Dossier ouvert au cours de l'année de référence - dont clôturé au cours de l'année de référence",IF(AND(YEAR(I2882)&lt;'Récapitulatif des données RASH'!$B$2,'Données relatives aux bénéf.'!K2882="Non",'Données relatives aux bénéf.'!L2882="Oui"),"Dossier actif valorisable dans le cadre de la subvention",IF(AND(YEAR(I2882)&lt;'Récapitulatif des données RASH'!$B$2,'Données relatives aux bénéf.'!K2882="Oui",'Données relatives aux bénéf.'!L2882="Oui"),"Dossier actif valorisable dans le cadre de la subvention - dont cloturé au cours de l'année de référence",IF(AND(YEAR(I2882)&lt;'Récapitulatif des données RASH'!$B$2,'Données relatives aux bénéf.'!K2882="Non",'Données relatives aux bénéf.'!L2882="Non"),"Dossier actif non-valorisable dans le cadre de la subvention",IF(AND(YEAR(I2882)&lt;'Récapitulatif des données RASH'!$B$2,'Données relatives aux bénéf.'!K2882="Oui",'Données relatives aux bénéf.'!L2882="Non"),"Dossier actif non-valorisable dans le cadre de la subvention - dont cloturé au cours de l'année de référence","")))))))</f>
        <v/>
      </c>
      <c r="P2882" s="16" t="str">
        <f>IF(ISBLANK(F2882),"",'Récapitulatif des données RASH'!$B$2-YEAR('Données relatives aux bénéf.'!F2882))</f>
        <v/>
      </c>
    </row>
    <row r="2883" spans="1:16">
      <c r="A2883" s="18" t="str">
        <f t="shared" si="45"/>
        <v/>
      </c>
      <c r="O2883" s="19" t="str">
        <f>IF(J2883="Non","Demande d'information",IF(AND(YEAR(I2883)='Récapitulatif des données RASH'!$B$2,'Données relatives aux bénéf.'!J2883="Oui",'Données relatives aux bénéf.'!K2883="Non"),"Dossier ouvert au cours de l'année de référence",IF(AND(YEAR(I2883)='Récapitulatif des données RASH'!$B$2,'Données relatives aux bénéf.'!J2883="Oui",'Données relatives aux bénéf.'!K2883="Oui"),"Dossier ouvert au cours de l'année de référence - dont clôturé au cours de l'année de référence",IF(AND(YEAR(I2883)&lt;'Récapitulatif des données RASH'!$B$2,'Données relatives aux bénéf.'!K2883="Non",'Données relatives aux bénéf.'!L2883="Oui"),"Dossier actif valorisable dans le cadre de la subvention",IF(AND(YEAR(I2883)&lt;'Récapitulatif des données RASH'!$B$2,'Données relatives aux bénéf.'!K2883="Oui",'Données relatives aux bénéf.'!L2883="Oui"),"Dossier actif valorisable dans le cadre de la subvention - dont cloturé au cours de l'année de référence",IF(AND(YEAR(I2883)&lt;'Récapitulatif des données RASH'!$B$2,'Données relatives aux bénéf.'!K2883="Non",'Données relatives aux bénéf.'!L2883="Non"),"Dossier actif non-valorisable dans le cadre de la subvention",IF(AND(YEAR(I2883)&lt;'Récapitulatif des données RASH'!$B$2,'Données relatives aux bénéf.'!K2883="Oui",'Données relatives aux bénéf.'!L2883="Non"),"Dossier actif non-valorisable dans le cadre de la subvention - dont cloturé au cours de l'année de référence","")))))))</f>
        <v/>
      </c>
      <c r="P2883" s="16" t="str">
        <f>IF(ISBLANK(F2883),"",'Récapitulatif des données RASH'!$B$2-YEAR('Données relatives aux bénéf.'!F2883))</f>
        <v/>
      </c>
    </row>
    <row r="2884" spans="1:16">
      <c r="A2884" s="18" t="str">
        <f t="shared" si="45"/>
        <v/>
      </c>
      <c r="O2884" s="19" t="str">
        <f>IF(J2884="Non","Demande d'information",IF(AND(YEAR(I2884)='Récapitulatif des données RASH'!$B$2,'Données relatives aux bénéf.'!J2884="Oui",'Données relatives aux bénéf.'!K2884="Non"),"Dossier ouvert au cours de l'année de référence",IF(AND(YEAR(I2884)='Récapitulatif des données RASH'!$B$2,'Données relatives aux bénéf.'!J2884="Oui",'Données relatives aux bénéf.'!K2884="Oui"),"Dossier ouvert au cours de l'année de référence - dont clôturé au cours de l'année de référence",IF(AND(YEAR(I2884)&lt;'Récapitulatif des données RASH'!$B$2,'Données relatives aux bénéf.'!K2884="Non",'Données relatives aux bénéf.'!L2884="Oui"),"Dossier actif valorisable dans le cadre de la subvention",IF(AND(YEAR(I2884)&lt;'Récapitulatif des données RASH'!$B$2,'Données relatives aux bénéf.'!K2884="Oui",'Données relatives aux bénéf.'!L2884="Oui"),"Dossier actif valorisable dans le cadre de la subvention - dont cloturé au cours de l'année de référence",IF(AND(YEAR(I2884)&lt;'Récapitulatif des données RASH'!$B$2,'Données relatives aux bénéf.'!K2884="Non",'Données relatives aux bénéf.'!L2884="Non"),"Dossier actif non-valorisable dans le cadre de la subvention",IF(AND(YEAR(I2884)&lt;'Récapitulatif des données RASH'!$B$2,'Données relatives aux bénéf.'!K2884="Oui",'Données relatives aux bénéf.'!L2884="Non"),"Dossier actif non-valorisable dans le cadre de la subvention - dont cloturé au cours de l'année de référence","")))))))</f>
        <v/>
      </c>
      <c r="P2884" s="16" t="str">
        <f>IF(ISBLANK(F2884),"",'Récapitulatif des données RASH'!$B$2-YEAR('Données relatives aux bénéf.'!F2884))</f>
        <v/>
      </c>
    </row>
    <row r="2885" spans="1:16">
      <c r="A2885" s="18" t="str">
        <f t="shared" si="45"/>
        <v/>
      </c>
      <c r="O2885" s="19" t="str">
        <f>IF(J2885="Non","Demande d'information",IF(AND(YEAR(I2885)='Récapitulatif des données RASH'!$B$2,'Données relatives aux bénéf.'!J2885="Oui",'Données relatives aux bénéf.'!K2885="Non"),"Dossier ouvert au cours de l'année de référence",IF(AND(YEAR(I2885)='Récapitulatif des données RASH'!$B$2,'Données relatives aux bénéf.'!J2885="Oui",'Données relatives aux bénéf.'!K2885="Oui"),"Dossier ouvert au cours de l'année de référence - dont clôturé au cours de l'année de référence",IF(AND(YEAR(I2885)&lt;'Récapitulatif des données RASH'!$B$2,'Données relatives aux bénéf.'!K2885="Non",'Données relatives aux bénéf.'!L2885="Oui"),"Dossier actif valorisable dans le cadre de la subvention",IF(AND(YEAR(I2885)&lt;'Récapitulatif des données RASH'!$B$2,'Données relatives aux bénéf.'!K2885="Oui",'Données relatives aux bénéf.'!L2885="Oui"),"Dossier actif valorisable dans le cadre de la subvention - dont cloturé au cours de l'année de référence",IF(AND(YEAR(I2885)&lt;'Récapitulatif des données RASH'!$B$2,'Données relatives aux bénéf.'!K2885="Non",'Données relatives aux bénéf.'!L2885="Non"),"Dossier actif non-valorisable dans le cadre de la subvention",IF(AND(YEAR(I2885)&lt;'Récapitulatif des données RASH'!$B$2,'Données relatives aux bénéf.'!K2885="Oui",'Données relatives aux bénéf.'!L2885="Non"),"Dossier actif non-valorisable dans le cadre de la subvention - dont cloturé au cours de l'année de référence","")))))))</f>
        <v/>
      </c>
      <c r="P2885" s="16" t="str">
        <f>IF(ISBLANK(F2885),"",'Récapitulatif des données RASH'!$B$2-YEAR('Données relatives aux bénéf.'!F2885))</f>
        <v/>
      </c>
    </row>
    <row r="2886" spans="1:16">
      <c r="A2886" s="18" t="str">
        <f t="shared" si="45"/>
        <v/>
      </c>
      <c r="O2886" s="19" t="str">
        <f>IF(J2886="Non","Demande d'information",IF(AND(YEAR(I2886)='Récapitulatif des données RASH'!$B$2,'Données relatives aux bénéf.'!J2886="Oui",'Données relatives aux bénéf.'!K2886="Non"),"Dossier ouvert au cours de l'année de référence",IF(AND(YEAR(I2886)='Récapitulatif des données RASH'!$B$2,'Données relatives aux bénéf.'!J2886="Oui",'Données relatives aux bénéf.'!K2886="Oui"),"Dossier ouvert au cours de l'année de référence - dont clôturé au cours de l'année de référence",IF(AND(YEAR(I2886)&lt;'Récapitulatif des données RASH'!$B$2,'Données relatives aux bénéf.'!K2886="Non",'Données relatives aux bénéf.'!L2886="Oui"),"Dossier actif valorisable dans le cadre de la subvention",IF(AND(YEAR(I2886)&lt;'Récapitulatif des données RASH'!$B$2,'Données relatives aux bénéf.'!K2886="Oui",'Données relatives aux bénéf.'!L2886="Oui"),"Dossier actif valorisable dans le cadre de la subvention - dont cloturé au cours de l'année de référence",IF(AND(YEAR(I2886)&lt;'Récapitulatif des données RASH'!$B$2,'Données relatives aux bénéf.'!K2886="Non",'Données relatives aux bénéf.'!L2886="Non"),"Dossier actif non-valorisable dans le cadre de la subvention",IF(AND(YEAR(I2886)&lt;'Récapitulatif des données RASH'!$B$2,'Données relatives aux bénéf.'!K2886="Oui",'Données relatives aux bénéf.'!L2886="Non"),"Dossier actif non-valorisable dans le cadre de la subvention - dont cloturé au cours de l'année de référence","")))))))</f>
        <v/>
      </c>
      <c r="P2886" s="16" t="str">
        <f>IF(ISBLANK(F2886),"",'Récapitulatif des données RASH'!$B$2-YEAR('Données relatives aux bénéf.'!F2886))</f>
        <v/>
      </c>
    </row>
    <row r="2887" spans="1:16">
      <c r="A2887" s="18" t="str">
        <f t="shared" si="45"/>
        <v/>
      </c>
      <c r="O2887" s="19" t="str">
        <f>IF(J2887="Non","Demande d'information",IF(AND(YEAR(I2887)='Récapitulatif des données RASH'!$B$2,'Données relatives aux bénéf.'!J2887="Oui",'Données relatives aux bénéf.'!K2887="Non"),"Dossier ouvert au cours de l'année de référence",IF(AND(YEAR(I2887)='Récapitulatif des données RASH'!$B$2,'Données relatives aux bénéf.'!J2887="Oui",'Données relatives aux bénéf.'!K2887="Oui"),"Dossier ouvert au cours de l'année de référence - dont clôturé au cours de l'année de référence",IF(AND(YEAR(I2887)&lt;'Récapitulatif des données RASH'!$B$2,'Données relatives aux bénéf.'!K2887="Non",'Données relatives aux bénéf.'!L2887="Oui"),"Dossier actif valorisable dans le cadre de la subvention",IF(AND(YEAR(I2887)&lt;'Récapitulatif des données RASH'!$B$2,'Données relatives aux bénéf.'!K2887="Oui",'Données relatives aux bénéf.'!L2887="Oui"),"Dossier actif valorisable dans le cadre de la subvention - dont cloturé au cours de l'année de référence",IF(AND(YEAR(I2887)&lt;'Récapitulatif des données RASH'!$B$2,'Données relatives aux bénéf.'!K2887="Non",'Données relatives aux bénéf.'!L2887="Non"),"Dossier actif non-valorisable dans le cadre de la subvention",IF(AND(YEAR(I2887)&lt;'Récapitulatif des données RASH'!$B$2,'Données relatives aux bénéf.'!K2887="Oui",'Données relatives aux bénéf.'!L2887="Non"),"Dossier actif non-valorisable dans le cadre de la subvention - dont cloturé au cours de l'année de référence","")))))))</f>
        <v/>
      </c>
      <c r="P2887" s="16" t="str">
        <f>IF(ISBLANK(F2887),"",'Récapitulatif des données RASH'!$B$2-YEAR('Données relatives aux bénéf.'!F2887))</f>
        <v/>
      </c>
    </row>
    <row r="2888" spans="1:16">
      <c r="A2888" s="18" t="str">
        <f t="shared" si="45"/>
        <v/>
      </c>
      <c r="O2888" s="19" t="str">
        <f>IF(J2888="Non","Demande d'information",IF(AND(YEAR(I2888)='Récapitulatif des données RASH'!$B$2,'Données relatives aux bénéf.'!J2888="Oui",'Données relatives aux bénéf.'!K2888="Non"),"Dossier ouvert au cours de l'année de référence",IF(AND(YEAR(I2888)='Récapitulatif des données RASH'!$B$2,'Données relatives aux bénéf.'!J2888="Oui",'Données relatives aux bénéf.'!K2888="Oui"),"Dossier ouvert au cours de l'année de référence - dont clôturé au cours de l'année de référence",IF(AND(YEAR(I2888)&lt;'Récapitulatif des données RASH'!$B$2,'Données relatives aux bénéf.'!K2888="Non",'Données relatives aux bénéf.'!L2888="Oui"),"Dossier actif valorisable dans le cadre de la subvention",IF(AND(YEAR(I2888)&lt;'Récapitulatif des données RASH'!$B$2,'Données relatives aux bénéf.'!K2888="Oui",'Données relatives aux bénéf.'!L2888="Oui"),"Dossier actif valorisable dans le cadre de la subvention - dont cloturé au cours de l'année de référence",IF(AND(YEAR(I2888)&lt;'Récapitulatif des données RASH'!$B$2,'Données relatives aux bénéf.'!K2888="Non",'Données relatives aux bénéf.'!L2888="Non"),"Dossier actif non-valorisable dans le cadre de la subvention",IF(AND(YEAR(I2888)&lt;'Récapitulatif des données RASH'!$B$2,'Données relatives aux bénéf.'!K2888="Oui",'Données relatives aux bénéf.'!L2888="Non"),"Dossier actif non-valorisable dans le cadre de la subvention - dont cloturé au cours de l'année de référence","")))))))</f>
        <v/>
      </c>
      <c r="P2888" s="16" t="str">
        <f>IF(ISBLANK(F2888),"",'Récapitulatif des données RASH'!$B$2-YEAR('Données relatives aux bénéf.'!F2888))</f>
        <v/>
      </c>
    </row>
    <row r="2889" spans="1:16">
      <c r="A2889" s="18" t="str">
        <f t="shared" si="45"/>
        <v/>
      </c>
      <c r="O2889" s="19" t="str">
        <f>IF(J2889="Non","Demande d'information",IF(AND(YEAR(I2889)='Récapitulatif des données RASH'!$B$2,'Données relatives aux bénéf.'!J2889="Oui",'Données relatives aux bénéf.'!K2889="Non"),"Dossier ouvert au cours de l'année de référence",IF(AND(YEAR(I2889)='Récapitulatif des données RASH'!$B$2,'Données relatives aux bénéf.'!J2889="Oui",'Données relatives aux bénéf.'!K2889="Oui"),"Dossier ouvert au cours de l'année de référence - dont clôturé au cours de l'année de référence",IF(AND(YEAR(I2889)&lt;'Récapitulatif des données RASH'!$B$2,'Données relatives aux bénéf.'!K2889="Non",'Données relatives aux bénéf.'!L2889="Oui"),"Dossier actif valorisable dans le cadre de la subvention",IF(AND(YEAR(I2889)&lt;'Récapitulatif des données RASH'!$B$2,'Données relatives aux bénéf.'!K2889="Oui",'Données relatives aux bénéf.'!L2889="Oui"),"Dossier actif valorisable dans le cadre de la subvention - dont cloturé au cours de l'année de référence",IF(AND(YEAR(I2889)&lt;'Récapitulatif des données RASH'!$B$2,'Données relatives aux bénéf.'!K2889="Non",'Données relatives aux bénéf.'!L2889="Non"),"Dossier actif non-valorisable dans le cadre de la subvention",IF(AND(YEAR(I2889)&lt;'Récapitulatif des données RASH'!$B$2,'Données relatives aux bénéf.'!K2889="Oui",'Données relatives aux bénéf.'!L2889="Non"),"Dossier actif non-valorisable dans le cadre de la subvention - dont cloturé au cours de l'année de référence","")))))))</f>
        <v/>
      </c>
      <c r="P2889" s="16" t="str">
        <f>IF(ISBLANK(F2889),"",'Récapitulatif des données RASH'!$B$2-YEAR('Données relatives aux bénéf.'!F2889))</f>
        <v/>
      </c>
    </row>
    <row r="2890" spans="1:16">
      <c r="A2890" s="18" t="str">
        <f t="shared" si="45"/>
        <v/>
      </c>
      <c r="O2890" s="19" t="str">
        <f>IF(J2890="Non","Demande d'information",IF(AND(YEAR(I2890)='Récapitulatif des données RASH'!$B$2,'Données relatives aux bénéf.'!J2890="Oui",'Données relatives aux bénéf.'!K2890="Non"),"Dossier ouvert au cours de l'année de référence",IF(AND(YEAR(I2890)='Récapitulatif des données RASH'!$B$2,'Données relatives aux bénéf.'!J2890="Oui",'Données relatives aux bénéf.'!K2890="Oui"),"Dossier ouvert au cours de l'année de référence - dont clôturé au cours de l'année de référence",IF(AND(YEAR(I2890)&lt;'Récapitulatif des données RASH'!$B$2,'Données relatives aux bénéf.'!K2890="Non",'Données relatives aux bénéf.'!L2890="Oui"),"Dossier actif valorisable dans le cadre de la subvention",IF(AND(YEAR(I2890)&lt;'Récapitulatif des données RASH'!$B$2,'Données relatives aux bénéf.'!K2890="Oui",'Données relatives aux bénéf.'!L2890="Oui"),"Dossier actif valorisable dans le cadre de la subvention - dont cloturé au cours de l'année de référence",IF(AND(YEAR(I2890)&lt;'Récapitulatif des données RASH'!$B$2,'Données relatives aux bénéf.'!K2890="Non",'Données relatives aux bénéf.'!L2890="Non"),"Dossier actif non-valorisable dans le cadre de la subvention",IF(AND(YEAR(I2890)&lt;'Récapitulatif des données RASH'!$B$2,'Données relatives aux bénéf.'!K2890="Oui",'Données relatives aux bénéf.'!L2890="Non"),"Dossier actif non-valorisable dans le cadre de la subvention - dont cloturé au cours de l'année de référence","")))))))</f>
        <v/>
      </c>
      <c r="P2890" s="16" t="str">
        <f>IF(ISBLANK(F2890),"",'Récapitulatif des données RASH'!$B$2-YEAR('Données relatives aux bénéf.'!F2890))</f>
        <v/>
      </c>
    </row>
    <row r="2891" spans="1:16">
      <c r="A2891" s="18" t="str">
        <f t="shared" si="45"/>
        <v/>
      </c>
      <c r="O2891" s="19" t="str">
        <f>IF(J2891="Non","Demande d'information",IF(AND(YEAR(I2891)='Récapitulatif des données RASH'!$B$2,'Données relatives aux bénéf.'!J2891="Oui",'Données relatives aux bénéf.'!K2891="Non"),"Dossier ouvert au cours de l'année de référence",IF(AND(YEAR(I2891)='Récapitulatif des données RASH'!$B$2,'Données relatives aux bénéf.'!J2891="Oui",'Données relatives aux bénéf.'!K2891="Oui"),"Dossier ouvert au cours de l'année de référence - dont clôturé au cours de l'année de référence",IF(AND(YEAR(I2891)&lt;'Récapitulatif des données RASH'!$B$2,'Données relatives aux bénéf.'!K2891="Non",'Données relatives aux bénéf.'!L2891="Oui"),"Dossier actif valorisable dans le cadre de la subvention",IF(AND(YEAR(I2891)&lt;'Récapitulatif des données RASH'!$B$2,'Données relatives aux bénéf.'!K2891="Oui",'Données relatives aux bénéf.'!L2891="Oui"),"Dossier actif valorisable dans le cadre de la subvention - dont cloturé au cours de l'année de référence",IF(AND(YEAR(I2891)&lt;'Récapitulatif des données RASH'!$B$2,'Données relatives aux bénéf.'!K2891="Non",'Données relatives aux bénéf.'!L2891="Non"),"Dossier actif non-valorisable dans le cadre de la subvention",IF(AND(YEAR(I2891)&lt;'Récapitulatif des données RASH'!$B$2,'Données relatives aux bénéf.'!K2891="Oui",'Données relatives aux bénéf.'!L2891="Non"),"Dossier actif non-valorisable dans le cadre de la subvention - dont cloturé au cours de l'année de référence","")))))))</f>
        <v/>
      </c>
      <c r="P2891" s="16" t="str">
        <f>IF(ISBLANK(F2891),"",'Récapitulatif des données RASH'!$B$2-YEAR('Données relatives aux bénéf.'!F2891))</f>
        <v/>
      </c>
    </row>
    <row r="2892" spans="1:16">
      <c r="A2892" s="18" t="str">
        <f t="shared" si="45"/>
        <v/>
      </c>
      <c r="O2892" s="19" t="str">
        <f>IF(J2892="Non","Demande d'information",IF(AND(YEAR(I2892)='Récapitulatif des données RASH'!$B$2,'Données relatives aux bénéf.'!J2892="Oui",'Données relatives aux bénéf.'!K2892="Non"),"Dossier ouvert au cours de l'année de référence",IF(AND(YEAR(I2892)='Récapitulatif des données RASH'!$B$2,'Données relatives aux bénéf.'!J2892="Oui",'Données relatives aux bénéf.'!K2892="Oui"),"Dossier ouvert au cours de l'année de référence - dont clôturé au cours de l'année de référence",IF(AND(YEAR(I2892)&lt;'Récapitulatif des données RASH'!$B$2,'Données relatives aux bénéf.'!K2892="Non",'Données relatives aux bénéf.'!L2892="Oui"),"Dossier actif valorisable dans le cadre de la subvention",IF(AND(YEAR(I2892)&lt;'Récapitulatif des données RASH'!$B$2,'Données relatives aux bénéf.'!K2892="Oui",'Données relatives aux bénéf.'!L2892="Oui"),"Dossier actif valorisable dans le cadre de la subvention - dont cloturé au cours de l'année de référence",IF(AND(YEAR(I2892)&lt;'Récapitulatif des données RASH'!$B$2,'Données relatives aux bénéf.'!K2892="Non",'Données relatives aux bénéf.'!L2892="Non"),"Dossier actif non-valorisable dans le cadre de la subvention",IF(AND(YEAR(I2892)&lt;'Récapitulatif des données RASH'!$B$2,'Données relatives aux bénéf.'!K2892="Oui",'Données relatives aux bénéf.'!L2892="Non"),"Dossier actif non-valorisable dans le cadre de la subvention - dont cloturé au cours de l'année de référence","")))))))</f>
        <v/>
      </c>
      <c r="P2892" s="16" t="str">
        <f>IF(ISBLANK(F2892),"",'Récapitulatif des données RASH'!$B$2-YEAR('Données relatives aux bénéf.'!F2892))</f>
        <v/>
      </c>
    </row>
    <row r="2893" spans="1:16">
      <c r="A2893" s="18" t="str">
        <f t="shared" si="45"/>
        <v/>
      </c>
      <c r="O2893" s="19" t="str">
        <f>IF(J2893="Non","Demande d'information",IF(AND(YEAR(I2893)='Récapitulatif des données RASH'!$B$2,'Données relatives aux bénéf.'!J2893="Oui",'Données relatives aux bénéf.'!K2893="Non"),"Dossier ouvert au cours de l'année de référence",IF(AND(YEAR(I2893)='Récapitulatif des données RASH'!$B$2,'Données relatives aux bénéf.'!J2893="Oui",'Données relatives aux bénéf.'!K2893="Oui"),"Dossier ouvert au cours de l'année de référence - dont clôturé au cours de l'année de référence",IF(AND(YEAR(I2893)&lt;'Récapitulatif des données RASH'!$B$2,'Données relatives aux bénéf.'!K2893="Non",'Données relatives aux bénéf.'!L2893="Oui"),"Dossier actif valorisable dans le cadre de la subvention",IF(AND(YEAR(I2893)&lt;'Récapitulatif des données RASH'!$B$2,'Données relatives aux bénéf.'!K2893="Oui",'Données relatives aux bénéf.'!L2893="Oui"),"Dossier actif valorisable dans le cadre de la subvention - dont cloturé au cours de l'année de référence",IF(AND(YEAR(I2893)&lt;'Récapitulatif des données RASH'!$B$2,'Données relatives aux bénéf.'!K2893="Non",'Données relatives aux bénéf.'!L2893="Non"),"Dossier actif non-valorisable dans le cadre de la subvention",IF(AND(YEAR(I2893)&lt;'Récapitulatif des données RASH'!$B$2,'Données relatives aux bénéf.'!K2893="Oui",'Données relatives aux bénéf.'!L2893="Non"),"Dossier actif non-valorisable dans le cadre de la subvention - dont cloturé au cours de l'année de référence","")))))))</f>
        <v/>
      </c>
      <c r="P2893" s="16" t="str">
        <f>IF(ISBLANK(F2893),"",'Récapitulatif des données RASH'!$B$2-YEAR('Données relatives aux bénéf.'!F2893))</f>
        <v/>
      </c>
    </row>
    <row r="2894" spans="1:16">
      <c r="A2894" s="18" t="str">
        <f t="shared" si="45"/>
        <v/>
      </c>
      <c r="O2894" s="19" t="str">
        <f>IF(J2894="Non","Demande d'information",IF(AND(YEAR(I2894)='Récapitulatif des données RASH'!$B$2,'Données relatives aux bénéf.'!J2894="Oui",'Données relatives aux bénéf.'!K2894="Non"),"Dossier ouvert au cours de l'année de référence",IF(AND(YEAR(I2894)='Récapitulatif des données RASH'!$B$2,'Données relatives aux bénéf.'!J2894="Oui",'Données relatives aux bénéf.'!K2894="Oui"),"Dossier ouvert au cours de l'année de référence - dont clôturé au cours de l'année de référence",IF(AND(YEAR(I2894)&lt;'Récapitulatif des données RASH'!$B$2,'Données relatives aux bénéf.'!K2894="Non",'Données relatives aux bénéf.'!L2894="Oui"),"Dossier actif valorisable dans le cadre de la subvention",IF(AND(YEAR(I2894)&lt;'Récapitulatif des données RASH'!$B$2,'Données relatives aux bénéf.'!K2894="Oui",'Données relatives aux bénéf.'!L2894="Oui"),"Dossier actif valorisable dans le cadre de la subvention - dont cloturé au cours de l'année de référence",IF(AND(YEAR(I2894)&lt;'Récapitulatif des données RASH'!$B$2,'Données relatives aux bénéf.'!K2894="Non",'Données relatives aux bénéf.'!L2894="Non"),"Dossier actif non-valorisable dans le cadre de la subvention",IF(AND(YEAR(I2894)&lt;'Récapitulatif des données RASH'!$B$2,'Données relatives aux bénéf.'!K2894="Oui",'Données relatives aux bénéf.'!L2894="Non"),"Dossier actif non-valorisable dans le cadre de la subvention - dont cloturé au cours de l'année de référence","")))))))</f>
        <v/>
      </c>
      <c r="P2894" s="16" t="str">
        <f>IF(ISBLANK(F2894),"",'Récapitulatif des données RASH'!$B$2-YEAR('Données relatives aux bénéf.'!F2894))</f>
        <v/>
      </c>
    </row>
    <row r="2895" spans="1:16">
      <c r="A2895" s="18" t="str">
        <f t="shared" si="45"/>
        <v/>
      </c>
      <c r="O2895" s="19" t="str">
        <f>IF(J2895="Non","Demande d'information",IF(AND(YEAR(I2895)='Récapitulatif des données RASH'!$B$2,'Données relatives aux bénéf.'!J2895="Oui",'Données relatives aux bénéf.'!K2895="Non"),"Dossier ouvert au cours de l'année de référence",IF(AND(YEAR(I2895)='Récapitulatif des données RASH'!$B$2,'Données relatives aux bénéf.'!J2895="Oui",'Données relatives aux bénéf.'!K2895="Oui"),"Dossier ouvert au cours de l'année de référence - dont clôturé au cours de l'année de référence",IF(AND(YEAR(I2895)&lt;'Récapitulatif des données RASH'!$B$2,'Données relatives aux bénéf.'!K2895="Non",'Données relatives aux bénéf.'!L2895="Oui"),"Dossier actif valorisable dans le cadre de la subvention",IF(AND(YEAR(I2895)&lt;'Récapitulatif des données RASH'!$B$2,'Données relatives aux bénéf.'!K2895="Oui",'Données relatives aux bénéf.'!L2895="Oui"),"Dossier actif valorisable dans le cadre de la subvention - dont cloturé au cours de l'année de référence",IF(AND(YEAR(I2895)&lt;'Récapitulatif des données RASH'!$B$2,'Données relatives aux bénéf.'!K2895="Non",'Données relatives aux bénéf.'!L2895="Non"),"Dossier actif non-valorisable dans le cadre de la subvention",IF(AND(YEAR(I2895)&lt;'Récapitulatif des données RASH'!$B$2,'Données relatives aux bénéf.'!K2895="Oui",'Données relatives aux bénéf.'!L2895="Non"),"Dossier actif non-valorisable dans le cadre de la subvention - dont cloturé au cours de l'année de référence","")))))))</f>
        <v/>
      </c>
      <c r="P2895" s="16" t="str">
        <f>IF(ISBLANK(F2895),"",'Récapitulatif des données RASH'!$B$2-YEAR('Données relatives aux bénéf.'!F2895))</f>
        <v/>
      </c>
    </row>
    <row r="2896" spans="1:16">
      <c r="A2896" s="18" t="str">
        <f t="shared" si="45"/>
        <v/>
      </c>
      <c r="O2896" s="19" t="str">
        <f>IF(J2896="Non","Demande d'information",IF(AND(YEAR(I2896)='Récapitulatif des données RASH'!$B$2,'Données relatives aux bénéf.'!J2896="Oui",'Données relatives aux bénéf.'!K2896="Non"),"Dossier ouvert au cours de l'année de référence",IF(AND(YEAR(I2896)='Récapitulatif des données RASH'!$B$2,'Données relatives aux bénéf.'!J2896="Oui",'Données relatives aux bénéf.'!K2896="Oui"),"Dossier ouvert au cours de l'année de référence - dont clôturé au cours de l'année de référence",IF(AND(YEAR(I2896)&lt;'Récapitulatif des données RASH'!$B$2,'Données relatives aux bénéf.'!K2896="Non",'Données relatives aux bénéf.'!L2896="Oui"),"Dossier actif valorisable dans le cadre de la subvention",IF(AND(YEAR(I2896)&lt;'Récapitulatif des données RASH'!$B$2,'Données relatives aux bénéf.'!K2896="Oui",'Données relatives aux bénéf.'!L2896="Oui"),"Dossier actif valorisable dans le cadre de la subvention - dont cloturé au cours de l'année de référence",IF(AND(YEAR(I2896)&lt;'Récapitulatif des données RASH'!$B$2,'Données relatives aux bénéf.'!K2896="Non",'Données relatives aux bénéf.'!L2896="Non"),"Dossier actif non-valorisable dans le cadre de la subvention",IF(AND(YEAR(I2896)&lt;'Récapitulatif des données RASH'!$B$2,'Données relatives aux bénéf.'!K2896="Oui",'Données relatives aux bénéf.'!L2896="Non"),"Dossier actif non-valorisable dans le cadre de la subvention - dont cloturé au cours de l'année de référence","")))))))</f>
        <v/>
      </c>
      <c r="P2896" s="16" t="str">
        <f>IF(ISBLANK(F2896),"",'Récapitulatif des données RASH'!$B$2-YEAR('Données relatives aux bénéf.'!F2896))</f>
        <v/>
      </c>
    </row>
    <row r="2897" spans="1:16">
      <c r="A2897" s="18" t="str">
        <f t="shared" si="45"/>
        <v/>
      </c>
      <c r="O2897" s="19" t="str">
        <f>IF(J2897="Non","Demande d'information",IF(AND(YEAR(I2897)='Récapitulatif des données RASH'!$B$2,'Données relatives aux bénéf.'!J2897="Oui",'Données relatives aux bénéf.'!K2897="Non"),"Dossier ouvert au cours de l'année de référence",IF(AND(YEAR(I2897)='Récapitulatif des données RASH'!$B$2,'Données relatives aux bénéf.'!J2897="Oui",'Données relatives aux bénéf.'!K2897="Oui"),"Dossier ouvert au cours de l'année de référence - dont clôturé au cours de l'année de référence",IF(AND(YEAR(I2897)&lt;'Récapitulatif des données RASH'!$B$2,'Données relatives aux bénéf.'!K2897="Non",'Données relatives aux bénéf.'!L2897="Oui"),"Dossier actif valorisable dans le cadre de la subvention",IF(AND(YEAR(I2897)&lt;'Récapitulatif des données RASH'!$B$2,'Données relatives aux bénéf.'!K2897="Oui",'Données relatives aux bénéf.'!L2897="Oui"),"Dossier actif valorisable dans le cadre de la subvention - dont cloturé au cours de l'année de référence",IF(AND(YEAR(I2897)&lt;'Récapitulatif des données RASH'!$B$2,'Données relatives aux bénéf.'!K2897="Non",'Données relatives aux bénéf.'!L2897="Non"),"Dossier actif non-valorisable dans le cadre de la subvention",IF(AND(YEAR(I2897)&lt;'Récapitulatif des données RASH'!$B$2,'Données relatives aux bénéf.'!K2897="Oui",'Données relatives aux bénéf.'!L2897="Non"),"Dossier actif non-valorisable dans le cadre de la subvention - dont cloturé au cours de l'année de référence","")))))))</f>
        <v/>
      </c>
      <c r="P2897" s="16" t="str">
        <f>IF(ISBLANK(F2897),"",'Récapitulatif des données RASH'!$B$2-YEAR('Données relatives aux bénéf.'!F2897))</f>
        <v/>
      </c>
    </row>
    <row r="2898" spans="1:16">
      <c r="A2898" s="18" t="str">
        <f t="shared" si="45"/>
        <v/>
      </c>
      <c r="O2898" s="19" t="str">
        <f>IF(J2898="Non","Demande d'information",IF(AND(YEAR(I2898)='Récapitulatif des données RASH'!$B$2,'Données relatives aux bénéf.'!J2898="Oui",'Données relatives aux bénéf.'!K2898="Non"),"Dossier ouvert au cours de l'année de référence",IF(AND(YEAR(I2898)='Récapitulatif des données RASH'!$B$2,'Données relatives aux bénéf.'!J2898="Oui",'Données relatives aux bénéf.'!K2898="Oui"),"Dossier ouvert au cours de l'année de référence - dont clôturé au cours de l'année de référence",IF(AND(YEAR(I2898)&lt;'Récapitulatif des données RASH'!$B$2,'Données relatives aux bénéf.'!K2898="Non",'Données relatives aux bénéf.'!L2898="Oui"),"Dossier actif valorisable dans le cadre de la subvention",IF(AND(YEAR(I2898)&lt;'Récapitulatif des données RASH'!$B$2,'Données relatives aux bénéf.'!K2898="Oui",'Données relatives aux bénéf.'!L2898="Oui"),"Dossier actif valorisable dans le cadre de la subvention - dont cloturé au cours de l'année de référence",IF(AND(YEAR(I2898)&lt;'Récapitulatif des données RASH'!$B$2,'Données relatives aux bénéf.'!K2898="Non",'Données relatives aux bénéf.'!L2898="Non"),"Dossier actif non-valorisable dans le cadre de la subvention",IF(AND(YEAR(I2898)&lt;'Récapitulatif des données RASH'!$B$2,'Données relatives aux bénéf.'!K2898="Oui",'Données relatives aux bénéf.'!L2898="Non"),"Dossier actif non-valorisable dans le cadre de la subvention - dont cloturé au cours de l'année de référence","")))))))</f>
        <v/>
      </c>
      <c r="P2898" s="16" t="str">
        <f>IF(ISBLANK(F2898),"",'Récapitulatif des données RASH'!$B$2-YEAR('Données relatives aux bénéf.'!F2898))</f>
        <v/>
      </c>
    </row>
    <row r="2899" spans="1:16">
      <c r="A2899" s="18" t="str">
        <f t="shared" si="45"/>
        <v/>
      </c>
      <c r="O2899" s="19" t="str">
        <f>IF(J2899="Non","Demande d'information",IF(AND(YEAR(I2899)='Récapitulatif des données RASH'!$B$2,'Données relatives aux bénéf.'!J2899="Oui",'Données relatives aux bénéf.'!K2899="Non"),"Dossier ouvert au cours de l'année de référence",IF(AND(YEAR(I2899)='Récapitulatif des données RASH'!$B$2,'Données relatives aux bénéf.'!J2899="Oui",'Données relatives aux bénéf.'!K2899="Oui"),"Dossier ouvert au cours de l'année de référence - dont clôturé au cours de l'année de référence",IF(AND(YEAR(I2899)&lt;'Récapitulatif des données RASH'!$B$2,'Données relatives aux bénéf.'!K2899="Non",'Données relatives aux bénéf.'!L2899="Oui"),"Dossier actif valorisable dans le cadre de la subvention",IF(AND(YEAR(I2899)&lt;'Récapitulatif des données RASH'!$B$2,'Données relatives aux bénéf.'!K2899="Oui",'Données relatives aux bénéf.'!L2899="Oui"),"Dossier actif valorisable dans le cadre de la subvention - dont cloturé au cours de l'année de référence",IF(AND(YEAR(I2899)&lt;'Récapitulatif des données RASH'!$B$2,'Données relatives aux bénéf.'!K2899="Non",'Données relatives aux bénéf.'!L2899="Non"),"Dossier actif non-valorisable dans le cadre de la subvention",IF(AND(YEAR(I2899)&lt;'Récapitulatif des données RASH'!$B$2,'Données relatives aux bénéf.'!K2899="Oui",'Données relatives aux bénéf.'!L2899="Non"),"Dossier actif non-valorisable dans le cadre de la subvention - dont cloturé au cours de l'année de référence","")))))))</f>
        <v/>
      </c>
      <c r="P2899" s="16" t="str">
        <f>IF(ISBLANK(F2899),"",'Récapitulatif des données RASH'!$B$2-YEAR('Données relatives aux bénéf.'!F2899))</f>
        <v/>
      </c>
    </row>
    <row r="2900" spans="1:16">
      <c r="A2900" s="18" t="str">
        <f t="shared" si="45"/>
        <v/>
      </c>
      <c r="O2900" s="19" t="str">
        <f>IF(J2900="Non","Demande d'information",IF(AND(YEAR(I2900)='Récapitulatif des données RASH'!$B$2,'Données relatives aux bénéf.'!J2900="Oui",'Données relatives aux bénéf.'!K2900="Non"),"Dossier ouvert au cours de l'année de référence",IF(AND(YEAR(I2900)='Récapitulatif des données RASH'!$B$2,'Données relatives aux bénéf.'!J2900="Oui",'Données relatives aux bénéf.'!K2900="Oui"),"Dossier ouvert au cours de l'année de référence - dont clôturé au cours de l'année de référence",IF(AND(YEAR(I2900)&lt;'Récapitulatif des données RASH'!$B$2,'Données relatives aux bénéf.'!K2900="Non",'Données relatives aux bénéf.'!L2900="Oui"),"Dossier actif valorisable dans le cadre de la subvention",IF(AND(YEAR(I2900)&lt;'Récapitulatif des données RASH'!$B$2,'Données relatives aux bénéf.'!K2900="Oui",'Données relatives aux bénéf.'!L2900="Oui"),"Dossier actif valorisable dans le cadre de la subvention - dont cloturé au cours de l'année de référence",IF(AND(YEAR(I2900)&lt;'Récapitulatif des données RASH'!$B$2,'Données relatives aux bénéf.'!K2900="Non",'Données relatives aux bénéf.'!L2900="Non"),"Dossier actif non-valorisable dans le cadre de la subvention",IF(AND(YEAR(I2900)&lt;'Récapitulatif des données RASH'!$B$2,'Données relatives aux bénéf.'!K2900="Oui",'Données relatives aux bénéf.'!L2900="Non"),"Dossier actif non-valorisable dans le cadre de la subvention - dont cloturé au cours de l'année de référence","")))))))</f>
        <v/>
      </c>
      <c r="P2900" s="16" t="str">
        <f>IF(ISBLANK(F2900),"",'Récapitulatif des données RASH'!$B$2-YEAR('Données relatives aux bénéf.'!F2900))</f>
        <v/>
      </c>
    </row>
    <row r="2901" spans="1:16">
      <c r="A2901" s="18" t="str">
        <f t="shared" si="45"/>
        <v/>
      </c>
      <c r="O2901" s="19" t="str">
        <f>IF(J2901="Non","Demande d'information",IF(AND(YEAR(I2901)='Récapitulatif des données RASH'!$B$2,'Données relatives aux bénéf.'!J2901="Oui",'Données relatives aux bénéf.'!K2901="Non"),"Dossier ouvert au cours de l'année de référence",IF(AND(YEAR(I2901)='Récapitulatif des données RASH'!$B$2,'Données relatives aux bénéf.'!J2901="Oui",'Données relatives aux bénéf.'!K2901="Oui"),"Dossier ouvert au cours de l'année de référence - dont clôturé au cours de l'année de référence",IF(AND(YEAR(I2901)&lt;'Récapitulatif des données RASH'!$B$2,'Données relatives aux bénéf.'!K2901="Non",'Données relatives aux bénéf.'!L2901="Oui"),"Dossier actif valorisable dans le cadre de la subvention",IF(AND(YEAR(I2901)&lt;'Récapitulatif des données RASH'!$B$2,'Données relatives aux bénéf.'!K2901="Oui",'Données relatives aux bénéf.'!L2901="Oui"),"Dossier actif valorisable dans le cadre de la subvention - dont cloturé au cours de l'année de référence",IF(AND(YEAR(I2901)&lt;'Récapitulatif des données RASH'!$B$2,'Données relatives aux bénéf.'!K2901="Non",'Données relatives aux bénéf.'!L2901="Non"),"Dossier actif non-valorisable dans le cadre de la subvention",IF(AND(YEAR(I2901)&lt;'Récapitulatif des données RASH'!$B$2,'Données relatives aux bénéf.'!K2901="Oui",'Données relatives aux bénéf.'!L2901="Non"),"Dossier actif non-valorisable dans le cadre de la subvention - dont cloturé au cours de l'année de référence","")))))))</f>
        <v/>
      </c>
      <c r="P2901" s="16" t="str">
        <f>IF(ISBLANK(F2901),"",'Récapitulatif des données RASH'!$B$2-YEAR('Données relatives aux bénéf.'!F2901))</f>
        <v/>
      </c>
    </row>
    <row r="2902" spans="1:16">
      <c r="A2902" s="18" t="str">
        <f t="shared" si="45"/>
        <v/>
      </c>
      <c r="O2902" s="19" t="str">
        <f>IF(J2902="Non","Demande d'information",IF(AND(YEAR(I2902)='Récapitulatif des données RASH'!$B$2,'Données relatives aux bénéf.'!J2902="Oui",'Données relatives aux bénéf.'!K2902="Non"),"Dossier ouvert au cours de l'année de référence",IF(AND(YEAR(I2902)='Récapitulatif des données RASH'!$B$2,'Données relatives aux bénéf.'!J2902="Oui",'Données relatives aux bénéf.'!K2902="Oui"),"Dossier ouvert au cours de l'année de référence - dont clôturé au cours de l'année de référence",IF(AND(YEAR(I2902)&lt;'Récapitulatif des données RASH'!$B$2,'Données relatives aux bénéf.'!K2902="Non",'Données relatives aux bénéf.'!L2902="Oui"),"Dossier actif valorisable dans le cadre de la subvention",IF(AND(YEAR(I2902)&lt;'Récapitulatif des données RASH'!$B$2,'Données relatives aux bénéf.'!K2902="Oui",'Données relatives aux bénéf.'!L2902="Oui"),"Dossier actif valorisable dans le cadre de la subvention - dont cloturé au cours de l'année de référence",IF(AND(YEAR(I2902)&lt;'Récapitulatif des données RASH'!$B$2,'Données relatives aux bénéf.'!K2902="Non",'Données relatives aux bénéf.'!L2902="Non"),"Dossier actif non-valorisable dans le cadre de la subvention",IF(AND(YEAR(I2902)&lt;'Récapitulatif des données RASH'!$B$2,'Données relatives aux bénéf.'!K2902="Oui",'Données relatives aux bénéf.'!L2902="Non"),"Dossier actif non-valorisable dans le cadre de la subvention - dont cloturé au cours de l'année de référence","")))))))</f>
        <v/>
      </c>
      <c r="P2902" s="16" t="str">
        <f>IF(ISBLANK(F2902),"",'Récapitulatif des données RASH'!$B$2-YEAR('Données relatives aux bénéf.'!F2902))</f>
        <v/>
      </c>
    </row>
    <row r="2903" spans="1:16">
      <c r="A2903" s="18" t="str">
        <f t="shared" si="45"/>
        <v/>
      </c>
      <c r="O2903" s="19" t="str">
        <f>IF(J2903="Non","Demande d'information",IF(AND(YEAR(I2903)='Récapitulatif des données RASH'!$B$2,'Données relatives aux bénéf.'!J2903="Oui",'Données relatives aux bénéf.'!K2903="Non"),"Dossier ouvert au cours de l'année de référence",IF(AND(YEAR(I2903)='Récapitulatif des données RASH'!$B$2,'Données relatives aux bénéf.'!J2903="Oui",'Données relatives aux bénéf.'!K2903="Oui"),"Dossier ouvert au cours de l'année de référence - dont clôturé au cours de l'année de référence",IF(AND(YEAR(I2903)&lt;'Récapitulatif des données RASH'!$B$2,'Données relatives aux bénéf.'!K2903="Non",'Données relatives aux bénéf.'!L2903="Oui"),"Dossier actif valorisable dans le cadre de la subvention",IF(AND(YEAR(I2903)&lt;'Récapitulatif des données RASH'!$B$2,'Données relatives aux bénéf.'!K2903="Oui",'Données relatives aux bénéf.'!L2903="Oui"),"Dossier actif valorisable dans le cadre de la subvention - dont cloturé au cours de l'année de référence",IF(AND(YEAR(I2903)&lt;'Récapitulatif des données RASH'!$B$2,'Données relatives aux bénéf.'!K2903="Non",'Données relatives aux bénéf.'!L2903="Non"),"Dossier actif non-valorisable dans le cadre de la subvention",IF(AND(YEAR(I2903)&lt;'Récapitulatif des données RASH'!$B$2,'Données relatives aux bénéf.'!K2903="Oui",'Données relatives aux bénéf.'!L2903="Non"),"Dossier actif non-valorisable dans le cadre de la subvention - dont cloturé au cours de l'année de référence","")))))))</f>
        <v/>
      </c>
      <c r="P2903" s="16" t="str">
        <f>IF(ISBLANK(F2903),"",'Récapitulatif des données RASH'!$B$2-YEAR('Données relatives aux bénéf.'!F2903))</f>
        <v/>
      </c>
    </row>
    <row r="2904" spans="1:16">
      <c r="A2904" s="18" t="str">
        <f t="shared" si="45"/>
        <v/>
      </c>
      <c r="O2904" s="19" t="str">
        <f>IF(J2904="Non","Demande d'information",IF(AND(YEAR(I2904)='Récapitulatif des données RASH'!$B$2,'Données relatives aux bénéf.'!J2904="Oui",'Données relatives aux bénéf.'!K2904="Non"),"Dossier ouvert au cours de l'année de référence",IF(AND(YEAR(I2904)='Récapitulatif des données RASH'!$B$2,'Données relatives aux bénéf.'!J2904="Oui",'Données relatives aux bénéf.'!K2904="Oui"),"Dossier ouvert au cours de l'année de référence - dont clôturé au cours de l'année de référence",IF(AND(YEAR(I2904)&lt;'Récapitulatif des données RASH'!$B$2,'Données relatives aux bénéf.'!K2904="Non",'Données relatives aux bénéf.'!L2904="Oui"),"Dossier actif valorisable dans le cadre de la subvention",IF(AND(YEAR(I2904)&lt;'Récapitulatif des données RASH'!$B$2,'Données relatives aux bénéf.'!K2904="Oui",'Données relatives aux bénéf.'!L2904="Oui"),"Dossier actif valorisable dans le cadre de la subvention - dont cloturé au cours de l'année de référence",IF(AND(YEAR(I2904)&lt;'Récapitulatif des données RASH'!$B$2,'Données relatives aux bénéf.'!K2904="Non",'Données relatives aux bénéf.'!L2904="Non"),"Dossier actif non-valorisable dans le cadre de la subvention",IF(AND(YEAR(I2904)&lt;'Récapitulatif des données RASH'!$B$2,'Données relatives aux bénéf.'!K2904="Oui",'Données relatives aux bénéf.'!L2904="Non"),"Dossier actif non-valorisable dans le cadre de la subvention - dont cloturé au cours de l'année de référence","")))))))</f>
        <v/>
      </c>
      <c r="P2904" s="16" t="str">
        <f>IF(ISBLANK(F2904),"",'Récapitulatif des données RASH'!$B$2-YEAR('Données relatives aux bénéf.'!F2904))</f>
        <v/>
      </c>
    </row>
    <row r="2905" spans="1:16">
      <c r="A2905" s="18" t="str">
        <f t="shared" si="45"/>
        <v/>
      </c>
      <c r="O2905" s="19" t="str">
        <f>IF(J2905="Non","Demande d'information",IF(AND(YEAR(I2905)='Récapitulatif des données RASH'!$B$2,'Données relatives aux bénéf.'!J2905="Oui",'Données relatives aux bénéf.'!K2905="Non"),"Dossier ouvert au cours de l'année de référence",IF(AND(YEAR(I2905)='Récapitulatif des données RASH'!$B$2,'Données relatives aux bénéf.'!J2905="Oui",'Données relatives aux bénéf.'!K2905="Oui"),"Dossier ouvert au cours de l'année de référence - dont clôturé au cours de l'année de référence",IF(AND(YEAR(I2905)&lt;'Récapitulatif des données RASH'!$B$2,'Données relatives aux bénéf.'!K2905="Non",'Données relatives aux bénéf.'!L2905="Oui"),"Dossier actif valorisable dans le cadre de la subvention",IF(AND(YEAR(I2905)&lt;'Récapitulatif des données RASH'!$B$2,'Données relatives aux bénéf.'!K2905="Oui",'Données relatives aux bénéf.'!L2905="Oui"),"Dossier actif valorisable dans le cadre de la subvention - dont cloturé au cours de l'année de référence",IF(AND(YEAR(I2905)&lt;'Récapitulatif des données RASH'!$B$2,'Données relatives aux bénéf.'!K2905="Non",'Données relatives aux bénéf.'!L2905="Non"),"Dossier actif non-valorisable dans le cadre de la subvention",IF(AND(YEAR(I2905)&lt;'Récapitulatif des données RASH'!$B$2,'Données relatives aux bénéf.'!K2905="Oui",'Données relatives aux bénéf.'!L2905="Non"),"Dossier actif non-valorisable dans le cadre de la subvention - dont cloturé au cours de l'année de référence","")))))))</f>
        <v/>
      </c>
      <c r="P2905" s="16" t="str">
        <f>IF(ISBLANK(F2905),"",'Récapitulatif des données RASH'!$B$2-YEAR('Données relatives aux bénéf.'!F2905))</f>
        <v/>
      </c>
    </row>
    <row r="2906" spans="1:16">
      <c r="A2906" s="18" t="str">
        <f t="shared" si="45"/>
        <v/>
      </c>
      <c r="O2906" s="19" t="str">
        <f>IF(J2906="Non","Demande d'information",IF(AND(YEAR(I2906)='Récapitulatif des données RASH'!$B$2,'Données relatives aux bénéf.'!J2906="Oui",'Données relatives aux bénéf.'!K2906="Non"),"Dossier ouvert au cours de l'année de référence",IF(AND(YEAR(I2906)='Récapitulatif des données RASH'!$B$2,'Données relatives aux bénéf.'!J2906="Oui",'Données relatives aux bénéf.'!K2906="Oui"),"Dossier ouvert au cours de l'année de référence - dont clôturé au cours de l'année de référence",IF(AND(YEAR(I2906)&lt;'Récapitulatif des données RASH'!$B$2,'Données relatives aux bénéf.'!K2906="Non",'Données relatives aux bénéf.'!L2906="Oui"),"Dossier actif valorisable dans le cadre de la subvention",IF(AND(YEAR(I2906)&lt;'Récapitulatif des données RASH'!$B$2,'Données relatives aux bénéf.'!K2906="Oui",'Données relatives aux bénéf.'!L2906="Oui"),"Dossier actif valorisable dans le cadre de la subvention - dont cloturé au cours de l'année de référence",IF(AND(YEAR(I2906)&lt;'Récapitulatif des données RASH'!$B$2,'Données relatives aux bénéf.'!K2906="Non",'Données relatives aux bénéf.'!L2906="Non"),"Dossier actif non-valorisable dans le cadre de la subvention",IF(AND(YEAR(I2906)&lt;'Récapitulatif des données RASH'!$B$2,'Données relatives aux bénéf.'!K2906="Oui",'Données relatives aux bénéf.'!L2906="Non"),"Dossier actif non-valorisable dans le cadre de la subvention - dont cloturé au cours de l'année de référence","")))))))</f>
        <v/>
      </c>
      <c r="P2906" s="16" t="str">
        <f>IF(ISBLANK(F2906),"",'Récapitulatif des données RASH'!$B$2-YEAR('Données relatives aux bénéf.'!F2906))</f>
        <v/>
      </c>
    </row>
    <row r="2907" spans="1:16">
      <c r="A2907" s="18" t="str">
        <f t="shared" si="45"/>
        <v/>
      </c>
      <c r="O2907" s="19" t="str">
        <f>IF(J2907="Non","Demande d'information",IF(AND(YEAR(I2907)='Récapitulatif des données RASH'!$B$2,'Données relatives aux bénéf.'!J2907="Oui",'Données relatives aux bénéf.'!K2907="Non"),"Dossier ouvert au cours de l'année de référence",IF(AND(YEAR(I2907)='Récapitulatif des données RASH'!$B$2,'Données relatives aux bénéf.'!J2907="Oui",'Données relatives aux bénéf.'!K2907="Oui"),"Dossier ouvert au cours de l'année de référence - dont clôturé au cours de l'année de référence",IF(AND(YEAR(I2907)&lt;'Récapitulatif des données RASH'!$B$2,'Données relatives aux bénéf.'!K2907="Non",'Données relatives aux bénéf.'!L2907="Oui"),"Dossier actif valorisable dans le cadre de la subvention",IF(AND(YEAR(I2907)&lt;'Récapitulatif des données RASH'!$B$2,'Données relatives aux bénéf.'!K2907="Oui",'Données relatives aux bénéf.'!L2907="Oui"),"Dossier actif valorisable dans le cadre de la subvention - dont cloturé au cours de l'année de référence",IF(AND(YEAR(I2907)&lt;'Récapitulatif des données RASH'!$B$2,'Données relatives aux bénéf.'!K2907="Non",'Données relatives aux bénéf.'!L2907="Non"),"Dossier actif non-valorisable dans le cadre de la subvention",IF(AND(YEAR(I2907)&lt;'Récapitulatif des données RASH'!$B$2,'Données relatives aux bénéf.'!K2907="Oui",'Données relatives aux bénéf.'!L2907="Non"),"Dossier actif non-valorisable dans le cadre de la subvention - dont cloturé au cours de l'année de référence","")))))))</f>
        <v/>
      </c>
      <c r="P2907" s="16" t="str">
        <f>IF(ISBLANK(F2907),"",'Récapitulatif des données RASH'!$B$2-YEAR('Données relatives aux bénéf.'!F2907))</f>
        <v/>
      </c>
    </row>
    <row r="2908" spans="1:16">
      <c r="A2908" s="18" t="str">
        <f t="shared" si="45"/>
        <v/>
      </c>
      <c r="O2908" s="19" t="str">
        <f>IF(J2908="Non","Demande d'information",IF(AND(YEAR(I2908)='Récapitulatif des données RASH'!$B$2,'Données relatives aux bénéf.'!J2908="Oui",'Données relatives aux bénéf.'!K2908="Non"),"Dossier ouvert au cours de l'année de référence",IF(AND(YEAR(I2908)='Récapitulatif des données RASH'!$B$2,'Données relatives aux bénéf.'!J2908="Oui",'Données relatives aux bénéf.'!K2908="Oui"),"Dossier ouvert au cours de l'année de référence - dont clôturé au cours de l'année de référence",IF(AND(YEAR(I2908)&lt;'Récapitulatif des données RASH'!$B$2,'Données relatives aux bénéf.'!K2908="Non",'Données relatives aux bénéf.'!L2908="Oui"),"Dossier actif valorisable dans le cadre de la subvention",IF(AND(YEAR(I2908)&lt;'Récapitulatif des données RASH'!$B$2,'Données relatives aux bénéf.'!K2908="Oui",'Données relatives aux bénéf.'!L2908="Oui"),"Dossier actif valorisable dans le cadre de la subvention - dont cloturé au cours de l'année de référence",IF(AND(YEAR(I2908)&lt;'Récapitulatif des données RASH'!$B$2,'Données relatives aux bénéf.'!K2908="Non",'Données relatives aux bénéf.'!L2908="Non"),"Dossier actif non-valorisable dans le cadre de la subvention",IF(AND(YEAR(I2908)&lt;'Récapitulatif des données RASH'!$B$2,'Données relatives aux bénéf.'!K2908="Oui",'Données relatives aux bénéf.'!L2908="Non"),"Dossier actif non-valorisable dans le cadre de la subvention - dont cloturé au cours de l'année de référence","")))))))</f>
        <v/>
      </c>
      <c r="P2908" s="16" t="str">
        <f>IF(ISBLANK(F2908),"",'Récapitulatif des données RASH'!$B$2-YEAR('Données relatives aux bénéf.'!F2908))</f>
        <v/>
      </c>
    </row>
    <row r="2909" spans="1:16">
      <c r="A2909" s="18" t="str">
        <f t="shared" si="45"/>
        <v/>
      </c>
      <c r="O2909" s="19" t="str">
        <f>IF(J2909="Non","Demande d'information",IF(AND(YEAR(I2909)='Récapitulatif des données RASH'!$B$2,'Données relatives aux bénéf.'!J2909="Oui",'Données relatives aux bénéf.'!K2909="Non"),"Dossier ouvert au cours de l'année de référence",IF(AND(YEAR(I2909)='Récapitulatif des données RASH'!$B$2,'Données relatives aux bénéf.'!J2909="Oui",'Données relatives aux bénéf.'!K2909="Oui"),"Dossier ouvert au cours de l'année de référence - dont clôturé au cours de l'année de référence",IF(AND(YEAR(I2909)&lt;'Récapitulatif des données RASH'!$B$2,'Données relatives aux bénéf.'!K2909="Non",'Données relatives aux bénéf.'!L2909="Oui"),"Dossier actif valorisable dans le cadre de la subvention",IF(AND(YEAR(I2909)&lt;'Récapitulatif des données RASH'!$B$2,'Données relatives aux bénéf.'!K2909="Oui",'Données relatives aux bénéf.'!L2909="Oui"),"Dossier actif valorisable dans le cadre de la subvention - dont cloturé au cours de l'année de référence",IF(AND(YEAR(I2909)&lt;'Récapitulatif des données RASH'!$B$2,'Données relatives aux bénéf.'!K2909="Non",'Données relatives aux bénéf.'!L2909="Non"),"Dossier actif non-valorisable dans le cadre de la subvention",IF(AND(YEAR(I2909)&lt;'Récapitulatif des données RASH'!$B$2,'Données relatives aux bénéf.'!K2909="Oui",'Données relatives aux bénéf.'!L2909="Non"),"Dossier actif non-valorisable dans le cadre de la subvention - dont cloturé au cours de l'année de référence","")))))))</f>
        <v/>
      </c>
      <c r="P2909" s="16" t="str">
        <f>IF(ISBLANK(F2909),"",'Récapitulatif des données RASH'!$B$2-YEAR('Données relatives aux bénéf.'!F2909))</f>
        <v/>
      </c>
    </row>
    <row r="2910" spans="1:16">
      <c r="A2910" s="18" t="str">
        <f t="shared" si="45"/>
        <v/>
      </c>
      <c r="O2910" s="19" t="str">
        <f>IF(J2910="Non","Demande d'information",IF(AND(YEAR(I2910)='Récapitulatif des données RASH'!$B$2,'Données relatives aux bénéf.'!J2910="Oui",'Données relatives aux bénéf.'!K2910="Non"),"Dossier ouvert au cours de l'année de référence",IF(AND(YEAR(I2910)='Récapitulatif des données RASH'!$B$2,'Données relatives aux bénéf.'!J2910="Oui",'Données relatives aux bénéf.'!K2910="Oui"),"Dossier ouvert au cours de l'année de référence - dont clôturé au cours de l'année de référence",IF(AND(YEAR(I2910)&lt;'Récapitulatif des données RASH'!$B$2,'Données relatives aux bénéf.'!K2910="Non",'Données relatives aux bénéf.'!L2910="Oui"),"Dossier actif valorisable dans le cadre de la subvention",IF(AND(YEAR(I2910)&lt;'Récapitulatif des données RASH'!$B$2,'Données relatives aux bénéf.'!K2910="Oui",'Données relatives aux bénéf.'!L2910="Oui"),"Dossier actif valorisable dans le cadre de la subvention - dont cloturé au cours de l'année de référence",IF(AND(YEAR(I2910)&lt;'Récapitulatif des données RASH'!$B$2,'Données relatives aux bénéf.'!K2910="Non",'Données relatives aux bénéf.'!L2910="Non"),"Dossier actif non-valorisable dans le cadre de la subvention",IF(AND(YEAR(I2910)&lt;'Récapitulatif des données RASH'!$B$2,'Données relatives aux bénéf.'!K2910="Oui",'Données relatives aux bénéf.'!L2910="Non"),"Dossier actif non-valorisable dans le cadre de la subvention - dont cloturé au cours de l'année de référence","")))))))</f>
        <v/>
      </c>
      <c r="P2910" s="16" t="str">
        <f>IF(ISBLANK(F2910),"",'Récapitulatif des données RASH'!$B$2-YEAR('Données relatives aux bénéf.'!F2910))</f>
        <v/>
      </c>
    </row>
    <row r="2911" spans="1:16">
      <c r="A2911" s="18" t="str">
        <f t="shared" si="45"/>
        <v/>
      </c>
      <c r="O2911" s="19" t="str">
        <f>IF(J2911="Non","Demande d'information",IF(AND(YEAR(I2911)='Récapitulatif des données RASH'!$B$2,'Données relatives aux bénéf.'!J2911="Oui",'Données relatives aux bénéf.'!K2911="Non"),"Dossier ouvert au cours de l'année de référence",IF(AND(YEAR(I2911)='Récapitulatif des données RASH'!$B$2,'Données relatives aux bénéf.'!J2911="Oui",'Données relatives aux bénéf.'!K2911="Oui"),"Dossier ouvert au cours de l'année de référence - dont clôturé au cours de l'année de référence",IF(AND(YEAR(I2911)&lt;'Récapitulatif des données RASH'!$B$2,'Données relatives aux bénéf.'!K2911="Non",'Données relatives aux bénéf.'!L2911="Oui"),"Dossier actif valorisable dans le cadre de la subvention",IF(AND(YEAR(I2911)&lt;'Récapitulatif des données RASH'!$B$2,'Données relatives aux bénéf.'!K2911="Oui",'Données relatives aux bénéf.'!L2911="Oui"),"Dossier actif valorisable dans le cadre de la subvention - dont cloturé au cours de l'année de référence",IF(AND(YEAR(I2911)&lt;'Récapitulatif des données RASH'!$B$2,'Données relatives aux bénéf.'!K2911="Non",'Données relatives aux bénéf.'!L2911="Non"),"Dossier actif non-valorisable dans le cadre de la subvention",IF(AND(YEAR(I2911)&lt;'Récapitulatif des données RASH'!$B$2,'Données relatives aux bénéf.'!K2911="Oui",'Données relatives aux bénéf.'!L2911="Non"),"Dossier actif non-valorisable dans le cadre de la subvention - dont cloturé au cours de l'année de référence","")))))))</f>
        <v/>
      </c>
      <c r="P2911" s="16" t="str">
        <f>IF(ISBLANK(F2911),"",'Récapitulatif des données RASH'!$B$2-YEAR('Données relatives aux bénéf.'!F2911))</f>
        <v/>
      </c>
    </row>
    <row r="2912" spans="1:16">
      <c r="A2912" s="18" t="str">
        <f t="shared" si="45"/>
        <v/>
      </c>
      <c r="O2912" s="19" t="str">
        <f>IF(J2912="Non","Demande d'information",IF(AND(YEAR(I2912)='Récapitulatif des données RASH'!$B$2,'Données relatives aux bénéf.'!J2912="Oui",'Données relatives aux bénéf.'!K2912="Non"),"Dossier ouvert au cours de l'année de référence",IF(AND(YEAR(I2912)='Récapitulatif des données RASH'!$B$2,'Données relatives aux bénéf.'!J2912="Oui",'Données relatives aux bénéf.'!K2912="Oui"),"Dossier ouvert au cours de l'année de référence - dont clôturé au cours de l'année de référence",IF(AND(YEAR(I2912)&lt;'Récapitulatif des données RASH'!$B$2,'Données relatives aux bénéf.'!K2912="Non",'Données relatives aux bénéf.'!L2912="Oui"),"Dossier actif valorisable dans le cadre de la subvention",IF(AND(YEAR(I2912)&lt;'Récapitulatif des données RASH'!$B$2,'Données relatives aux bénéf.'!K2912="Oui",'Données relatives aux bénéf.'!L2912="Oui"),"Dossier actif valorisable dans le cadre de la subvention - dont cloturé au cours de l'année de référence",IF(AND(YEAR(I2912)&lt;'Récapitulatif des données RASH'!$B$2,'Données relatives aux bénéf.'!K2912="Non",'Données relatives aux bénéf.'!L2912="Non"),"Dossier actif non-valorisable dans le cadre de la subvention",IF(AND(YEAR(I2912)&lt;'Récapitulatif des données RASH'!$B$2,'Données relatives aux bénéf.'!K2912="Oui",'Données relatives aux bénéf.'!L2912="Non"),"Dossier actif non-valorisable dans le cadre de la subvention - dont cloturé au cours de l'année de référence","")))))))</f>
        <v/>
      </c>
      <c r="P2912" s="16" t="str">
        <f>IF(ISBLANK(F2912),"",'Récapitulatif des données RASH'!$B$2-YEAR('Données relatives aux bénéf.'!F2912))</f>
        <v/>
      </c>
    </row>
    <row r="2913" spans="1:16">
      <c r="A2913" s="18" t="str">
        <f t="shared" si="45"/>
        <v/>
      </c>
      <c r="O2913" s="19" t="str">
        <f>IF(J2913="Non","Demande d'information",IF(AND(YEAR(I2913)='Récapitulatif des données RASH'!$B$2,'Données relatives aux bénéf.'!J2913="Oui",'Données relatives aux bénéf.'!K2913="Non"),"Dossier ouvert au cours de l'année de référence",IF(AND(YEAR(I2913)='Récapitulatif des données RASH'!$B$2,'Données relatives aux bénéf.'!J2913="Oui",'Données relatives aux bénéf.'!K2913="Oui"),"Dossier ouvert au cours de l'année de référence - dont clôturé au cours de l'année de référence",IF(AND(YEAR(I2913)&lt;'Récapitulatif des données RASH'!$B$2,'Données relatives aux bénéf.'!K2913="Non",'Données relatives aux bénéf.'!L2913="Oui"),"Dossier actif valorisable dans le cadre de la subvention",IF(AND(YEAR(I2913)&lt;'Récapitulatif des données RASH'!$B$2,'Données relatives aux bénéf.'!K2913="Oui",'Données relatives aux bénéf.'!L2913="Oui"),"Dossier actif valorisable dans le cadre de la subvention - dont cloturé au cours de l'année de référence",IF(AND(YEAR(I2913)&lt;'Récapitulatif des données RASH'!$B$2,'Données relatives aux bénéf.'!K2913="Non",'Données relatives aux bénéf.'!L2913="Non"),"Dossier actif non-valorisable dans le cadre de la subvention",IF(AND(YEAR(I2913)&lt;'Récapitulatif des données RASH'!$B$2,'Données relatives aux bénéf.'!K2913="Oui",'Données relatives aux bénéf.'!L2913="Non"),"Dossier actif non-valorisable dans le cadre de la subvention - dont cloturé au cours de l'année de référence","")))))))</f>
        <v/>
      </c>
      <c r="P2913" s="16" t="str">
        <f>IF(ISBLANK(F2913),"",'Récapitulatif des données RASH'!$B$2-YEAR('Données relatives aux bénéf.'!F2913))</f>
        <v/>
      </c>
    </row>
    <row r="2914" spans="1:16">
      <c r="A2914" s="18" t="str">
        <f t="shared" si="45"/>
        <v/>
      </c>
      <c r="O2914" s="19" t="str">
        <f>IF(J2914="Non","Demande d'information",IF(AND(YEAR(I2914)='Récapitulatif des données RASH'!$B$2,'Données relatives aux bénéf.'!J2914="Oui",'Données relatives aux bénéf.'!K2914="Non"),"Dossier ouvert au cours de l'année de référence",IF(AND(YEAR(I2914)='Récapitulatif des données RASH'!$B$2,'Données relatives aux bénéf.'!J2914="Oui",'Données relatives aux bénéf.'!K2914="Oui"),"Dossier ouvert au cours de l'année de référence - dont clôturé au cours de l'année de référence",IF(AND(YEAR(I2914)&lt;'Récapitulatif des données RASH'!$B$2,'Données relatives aux bénéf.'!K2914="Non",'Données relatives aux bénéf.'!L2914="Oui"),"Dossier actif valorisable dans le cadre de la subvention",IF(AND(YEAR(I2914)&lt;'Récapitulatif des données RASH'!$B$2,'Données relatives aux bénéf.'!K2914="Oui",'Données relatives aux bénéf.'!L2914="Oui"),"Dossier actif valorisable dans le cadre de la subvention - dont cloturé au cours de l'année de référence",IF(AND(YEAR(I2914)&lt;'Récapitulatif des données RASH'!$B$2,'Données relatives aux bénéf.'!K2914="Non",'Données relatives aux bénéf.'!L2914="Non"),"Dossier actif non-valorisable dans le cadre de la subvention",IF(AND(YEAR(I2914)&lt;'Récapitulatif des données RASH'!$B$2,'Données relatives aux bénéf.'!K2914="Oui",'Données relatives aux bénéf.'!L2914="Non"),"Dossier actif non-valorisable dans le cadre de la subvention - dont cloturé au cours de l'année de référence","")))))))</f>
        <v/>
      </c>
      <c r="P2914" s="16" t="str">
        <f>IF(ISBLANK(F2914),"",'Récapitulatif des données RASH'!$B$2-YEAR('Données relatives aux bénéf.'!F2914))</f>
        <v/>
      </c>
    </row>
    <row r="2915" spans="1:16">
      <c r="A2915" s="18" t="str">
        <f t="shared" si="45"/>
        <v/>
      </c>
      <c r="O2915" s="19" t="str">
        <f>IF(J2915="Non","Demande d'information",IF(AND(YEAR(I2915)='Récapitulatif des données RASH'!$B$2,'Données relatives aux bénéf.'!J2915="Oui",'Données relatives aux bénéf.'!K2915="Non"),"Dossier ouvert au cours de l'année de référence",IF(AND(YEAR(I2915)='Récapitulatif des données RASH'!$B$2,'Données relatives aux bénéf.'!J2915="Oui",'Données relatives aux bénéf.'!K2915="Oui"),"Dossier ouvert au cours de l'année de référence - dont clôturé au cours de l'année de référence",IF(AND(YEAR(I2915)&lt;'Récapitulatif des données RASH'!$B$2,'Données relatives aux bénéf.'!K2915="Non",'Données relatives aux bénéf.'!L2915="Oui"),"Dossier actif valorisable dans le cadre de la subvention",IF(AND(YEAR(I2915)&lt;'Récapitulatif des données RASH'!$B$2,'Données relatives aux bénéf.'!K2915="Oui",'Données relatives aux bénéf.'!L2915="Oui"),"Dossier actif valorisable dans le cadre de la subvention - dont cloturé au cours de l'année de référence",IF(AND(YEAR(I2915)&lt;'Récapitulatif des données RASH'!$B$2,'Données relatives aux bénéf.'!K2915="Non",'Données relatives aux bénéf.'!L2915="Non"),"Dossier actif non-valorisable dans le cadre de la subvention",IF(AND(YEAR(I2915)&lt;'Récapitulatif des données RASH'!$B$2,'Données relatives aux bénéf.'!K2915="Oui",'Données relatives aux bénéf.'!L2915="Non"),"Dossier actif non-valorisable dans le cadre de la subvention - dont cloturé au cours de l'année de référence","")))))))</f>
        <v/>
      </c>
      <c r="P2915" s="16" t="str">
        <f>IF(ISBLANK(F2915),"",'Récapitulatif des données RASH'!$B$2-YEAR('Données relatives aux bénéf.'!F2915))</f>
        <v/>
      </c>
    </row>
    <row r="2916" spans="1:16">
      <c r="A2916" s="18" t="str">
        <f t="shared" si="45"/>
        <v/>
      </c>
      <c r="O2916" s="19" t="str">
        <f>IF(J2916="Non","Demande d'information",IF(AND(YEAR(I2916)='Récapitulatif des données RASH'!$B$2,'Données relatives aux bénéf.'!J2916="Oui",'Données relatives aux bénéf.'!K2916="Non"),"Dossier ouvert au cours de l'année de référence",IF(AND(YEAR(I2916)='Récapitulatif des données RASH'!$B$2,'Données relatives aux bénéf.'!J2916="Oui",'Données relatives aux bénéf.'!K2916="Oui"),"Dossier ouvert au cours de l'année de référence - dont clôturé au cours de l'année de référence",IF(AND(YEAR(I2916)&lt;'Récapitulatif des données RASH'!$B$2,'Données relatives aux bénéf.'!K2916="Non",'Données relatives aux bénéf.'!L2916="Oui"),"Dossier actif valorisable dans le cadre de la subvention",IF(AND(YEAR(I2916)&lt;'Récapitulatif des données RASH'!$B$2,'Données relatives aux bénéf.'!K2916="Oui",'Données relatives aux bénéf.'!L2916="Oui"),"Dossier actif valorisable dans le cadre de la subvention - dont cloturé au cours de l'année de référence",IF(AND(YEAR(I2916)&lt;'Récapitulatif des données RASH'!$B$2,'Données relatives aux bénéf.'!K2916="Non",'Données relatives aux bénéf.'!L2916="Non"),"Dossier actif non-valorisable dans le cadre de la subvention",IF(AND(YEAR(I2916)&lt;'Récapitulatif des données RASH'!$B$2,'Données relatives aux bénéf.'!K2916="Oui",'Données relatives aux bénéf.'!L2916="Non"),"Dossier actif non-valorisable dans le cadre de la subvention - dont cloturé au cours de l'année de référence","")))))))</f>
        <v/>
      </c>
      <c r="P2916" s="16" t="str">
        <f>IF(ISBLANK(F2916),"",'Récapitulatif des données RASH'!$B$2-YEAR('Données relatives aux bénéf.'!F2916))</f>
        <v/>
      </c>
    </row>
    <row r="2917" spans="1:16">
      <c r="A2917" s="18" t="str">
        <f t="shared" si="45"/>
        <v/>
      </c>
      <c r="O2917" s="19" t="str">
        <f>IF(J2917="Non","Demande d'information",IF(AND(YEAR(I2917)='Récapitulatif des données RASH'!$B$2,'Données relatives aux bénéf.'!J2917="Oui",'Données relatives aux bénéf.'!K2917="Non"),"Dossier ouvert au cours de l'année de référence",IF(AND(YEAR(I2917)='Récapitulatif des données RASH'!$B$2,'Données relatives aux bénéf.'!J2917="Oui",'Données relatives aux bénéf.'!K2917="Oui"),"Dossier ouvert au cours de l'année de référence - dont clôturé au cours de l'année de référence",IF(AND(YEAR(I2917)&lt;'Récapitulatif des données RASH'!$B$2,'Données relatives aux bénéf.'!K2917="Non",'Données relatives aux bénéf.'!L2917="Oui"),"Dossier actif valorisable dans le cadre de la subvention",IF(AND(YEAR(I2917)&lt;'Récapitulatif des données RASH'!$B$2,'Données relatives aux bénéf.'!K2917="Oui",'Données relatives aux bénéf.'!L2917="Oui"),"Dossier actif valorisable dans le cadre de la subvention - dont cloturé au cours de l'année de référence",IF(AND(YEAR(I2917)&lt;'Récapitulatif des données RASH'!$B$2,'Données relatives aux bénéf.'!K2917="Non",'Données relatives aux bénéf.'!L2917="Non"),"Dossier actif non-valorisable dans le cadre de la subvention",IF(AND(YEAR(I2917)&lt;'Récapitulatif des données RASH'!$B$2,'Données relatives aux bénéf.'!K2917="Oui",'Données relatives aux bénéf.'!L2917="Non"),"Dossier actif non-valorisable dans le cadre de la subvention - dont cloturé au cours de l'année de référence","")))))))</f>
        <v/>
      </c>
      <c r="P2917" s="16" t="str">
        <f>IF(ISBLANK(F2917),"",'Récapitulatif des données RASH'!$B$2-YEAR('Données relatives aux bénéf.'!F2917))</f>
        <v/>
      </c>
    </row>
    <row r="2918" spans="1:16">
      <c r="A2918" s="18" t="str">
        <f t="shared" si="45"/>
        <v/>
      </c>
      <c r="O2918" s="19" t="str">
        <f>IF(J2918="Non","Demande d'information",IF(AND(YEAR(I2918)='Récapitulatif des données RASH'!$B$2,'Données relatives aux bénéf.'!J2918="Oui",'Données relatives aux bénéf.'!K2918="Non"),"Dossier ouvert au cours de l'année de référence",IF(AND(YEAR(I2918)='Récapitulatif des données RASH'!$B$2,'Données relatives aux bénéf.'!J2918="Oui",'Données relatives aux bénéf.'!K2918="Oui"),"Dossier ouvert au cours de l'année de référence - dont clôturé au cours de l'année de référence",IF(AND(YEAR(I2918)&lt;'Récapitulatif des données RASH'!$B$2,'Données relatives aux bénéf.'!K2918="Non",'Données relatives aux bénéf.'!L2918="Oui"),"Dossier actif valorisable dans le cadre de la subvention",IF(AND(YEAR(I2918)&lt;'Récapitulatif des données RASH'!$B$2,'Données relatives aux bénéf.'!K2918="Oui",'Données relatives aux bénéf.'!L2918="Oui"),"Dossier actif valorisable dans le cadre de la subvention - dont cloturé au cours de l'année de référence",IF(AND(YEAR(I2918)&lt;'Récapitulatif des données RASH'!$B$2,'Données relatives aux bénéf.'!K2918="Non",'Données relatives aux bénéf.'!L2918="Non"),"Dossier actif non-valorisable dans le cadre de la subvention",IF(AND(YEAR(I2918)&lt;'Récapitulatif des données RASH'!$B$2,'Données relatives aux bénéf.'!K2918="Oui",'Données relatives aux bénéf.'!L2918="Non"),"Dossier actif non-valorisable dans le cadre de la subvention - dont cloturé au cours de l'année de référence","")))))))</f>
        <v/>
      </c>
      <c r="P2918" s="16" t="str">
        <f>IF(ISBLANK(F2918),"",'Récapitulatif des données RASH'!$B$2-YEAR('Données relatives aux bénéf.'!F2918))</f>
        <v/>
      </c>
    </row>
    <row r="2919" spans="1:16">
      <c r="A2919" s="18" t="str">
        <f t="shared" si="45"/>
        <v/>
      </c>
      <c r="O2919" s="19" t="str">
        <f>IF(J2919="Non","Demande d'information",IF(AND(YEAR(I2919)='Récapitulatif des données RASH'!$B$2,'Données relatives aux bénéf.'!J2919="Oui",'Données relatives aux bénéf.'!K2919="Non"),"Dossier ouvert au cours de l'année de référence",IF(AND(YEAR(I2919)='Récapitulatif des données RASH'!$B$2,'Données relatives aux bénéf.'!J2919="Oui",'Données relatives aux bénéf.'!K2919="Oui"),"Dossier ouvert au cours de l'année de référence - dont clôturé au cours de l'année de référence",IF(AND(YEAR(I2919)&lt;'Récapitulatif des données RASH'!$B$2,'Données relatives aux bénéf.'!K2919="Non",'Données relatives aux bénéf.'!L2919="Oui"),"Dossier actif valorisable dans le cadre de la subvention",IF(AND(YEAR(I2919)&lt;'Récapitulatif des données RASH'!$B$2,'Données relatives aux bénéf.'!K2919="Oui",'Données relatives aux bénéf.'!L2919="Oui"),"Dossier actif valorisable dans le cadre de la subvention - dont cloturé au cours de l'année de référence",IF(AND(YEAR(I2919)&lt;'Récapitulatif des données RASH'!$B$2,'Données relatives aux bénéf.'!K2919="Non",'Données relatives aux bénéf.'!L2919="Non"),"Dossier actif non-valorisable dans le cadre de la subvention",IF(AND(YEAR(I2919)&lt;'Récapitulatif des données RASH'!$B$2,'Données relatives aux bénéf.'!K2919="Oui",'Données relatives aux bénéf.'!L2919="Non"),"Dossier actif non-valorisable dans le cadre de la subvention - dont cloturé au cours de l'année de référence","")))))))</f>
        <v/>
      </c>
      <c r="P2919" s="16" t="str">
        <f>IF(ISBLANK(F2919),"",'Récapitulatif des données RASH'!$B$2-YEAR('Données relatives aux bénéf.'!F2919))</f>
        <v/>
      </c>
    </row>
    <row r="2920" spans="1:16">
      <c r="A2920" s="18" t="str">
        <f t="shared" si="45"/>
        <v/>
      </c>
      <c r="O2920" s="19" t="str">
        <f>IF(J2920="Non","Demande d'information",IF(AND(YEAR(I2920)='Récapitulatif des données RASH'!$B$2,'Données relatives aux bénéf.'!J2920="Oui",'Données relatives aux bénéf.'!K2920="Non"),"Dossier ouvert au cours de l'année de référence",IF(AND(YEAR(I2920)='Récapitulatif des données RASH'!$B$2,'Données relatives aux bénéf.'!J2920="Oui",'Données relatives aux bénéf.'!K2920="Oui"),"Dossier ouvert au cours de l'année de référence - dont clôturé au cours de l'année de référence",IF(AND(YEAR(I2920)&lt;'Récapitulatif des données RASH'!$B$2,'Données relatives aux bénéf.'!K2920="Non",'Données relatives aux bénéf.'!L2920="Oui"),"Dossier actif valorisable dans le cadre de la subvention",IF(AND(YEAR(I2920)&lt;'Récapitulatif des données RASH'!$B$2,'Données relatives aux bénéf.'!K2920="Oui",'Données relatives aux bénéf.'!L2920="Oui"),"Dossier actif valorisable dans le cadre de la subvention - dont cloturé au cours de l'année de référence",IF(AND(YEAR(I2920)&lt;'Récapitulatif des données RASH'!$B$2,'Données relatives aux bénéf.'!K2920="Non",'Données relatives aux bénéf.'!L2920="Non"),"Dossier actif non-valorisable dans le cadre de la subvention",IF(AND(YEAR(I2920)&lt;'Récapitulatif des données RASH'!$B$2,'Données relatives aux bénéf.'!K2920="Oui",'Données relatives aux bénéf.'!L2920="Non"),"Dossier actif non-valorisable dans le cadre de la subvention - dont cloturé au cours de l'année de référence","")))))))</f>
        <v/>
      </c>
      <c r="P2920" s="16" t="str">
        <f>IF(ISBLANK(F2920),"",'Récapitulatif des données RASH'!$B$2-YEAR('Données relatives aux bénéf.'!F2920))</f>
        <v/>
      </c>
    </row>
    <row r="2921" spans="1:16">
      <c r="A2921" s="18" t="str">
        <f t="shared" ref="A2921:A2984" si="46">IF(ISBLANK(C2921),"",A2920+1)</f>
        <v/>
      </c>
      <c r="O2921" s="19" t="str">
        <f>IF(J2921="Non","Demande d'information",IF(AND(YEAR(I2921)='Récapitulatif des données RASH'!$B$2,'Données relatives aux bénéf.'!J2921="Oui",'Données relatives aux bénéf.'!K2921="Non"),"Dossier ouvert au cours de l'année de référence",IF(AND(YEAR(I2921)='Récapitulatif des données RASH'!$B$2,'Données relatives aux bénéf.'!J2921="Oui",'Données relatives aux bénéf.'!K2921="Oui"),"Dossier ouvert au cours de l'année de référence - dont clôturé au cours de l'année de référence",IF(AND(YEAR(I2921)&lt;'Récapitulatif des données RASH'!$B$2,'Données relatives aux bénéf.'!K2921="Non",'Données relatives aux bénéf.'!L2921="Oui"),"Dossier actif valorisable dans le cadre de la subvention",IF(AND(YEAR(I2921)&lt;'Récapitulatif des données RASH'!$B$2,'Données relatives aux bénéf.'!K2921="Oui",'Données relatives aux bénéf.'!L2921="Oui"),"Dossier actif valorisable dans le cadre de la subvention - dont cloturé au cours de l'année de référence",IF(AND(YEAR(I2921)&lt;'Récapitulatif des données RASH'!$B$2,'Données relatives aux bénéf.'!K2921="Non",'Données relatives aux bénéf.'!L2921="Non"),"Dossier actif non-valorisable dans le cadre de la subvention",IF(AND(YEAR(I2921)&lt;'Récapitulatif des données RASH'!$B$2,'Données relatives aux bénéf.'!K2921="Oui",'Données relatives aux bénéf.'!L2921="Non"),"Dossier actif non-valorisable dans le cadre de la subvention - dont cloturé au cours de l'année de référence","")))))))</f>
        <v/>
      </c>
      <c r="P2921" s="16" t="str">
        <f>IF(ISBLANK(F2921),"",'Récapitulatif des données RASH'!$B$2-YEAR('Données relatives aux bénéf.'!F2921))</f>
        <v/>
      </c>
    </row>
    <row r="2922" spans="1:16">
      <c r="A2922" s="18" t="str">
        <f t="shared" si="46"/>
        <v/>
      </c>
      <c r="O2922" s="19" t="str">
        <f>IF(J2922="Non","Demande d'information",IF(AND(YEAR(I2922)='Récapitulatif des données RASH'!$B$2,'Données relatives aux bénéf.'!J2922="Oui",'Données relatives aux bénéf.'!K2922="Non"),"Dossier ouvert au cours de l'année de référence",IF(AND(YEAR(I2922)='Récapitulatif des données RASH'!$B$2,'Données relatives aux bénéf.'!J2922="Oui",'Données relatives aux bénéf.'!K2922="Oui"),"Dossier ouvert au cours de l'année de référence - dont clôturé au cours de l'année de référence",IF(AND(YEAR(I2922)&lt;'Récapitulatif des données RASH'!$B$2,'Données relatives aux bénéf.'!K2922="Non",'Données relatives aux bénéf.'!L2922="Oui"),"Dossier actif valorisable dans le cadre de la subvention",IF(AND(YEAR(I2922)&lt;'Récapitulatif des données RASH'!$B$2,'Données relatives aux bénéf.'!K2922="Oui",'Données relatives aux bénéf.'!L2922="Oui"),"Dossier actif valorisable dans le cadre de la subvention - dont cloturé au cours de l'année de référence",IF(AND(YEAR(I2922)&lt;'Récapitulatif des données RASH'!$B$2,'Données relatives aux bénéf.'!K2922="Non",'Données relatives aux bénéf.'!L2922="Non"),"Dossier actif non-valorisable dans le cadre de la subvention",IF(AND(YEAR(I2922)&lt;'Récapitulatif des données RASH'!$B$2,'Données relatives aux bénéf.'!K2922="Oui",'Données relatives aux bénéf.'!L2922="Non"),"Dossier actif non-valorisable dans le cadre de la subvention - dont cloturé au cours de l'année de référence","")))))))</f>
        <v/>
      </c>
      <c r="P2922" s="16" t="str">
        <f>IF(ISBLANK(F2922),"",'Récapitulatif des données RASH'!$B$2-YEAR('Données relatives aux bénéf.'!F2922))</f>
        <v/>
      </c>
    </row>
    <row r="2923" spans="1:16">
      <c r="A2923" s="18" t="str">
        <f t="shared" si="46"/>
        <v/>
      </c>
      <c r="O2923" s="19" t="str">
        <f>IF(J2923="Non","Demande d'information",IF(AND(YEAR(I2923)='Récapitulatif des données RASH'!$B$2,'Données relatives aux bénéf.'!J2923="Oui",'Données relatives aux bénéf.'!K2923="Non"),"Dossier ouvert au cours de l'année de référence",IF(AND(YEAR(I2923)='Récapitulatif des données RASH'!$B$2,'Données relatives aux bénéf.'!J2923="Oui",'Données relatives aux bénéf.'!K2923="Oui"),"Dossier ouvert au cours de l'année de référence - dont clôturé au cours de l'année de référence",IF(AND(YEAR(I2923)&lt;'Récapitulatif des données RASH'!$B$2,'Données relatives aux bénéf.'!K2923="Non",'Données relatives aux bénéf.'!L2923="Oui"),"Dossier actif valorisable dans le cadre de la subvention",IF(AND(YEAR(I2923)&lt;'Récapitulatif des données RASH'!$B$2,'Données relatives aux bénéf.'!K2923="Oui",'Données relatives aux bénéf.'!L2923="Oui"),"Dossier actif valorisable dans le cadre de la subvention - dont cloturé au cours de l'année de référence",IF(AND(YEAR(I2923)&lt;'Récapitulatif des données RASH'!$B$2,'Données relatives aux bénéf.'!K2923="Non",'Données relatives aux bénéf.'!L2923="Non"),"Dossier actif non-valorisable dans le cadre de la subvention",IF(AND(YEAR(I2923)&lt;'Récapitulatif des données RASH'!$B$2,'Données relatives aux bénéf.'!K2923="Oui",'Données relatives aux bénéf.'!L2923="Non"),"Dossier actif non-valorisable dans le cadre de la subvention - dont cloturé au cours de l'année de référence","")))))))</f>
        <v/>
      </c>
      <c r="P2923" s="16" t="str">
        <f>IF(ISBLANK(F2923),"",'Récapitulatif des données RASH'!$B$2-YEAR('Données relatives aux bénéf.'!F2923))</f>
        <v/>
      </c>
    </row>
    <row r="2924" spans="1:16">
      <c r="A2924" s="18" t="str">
        <f t="shared" si="46"/>
        <v/>
      </c>
      <c r="O2924" s="19" t="str">
        <f>IF(J2924="Non","Demande d'information",IF(AND(YEAR(I2924)='Récapitulatif des données RASH'!$B$2,'Données relatives aux bénéf.'!J2924="Oui",'Données relatives aux bénéf.'!K2924="Non"),"Dossier ouvert au cours de l'année de référence",IF(AND(YEAR(I2924)='Récapitulatif des données RASH'!$B$2,'Données relatives aux bénéf.'!J2924="Oui",'Données relatives aux bénéf.'!K2924="Oui"),"Dossier ouvert au cours de l'année de référence - dont clôturé au cours de l'année de référence",IF(AND(YEAR(I2924)&lt;'Récapitulatif des données RASH'!$B$2,'Données relatives aux bénéf.'!K2924="Non",'Données relatives aux bénéf.'!L2924="Oui"),"Dossier actif valorisable dans le cadre de la subvention",IF(AND(YEAR(I2924)&lt;'Récapitulatif des données RASH'!$B$2,'Données relatives aux bénéf.'!K2924="Oui",'Données relatives aux bénéf.'!L2924="Oui"),"Dossier actif valorisable dans le cadre de la subvention - dont cloturé au cours de l'année de référence",IF(AND(YEAR(I2924)&lt;'Récapitulatif des données RASH'!$B$2,'Données relatives aux bénéf.'!K2924="Non",'Données relatives aux bénéf.'!L2924="Non"),"Dossier actif non-valorisable dans le cadre de la subvention",IF(AND(YEAR(I2924)&lt;'Récapitulatif des données RASH'!$B$2,'Données relatives aux bénéf.'!K2924="Oui",'Données relatives aux bénéf.'!L2924="Non"),"Dossier actif non-valorisable dans le cadre de la subvention - dont cloturé au cours de l'année de référence","")))))))</f>
        <v/>
      </c>
      <c r="P2924" s="16" t="str">
        <f>IF(ISBLANK(F2924),"",'Récapitulatif des données RASH'!$B$2-YEAR('Données relatives aux bénéf.'!F2924))</f>
        <v/>
      </c>
    </row>
    <row r="2925" spans="1:16">
      <c r="A2925" s="18" t="str">
        <f t="shared" si="46"/>
        <v/>
      </c>
      <c r="O2925" s="19" t="str">
        <f>IF(J2925="Non","Demande d'information",IF(AND(YEAR(I2925)='Récapitulatif des données RASH'!$B$2,'Données relatives aux bénéf.'!J2925="Oui",'Données relatives aux bénéf.'!K2925="Non"),"Dossier ouvert au cours de l'année de référence",IF(AND(YEAR(I2925)='Récapitulatif des données RASH'!$B$2,'Données relatives aux bénéf.'!J2925="Oui",'Données relatives aux bénéf.'!K2925="Oui"),"Dossier ouvert au cours de l'année de référence - dont clôturé au cours de l'année de référence",IF(AND(YEAR(I2925)&lt;'Récapitulatif des données RASH'!$B$2,'Données relatives aux bénéf.'!K2925="Non",'Données relatives aux bénéf.'!L2925="Oui"),"Dossier actif valorisable dans le cadre de la subvention",IF(AND(YEAR(I2925)&lt;'Récapitulatif des données RASH'!$B$2,'Données relatives aux bénéf.'!K2925="Oui",'Données relatives aux bénéf.'!L2925="Oui"),"Dossier actif valorisable dans le cadre de la subvention - dont cloturé au cours de l'année de référence",IF(AND(YEAR(I2925)&lt;'Récapitulatif des données RASH'!$B$2,'Données relatives aux bénéf.'!K2925="Non",'Données relatives aux bénéf.'!L2925="Non"),"Dossier actif non-valorisable dans le cadre de la subvention",IF(AND(YEAR(I2925)&lt;'Récapitulatif des données RASH'!$B$2,'Données relatives aux bénéf.'!K2925="Oui",'Données relatives aux bénéf.'!L2925="Non"),"Dossier actif non-valorisable dans le cadre de la subvention - dont cloturé au cours de l'année de référence","")))))))</f>
        <v/>
      </c>
      <c r="P2925" s="16" t="str">
        <f>IF(ISBLANK(F2925),"",'Récapitulatif des données RASH'!$B$2-YEAR('Données relatives aux bénéf.'!F2925))</f>
        <v/>
      </c>
    </row>
    <row r="2926" spans="1:16">
      <c r="A2926" s="18" t="str">
        <f t="shared" si="46"/>
        <v/>
      </c>
      <c r="O2926" s="19" t="str">
        <f>IF(J2926="Non","Demande d'information",IF(AND(YEAR(I2926)='Récapitulatif des données RASH'!$B$2,'Données relatives aux bénéf.'!J2926="Oui",'Données relatives aux bénéf.'!K2926="Non"),"Dossier ouvert au cours de l'année de référence",IF(AND(YEAR(I2926)='Récapitulatif des données RASH'!$B$2,'Données relatives aux bénéf.'!J2926="Oui",'Données relatives aux bénéf.'!K2926="Oui"),"Dossier ouvert au cours de l'année de référence - dont clôturé au cours de l'année de référence",IF(AND(YEAR(I2926)&lt;'Récapitulatif des données RASH'!$B$2,'Données relatives aux bénéf.'!K2926="Non",'Données relatives aux bénéf.'!L2926="Oui"),"Dossier actif valorisable dans le cadre de la subvention",IF(AND(YEAR(I2926)&lt;'Récapitulatif des données RASH'!$B$2,'Données relatives aux bénéf.'!K2926="Oui",'Données relatives aux bénéf.'!L2926="Oui"),"Dossier actif valorisable dans le cadre de la subvention - dont cloturé au cours de l'année de référence",IF(AND(YEAR(I2926)&lt;'Récapitulatif des données RASH'!$B$2,'Données relatives aux bénéf.'!K2926="Non",'Données relatives aux bénéf.'!L2926="Non"),"Dossier actif non-valorisable dans le cadre de la subvention",IF(AND(YEAR(I2926)&lt;'Récapitulatif des données RASH'!$B$2,'Données relatives aux bénéf.'!K2926="Oui",'Données relatives aux bénéf.'!L2926="Non"),"Dossier actif non-valorisable dans le cadre de la subvention - dont cloturé au cours de l'année de référence","")))))))</f>
        <v/>
      </c>
      <c r="P2926" s="16" t="str">
        <f>IF(ISBLANK(F2926),"",'Récapitulatif des données RASH'!$B$2-YEAR('Données relatives aux bénéf.'!F2926))</f>
        <v/>
      </c>
    </row>
    <row r="2927" spans="1:16">
      <c r="A2927" s="18" t="str">
        <f t="shared" si="46"/>
        <v/>
      </c>
      <c r="O2927" s="19" t="str">
        <f>IF(J2927="Non","Demande d'information",IF(AND(YEAR(I2927)='Récapitulatif des données RASH'!$B$2,'Données relatives aux bénéf.'!J2927="Oui",'Données relatives aux bénéf.'!K2927="Non"),"Dossier ouvert au cours de l'année de référence",IF(AND(YEAR(I2927)='Récapitulatif des données RASH'!$B$2,'Données relatives aux bénéf.'!J2927="Oui",'Données relatives aux bénéf.'!K2927="Oui"),"Dossier ouvert au cours de l'année de référence - dont clôturé au cours de l'année de référence",IF(AND(YEAR(I2927)&lt;'Récapitulatif des données RASH'!$B$2,'Données relatives aux bénéf.'!K2927="Non",'Données relatives aux bénéf.'!L2927="Oui"),"Dossier actif valorisable dans le cadre de la subvention",IF(AND(YEAR(I2927)&lt;'Récapitulatif des données RASH'!$B$2,'Données relatives aux bénéf.'!K2927="Oui",'Données relatives aux bénéf.'!L2927="Oui"),"Dossier actif valorisable dans le cadre de la subvention - dont cloturé au cours de l'année de référence",IF(AND(YEAR(I2927)&lt;'Récapitulatif des données RASH'!$B$2,'Données relatives aux bénéf.'!K2927="Non",'Données relatives aux bénéf.'!L2927="Non"),"Dossier actif non-valorisable dans le cadre de la subvention",IF(AND(YEAR(I2927)&lt;'Récapitulatif des données RASH'!$B$2,'Données relatives aux bénéf.'!K2927="Oui",'Données relatives aux bénéf.'!L2927="Non"),"Dossier actif non-valorisable dans le cadre de la subvention - dont cloturé au cours de l'année de référence","")))))))</f>
        <v/>
      </c>
      <c r="P2927" s="16" t="str">
        <f>IF(ISBLANK(F2927),"",'Récapitulatif des données RASH'!$B$2-YEAR('Données relatives aux bénéf.'!F2927))</f>
        <v/>
      </c>
    </row>
    <row r="2928" spans="1:16">
      <c r="A2928" s="18" t="str">
        <f t="shared" si="46"/>
        <v/>
      </c>
      <c r="O2928" s="19" t="str">
        <f>IF(J2928="Non","Demande d'information",IF(AND(YEAR(I2928)='Récapitulatif des données RASH'!$B$2,'Données relatives aux bénéf.'!J2928="Oui",'Données relatives aux bénéf.'!K2928="Non"),"Dossier ouvert au cours de l'année de référence",IF(AND(YEAR(I2928)='Récapitulatif des données RASH'!$B$2,'Données relatives aux bénéf.'!J2928="Oui",'Données relatives aux bénéf.'!K2928="Oui"),"Dossier ouvert au cours de l'année de référence - dont clôturé au cours de l'année de référence",IF(AND(YEAR(I2928)&lt;'Récapitulatif des données RASH'!$B$2,'Données relatives aux bénéf.'!K2928="Non",'Données relatives aux bénéf.'!L2928="Oui"),"Dossier actif valorisable dans le cadre de la subvention",IF(AND(YEAR(I2928)&lt;'Récapitulatif des données RASH'!$B$2,'Données relatives aux bénéf.'!K2928="Oui",'Données relatives aux bénéf.'!L2928="Oui"),"Dossier actif valorisable dans le cadre de la subvention - dont cloturé au cours de l'année de référence",IF(AND(YEAR(I2928)&lt;'Récapitulatif des données RASH'!$B$2,'Données relatives aux bénéf.'!K2928="Non",'Données relatives aux bénéf.'!L2928="Non"),"Dossier actif non-valorisable dans le cadre de la subvention",IF(AND(YEAR(I2928)&lt;'Récapitulatif des données RASH'!$B$2,'Données relatives aux bénéf.'!K2928="Oui",'Données relatives aux bénéf.'!L2928="Non"),"Dossier actif non-valorisable dans le cadre de la subvention - dont cloturé au cours de l'année de référence","")))))))</f>
        <v/>
      </c>
      <c r="P2928" s="16" t="str">
        <f>IF(ISBLANK(F2928),"",'Récapitulatif des données RASH'!$B$2-YEAR('Données relatives aux bénéf.'!F2928))</f>
        <v/>
      </c>
    </row>
    <row r="2929" spans="1:16">
      <c r="A2929" s="18" t="str">
        <f t="shared" si="46"/>
        <v/>
      </c>
      <c r="O2929" s="19" t="str">
        <f>IF(J2929="Non","Demande d'information",IF(AND(YEAR(I2929)='Récapitulatif des données RASH'!$B$2,'Données relatives aux bénéf.'!J2929="Oui",'Données relatives aux bénéf.'!K2929="Non"),"Dossier ouvert au cours de l'année de référence",IF(AND(YEAR(I2929)='Récapitulatif des données RASH'!$B$2,'Données relatives aux bénéf.'!J2929="Oui",'Données relatives aux bénéf.'!K2929="Oui"),"Dossier ouvert au cours de l'année de référence - dont clôturé au cours de l'année de référence",IF(AND(YEAR(I2929)&lt;'Récapitulatif des données RASH'!$B$2,'Données relatives aux bénéf.'!K2929="Non",'Données relatives aux bénéf.'!L2929="Oui"),"Dossier actif valorisable dans le cadre de la subvention",IF(AND(YEAR(I2929)&lt;'Récapitulatif des données RASH'!$B$2,'Données relatives aux bénéf.'!K2929="Oui",'Données relatives aux bénéf.'!L2929="Oui"),"Dossier actif valorisable dans le cadre de la subvention - dont cloturé au cours de l'année de référence",IF(AND(YEAR(I2929)&lt;'Récapitulatif des données RASH'!$B$2,'Données relatives aux bénéf.'!K2929="Non",'Données relatives aux bénéf.'!L2929="Non"),"Dossier actif non-valorisable dans le cadre de la subvention",IF(AND(YEAR(I2929)&lt;'Récapitulatif des données RASH'!$B$2,'Données relatives aux bénéf.'!K2929="Oui",'Données relatives aux bénéf.'!L2929="Non"),"Dossier actif non-valorisable dans le cadre de la subvention - dont cloturé au cours de l'année de référence","")))))))</f>
        <v/>
      </c>
      <c r="P2929" s="16" t="str">
        <f>IF(ISBLANK(F2929),"",'Récapitulatif des données RASH'!$B$2-YEAR('Données relatives aux bénéf.'!F2929))</f>
        <v/>
      </c>
    </row>
    <row r="2930" spans="1:16">
      <c r="A2930" s="18" t="str">
        <f t="shared" si="46"/>
        <v/>
      </c>
      <c r="O2930" s="19" t="str">
        <f>IF(J2930="Non","Demande d'information",IF(AND(YEAR(I2930)='Récapitulatif des données RASH'!$B$2,'Données relatives aux bénéf.'!J2930="Oui",'Données relatives aux bénéf.'!K2930="Non"),"Dossier ouvert au cours de l'année de référence",IF(AND(YEAR(I2930)='Récapitulatif des données RASH'!$B$2,'Données relatives aux bénéf.'!J2930="Oui",'Données relatives aux bénéf.'!K2930="Oui"),"Dossier ouvert au cours de l'année de référence - dont clôturé au cours de l'année de référence",IF(AND(YEAR(I2930)&lt;'Récapitulatif des données RASH'!$B$2,'Données relatives aux bénéf.'!K2930="Non",'Données relatives aux bénéf.'!L2930="Oui"),"Dossier actif valorisable dans le cadre de la subvention",IF(AND(YEAR(I2930)&lt;'Récapitulatif des données RASH'!$B$2,'Données relatives aux bénéf.'!K2930="Oui",'Données relatives aux bénéf.'!L2930="Oui"),"Dossier actif valorisable dans le cadre de la subvention - dont cloturé au cours de l'année de référence",IF(AND(YEAR(I2930)&lt;'Récapitulatif des données RASH'!$B$2,'Données relatives aux bénéf.'!K2930="Non",'Données relatives aux bénéf.'!L2930="Non"),"Dossier actif non-valorisable dans le cadre de la subvention",IF(AND(YEAR(I2930)&lt;'Récapitulatif des données RASH'!$B$2,'Données relatives aux bénéf.'!K2930="Oui",'Données relatives aux bénéf.'!L2930="Non"),"Dossier actif non-valorisable dans le cadre de la subvention - dont cloturé au cours de l'année de référence","")))))))</f>
        <v/>
      </c>
      <c r="P2930" s="16" t="str">
        <f>IF(ISBLANK(F2930),"",'Récapitulatif des données RASH'!$B$2-YEAR('Données relatives aux bénéf.'!F2930))</f>
        <v/>
      </c>
    </row>
    <row r="2931" spans="1:16">
      <c r="A2931" s="18" t="str">
        <f t="shared" si="46"/>
        <v/>
      </c>
      <c r="O2931" s="19" t="str">
        <f>IF(J2931="Non","Demande d'information",IF(AND(YEAR(I2931)='Récapitulatif des données RASH'!$B$2,'Données relatives aux bénéf.'!J2931="Oui",'Données relatives aux bénéf.'!K2931="Non"),"Dossier ouvert au cours de l'année de référence",IF(AND(YEAR(I2931)='Récapitulatif des données RASH'!$B$2,'Données relatives aux bénéf.'!J2931="Oui",'Données relatives aux bénéf.'!K2931="Oui"),"Dossier ouvert au cours de l'année de référence - dont clôturé au cours de l'année de référence",IF(AND(YEAR(I2931)&lt;'Récapitulatif des données RASH'!$B$2,'Données relatives aux bénéf.'!K2931="Non",'Données relatives aux bénéf.'!L2931="Oui"),"Dossier actif valorisable dans le cadre de la subvention",IF(AND(YEAR(I2931)&lt;'Récapitulatif des données RASH'!$B$2,'Données relatives aux bénéf.'!K2931="Oui",'Données relatives aux bénéf.'!L2931="Oui"),"Dossier actif valorisable dans le cadre de la subvention - dont cloturé au cours de l'année de référence",IF(AND(YEAR(I2931)&lt;'Récapitulatif des données RASH'!$B$2,'Données relatives aux bénéf.'!K2931="Non",'Données relatives aux bénéf.'!L2931="Non"),"Dossier actif non-valorisable dans le cadre de la subvention",IF(AND(YEAR(I2931)&lt;'Récapitulatif des données RASH'!$B$2,'Données relatives aux bénéf.'!K2931="Oui",'Données relatives aux bénéf.'!L2931="Non"),"Dossier actif non-valorisable dans le cadre de la subvention - dont cloturé au cours de l'année de référence","")))))))</f>
        <v/>
      </c>
      <c r="P2931" s="16" t="str">
        <f>IF(ISBLANK(F2931),"",'Récapitulatif des données RASH'!$B$2-YEAR('Données relatives aux bénéf.'!F2931))</f>
        <v/>
      </c>
    </row>
    <row r="2932" spans="1:16">
      <c r="A2932" s="18" t="str">
        <f t="shared" si="46"/>
        <v/>
      </c>
      <c r="O2932" s="19" t="str">
        <f>IF(J2932="Non","Demande d'information",IF(AND(YEAR(I2932)='Récapitulatif des données RASH'!$B$2,'Données relatives aux bénéf.'!J2932="Oui",'Données relatives aux bénéf.'!K2932="Non"),"Dossier ouvert au cours de l'année de référence",IF(AND(YEAR(I2932)='Récapitulatif des données RASH'!$B$2,'Données relatives aux bénéf.'!J2932="Oui",'Données relatives aux bénéf.'!K2932="Oui"),"Dossier ouvert au cours de l'année de référence - dont clôturé au cours de l'année de référence",IF(AND(YEAR(I2932)&lt;'Récapitulatif des données RASH'!$B$2,'Données relatives aux bénéf.'!K2932="Non",'Données relatives aux bénéf.'!L2932="Oui"),"Dossier actif valorisable dans le cadre de la subvention",IF(AND(YEAR(I2932)&lt;'Récapitulatif des données RASH'!$B$2,'Données relatives aux bénéf.'!K2932="Oui",'Données relatives aux bénéf.'!L2932="Oui"),"Dossier actif valorisable dans le cadre de la subvention - dont cloturé au cours de l'année de référence",IF(AND(YEAR(I2932)&lt;'Récapitulatif des données RASH'!$B$2,'Données relatives aux bénéf.'!K2932="Non",'Données relatives aux bénéf.'!L2932="Non"),"Dossier actif non-valorisable dans le cadre de la subvention",IF(AND(YEAR(I2932)&lt;'Récapitulatif des données RASH'!$B$2,'Données relatives aux bénéf.'!K2932="Oui",'Données relatives aux bénéf.'!L2932="Non"),"Dossier actif non-valorisable dans le cadre de la subvention - dont cloturé au cours de l'année de référence","")))))))</f>
        <v/>
      </c>
      <c r="P2932" s="16" t="str">
        <f>IF(ISBLANK(F2932),"",'Récapitulatif des données RASH'!$B$2-YEAR('Données relatives aux bénéf.'!F2932))</f>
        <v/>
      </c>
    </row>
    <row r="2933" spans="1:16">
      <c r="A2933" s="18" t="str">
        <f t="shared" si="46"/>
        <v/>
      </c>
      <c r="O2933" s="19" t="str">
        <f>IF(J2933="Non","Demande d'information",IF(AND(YEAR(I2933)='Récapitulatif des données RASH'!$B$2,'Données relatives aux bénéf.'!J2933="Oui",'Données relatives aux bénéf.'!K2933="Non"),"Dossier ouvert au cours de l'année de référence",IF(AND(YEAR(I2933)='Récapitulatif des données RASH'!$B$2,'Données relatives aux bénéf.'!J2933="Oui",'Données relatives aux bénéf.'!K2933="Oui"),"Dossier ouvert au cours de l'année de référence - dont clôturé au cours de l'année de référence",IF(AND(YEAR(I2933)&lt;'Récapitulatif des données RASH'!$B$2,'Données relatives aux bénéf.'!K2933="Non",'Données relatives aux bénéf.'!L2933="Oui"),"Dossier actif valorisable dans le cadre de la subvention",IF(AND(YEAR(I2933)&lt;'Récapitulatif des données RASH'!$B$2,'Données relatives aux bénéf.'!K2933="Oui",'Données relatives aux bénéf.'!L2933="Oui"),"Dossier actif valorisable dans le cadre de la subvention - dont cloturé au cours de l'année de référence",IF(AND(YEAR(I2933)&lt;'Récapitulatif des données RASH'!$B$2,'Données relatives aux bénéf.'!K2933="Non",'Données relatives aux bénéf.'!L2933="Non"),"Dossier actif non-valorisable dans le cadre de la subvention",IF(AND(YEAR(I2933)&lt;'Récapitulatif des données RASH'!$B$2,'Données relatives aux bénéf.'!K2933="Oui",'Données relatives aux bénéf.'!L2933="Non"),"Dossier actif non-valorisable dans le cadre de la subvention - dont cloturé au cours de l'année de référence","")))))))</f>
        <v/>
      </c>
      <c r="P2933" s="16" t="str">
        <f>IF(ISBLANK(F2933),"",'Récapitulatif des données RASH'!$B$2-YEAR('Données relatives aux bénéf.'!F2933))</f>
        <v/>
      </c>
    </row>
    <row r="2934" spans="1:16">
      <c r="A2934" s="18" t="str">
        <f t="shared" si="46"/>
        <v/>
      </c>
      <c r="O2934" s="19" t="str">
        <f>IF(J2934="Non","Demande d'information",IF(AND(YEAR(I2934)='Récapitulatif des données RASH'!$B$2,'Données relatives aux bénéf.'!J2934="Oui",'Données relatives aux bénéf.'!K2934="Non"),"Dossier ouvert au cours de l'année de référence",IF(AND(YEAR(I2934)='Récapitulatif des données RASH'!$B$2,'Données relatives aux bénéf.'!J2934="Oui",'Données relatives aux bénéf.'!K2934="Oui"),"Dossier ouvert au cours de l'année de référence - dont clôturé au cours de l'année de référence",IF(AND(YEAR(I2934)&lt;'Récapitulatif des données RASH'!$B$2,'Données relatives aux bénéf.'!K2934="Non",'Données relatives aux bénéf.'!L2934="Oui"),"Dossier actif valorisable dans le cadre de la subvention",IF(AND(YEAR(I2934)&lt;'Récapitulatif des données RASH'!$B$2,'Données relatives aux bénéf.'!K2934="Oui",'Données relatives aux bénéf.'!L2934="Oui"),"Dossier actif valorisable dans le cadre de la subvention - dont cloturé au cours de l'année de référence",IF(AND(YEAR(I2934)&lt;'Récapitulatif des données RASH'!$B$2,'Données relatives aux bénéf.'!K2934="Non",'Données relatives aux bénéf.'!L2934="Non"),"Dossier actif non-valorisable dans le cadre de la subvention",IF(AND(YEAR(I2934)&lt;'Récapitulatif des données RASH'!$B$2,'Données relatives aux bénéf.'!K2934="Oui",'Données relatives aux bénéf.'!L2934="Non"),"Dossier actif non-valorisable dans le cadre de la subvention - dont cloturé au cours de l'année de référence","")))))))</f>
        <v/>
      </c>
      <c r="P2934" s="16" t="str">
        <f>IF(ISBLANK(F2934),"",'Récapitulatif des données RASH'!$B$2-YEAR('Données relatives aux bénéf.'!F2934))</f>
        <v/>
      </c>
    </row>
    <row r="2935" spans="1:16">
      <c r="A2935" s="18" t="str">
        <f t="shared" si="46"/>
        <v/>
      </c>
      <c r="O2935" s="19" t="str">
        <f>IF(J2935="Non","Demande d'information",IF(AND(YEAR(I2935)='Récapitulatif des données RASH'!$B$2,'Données relatives aux bénéf.'!J2935="Oui",'Données relatives aux bénéf.'!K2935="Non"),"Dossier ouvert au cours de l'année de référence",IF(AND(YEAR(I2935)='Récapitulatif des données RASH'!$B$2,'Données relatives aux bénéf.'!J2935="Oui",'Données relatives aux bénéf.'!K2935="Oui"),"Dossier ouvert au cours de l'année de référence - dont clôturé au cours de l'année de référence",IF(AND(YEAR(I2935)&lt;'Récapitulatif des données RASH'!$B$2,'Données relatives aux bénéf.'!K2935="Non",'Données relatives aux bénéf.'!L2935="Oui"),"Dossier actif valorisable dans le cadre de la subvention",IF(AND(YEAR(I2935)&lt;'Récapitulatif des données RASH'!$B$2,'Données relatives aux bénéf.'!K2935="Oui",'Données relatives aux bénéf.'!L2935="Oui"),"Dossier actif valorisable dans le cadre de la subvention - dont cloturé au cours de l'année de référence",IF(AND(YEAR(I2935)&lt;'Récapitulatif des données RASH'!$B$2,'Données relatives aux bénéf.'!K2935="Non",'Données relatives aux bénéf.'!L2935="Non"),"Dossier actif non-valorisable dans le cadre de la subvention",IF(AND(YEAR(I2935)&lt;'Récapitulatif des données RASH'!$B$2,'Données relatives aux bénéf.'!K2935="Oui",'Données relatives aux bénéf.'!L2935="Non"),"Dossier actif non-valorisable dans le cadre de la subvention - dont cloturé au cours de l'année de référence","")))))))</f>
        <v/>
      </c>
      <c r="P2935" s="16" t="str">
        <f>IF(ISBLANK(F2935),"",'Récapitulatif des données RASH'!$B$2-YEAR('Données relatives aux bénéf.'!F2935))</f>
        <v/>
      </c>
    </row>
    <row r="2936" spans="1:16">
      <c r="A2936" s="18" t="str">
        <f t="shared" si="46"/>
        <v/>
      </c>
      <c r="O2936" s="19" t="str">
        <f>IF(J2936="Non","Demande d'information",IF(AND(YEAR(I2936)='Récapitulatif des données RASH'!$B$2,'Données relatives aux bénéf.'!J2936="Oui",'Données relatives aux bénéf.'!K2936="Non"),"Dossier ouvert au cours de l'année de référence",IF(AND(YEAR(I2936)='Récapitulatif des données RASH'!$B$2,'Données relatives aux bénéf.'!J2936="Oui",'Données relatives aux bénéf.'!K2936="Oui"),"Dossier ouvert au cours de l'année de référence - dont clôturé au cours de l'année de référence",IF(AND(YEAR(I2936)&lt;'Récapitulatif des données RASH'!$B$2,'Données relatives aux bénéf.'!K2936="Non",'Données relatives aux bénéf.'!L2936="Oui"),"Dossier actif valorisable dans le cadre de la subvention",IF(AND(YEAR(I2936)&lt;'Récapitulatif des données RASH'!$B$2,'Données relatives aux bénéf.'!K2936="Oui",'Données relatives aux bénéf.'!L2936="Oui"),"Dossier actif valorisable dans le cadre de la subvention - dont cloturé au cours de l'année de référence",IF(AND(YEAR(I2936)&lt;'Récapitulatif des données RASH'!$B$2,'Données relatives aux bénéf.'!K2936="Non",'Données relatives aux bénéf.'!L2936="Non"),"Dossier actif non-valorisable dans le cadre de la subvention",IF(AND(YEAR(I2936)&lt;'Récapitulatif des données RASH'!$B$2,'Données relatives aux bénéf.'!K2936="Oui",'Données relatives aux bénéf.'!L2936="Non"),"Dossier actif non-valorisable dans le cadre de la subvention - dont cloturé au cours de l'année de référence","")))))))</f>
        <v/>
      </c>
      <c r="P2936" s="16" t="str">
        <f>IF(ISBLANK(F2936),"",'Récapitulatif des données RASH'!$B$2-YEAR('Données relatives aux bénéf.'!F2936))</f>
        <v/>
      </c>
    </row>
    <row r="2937" spans="1:16">
      <c r="A2937" s="18" t="str">
        <f t="shared" si="46"/>
        <v/>
      </c>
      <c r="O2937" s="19" t="str">
        <f>IF(J2937="Non","Demande d'information",IF(AND(YEAR(I2937)='Récapitulatif des données RASH'!$B$2,'Données relatives aux bénéf.'!J2937="Oui",'Données relatives aux bénéf.'!K2937="Non"),"Dossier ouvert au cours de l'année de référence",IF(AND(YEAR(I2937)='Récapitulatif des données RASH'!$B$2,'Données relatives aux bénéf.'!J2937="Oui",'Données relatives aux bénéf.'!K2937="Oui"),"Dossier ouvert au cours de l'année de référence - dont clôturé au cours de l'année de référence",IF(AND(YEAR(I2937)&lt;'Récapitulatif des données RASH'!$B$2,'Données relatives aux bénéf.'!K2937="Non",'Données relatives aux bénéf.'!L2937="Oui"),"Dossier actif valorisable dans le cadre de la subvention",IF(AND(YEAR(I2937)&lt;'Récapitulatif des données RASH'!$B$2,'Données relatives aux bénéf.'!K2937="Oui",'Données relatives aux bénéf.'!L2937="Oui"),"Dossier actif valorisable dans le cadre de la subvention - dont cloturé au cours de l'année de référence",IF(AND(YEAR(I2937)&lt;'Récapitulatif des données RASH'!$B$2,'Données relatives aux bénéf.'!K2937="Non",'Données relatives aux bénéf.'!L2937="Non"),"Dossier actif non-valorisable dans le cadre de la subvention",IF(AND(YEAR(I2937)&lt;'Récapitulatif des données RASH'!$B$2,'Données relatives aux bénéf.'!K2937="Oui",'Données relatives aux bénéf.'!L2937="Non"),"Dossier actif non-valorisable dans le cadre de la subvention - dont cloturé au cours de l'année de référence","")))))))</f>
        <v/>
      </c>
      <c r="P2937" s="16" t="str">
        <f>IF(ISBLANK(F2937),"",'Récapitulatif des données RASH'!$B$2-YEAR('Données relatives aux bénéf.'!F2937))</f>
        <v/>
      </c>
    </row>
    <row r="2938" spans="1:16">
      <c r="A2938" s="18" t="str">
        <f t="shared" si="46"/>
        <v/>
      </c>
      <c r="O2938" s="19" t="str">
        <f>IF(J2938="Non","Demande d'information",IF(AND(YEAR(I2938)='Récapitulatif des données RASH'!$B$2,'Données relatives aux bénéf.'!J2938="Oui",'Données relatives aux bénéf.'!K2938="Non"),"Dossier ouvert au cours de l'année de référence",IF(AND(YEAR(I2938)='Récapitulatif des données RASH'!$B$2,'Données relatives aux bénéf.'!J2938="Oui",'Données relatives aux bénéf.'!K2938="Oui"),"Dossier ouvert au cours de l'année de référence - dont clôturé au cours de l'année de référence",IF(AND(YEAR(I2938)&lt;'Récapitulatif des données RASH'!$B$2,'Données relatives aux bénéf.'!K2938="Non",'Données relatives aux bénéf.'!L2938="Oui"),"Dossier actif valorisable dans le cadre de la subvention",IF(AND(YEAR(I2938)&lt;'Récapitulatif des données RASH'!$B$2,'Données relatives aux bénéf.'!K2938="Oui",'Données relatives aux bénéf.'!L2938="Oui"),"Dossier actif valorisable dans le cadre de la subvention - dont cloturé au cours de l'année de référence",IF(AND(YEAR(I2938)&lt;'Récapitulatif des données RASH'!$B$2,'Données relatives aux bénéf.'!K2938="Non",'Données relatives aux bénéf.'!L2938="Non"),"Dossier actif non-valorisable dans le cadre de la subvention",IF(AND(YEAR(I2938)&lt;'Récapitulatif des données RASH'!$B$2,'Données relatives aux bénéf.'!K2938="Oui",'Données relatives aux bénéf.'!L2938="Non"),"Dossier actif non-valorisable dans le cadre de la subvention - dont cloturé au cours de l'année de référence","")))))))</f>
        <v/>
      </c>
      <c r="P2938" s="16" t="str">
        <f>IF(ISBLANK(F2938),"",'Récapitulatif des données RASH'!$B$2-YEAR('Données relatives aux bénéf.'!F2938))</f>
        <v/>
      </c>
    </row>
    <row r="2939" spans="1:16">
      <c r="A2939" s="18" t="str">
        <f t="shared" si="46"/>
        <v/>
      </c>
      <c r="O2939" s="19" t="str">
        <f>IF(J2939="Non","Demande d'information",IF(AND(YEAR(I2939)='Récapitulatif des données RASH'!$B$2,'Données relatives aux bénéf.'!J2939="Oui",'Données relatives aux bénéf.'!K2939="Non"),"Dossier ouvert au cours de l'année de référence",IF(AND(YEAR(I2939)='Récapitulatif des données RASH'!$B$2,'Données relatives aux bénéf.'!J2939="Oui",'Données relatives aux bénéf.'!K2939="Oui"),"Dossier ouvert au cours de l'année de référence - dont clôturé au cours de l'année de référence",IF(AND(YEAR(I2939)&lt;'Récapitulatif des données RASH'!$B$2,'Données relatives aux bénéf.'!K2939="Non",'Données relatives aux bénéf.'!L2939="Oui"),"Dossier actif valorisable dans le cadre de la subvention",IF(AND(YEAR(I2939)&lt;'Récapitulatif des données RASH'!$B$2,'Données relatives aux bénéf.'!K2939="Oui",'Données relatives aux bénéf.'!L2939="Oui"),"Dossier actif valorisable dans le cadre de la subvention - dont cloturé au cours de l'année de référence",IF(AND(YEAR(I2939)&lt;'Récapitulatif des données RASH'!$B$2,'Données relatives aux bénéf.'!K2939="Non",'Données relatives aux bénéf.'!L2939="Non"),"Dossier actif non-valorisable dans le cadre de la subvention",IF(AND(YEAR(I2939)&lt;'Récapitulatif des données RASH'!$B$2,'Données relatives aux bénéf.'!K2939="Oui",'Données relatives aux bénéf.'!L2939="Non"),"Dossier actif non-valorisable dans le cadre de la subvention - dont cloturé au cours de l'année de référence","")))))))</f>
        <v/>
      </c>
      <c r="P2939" s="16" t="str">
        <f>IF(ISBLANK(F2939),"",'Récapitulatif des données RASH'!$B$2-YEAR('Données relatives aux bénéf.'!F2939))</f>
        <v/>
      </c>
    </row>
    <row r="2940" spans="1:16">
      <c r="A2940" s="18" t="str">
        <f t="shared" si="46"/>
        <v/>
      </c>
      <c r="O2940" s="19" t="str">
        <f>IF(J2940="Non","Demande d'information",IF(AND(YEAR(I2940)='Récapitulatif des données RASH'!$B$2,'Données relatives aux bénéf.'!J2940="Oui",'Données relatives aux bénéf.'!K2940="Non"),"Dossier ouvert au cours de l'année de référence",IF(AND(YEAR(I2940)='Récapitulatif des données RASH'!$B$2,'Données relatives aux bénéf.'!J2940="Oui",'Données relatives aux bénéf.'!K2940="Oui"),"Dossier ouvert au cours de l'année de référence - dont clôturé au cours de l'année de référence",IF(AND(YEAR(I2940)&lt;'Récapitulatif des données RASH'!$B$2,'Données relatives aux bénéf.'!K2940="Non",'Données relatives aux bénéf.'!L2940="Oui"),"Dossier actif valorisable dans le cadre de la subvention",IF(AND(YEAR(I2940)&lt;'Récapitulatif des données RASH'!$B$2,'Données relatives aux bénéf.'!K2940="Oui",'Données relatives aux bénéf.'!L2940="Oui"),"Dossier actif valorisable dans le cadre de la subvention - dont cloturé au cours de l'année de référence",IF(AND(YEAR(I2940)&lt;'Récapitulatif des données RASH'!$B$2,'Données relatives aux bénéf.'!K2940="Non",'Données relatives aux bénéf.'!L2940="Non"),"Dossier actif non-valorisable dans le cadre de la subvention",IF(AND(YEAR(I2940)&lt;'Récapitulatif des données RASH'!$B$2,'Données relatives aux bénéf.'!K2940="Oui",'Données relatives aux bénéf.'!L2940="Non"),"Dossier actif non-valorisable dans le cadre de la subvention - dont cloturé au cours de l'année de référence","")))))))</f>
        <v/>
      </c>
      <c r="P2940" s="16" t="str">
        <f>IF(ISBLANK(F2940),"",'Récapitulatif des données RASH'!$B$2-YEAR('Données relatives aux bénéf.'!F2940))</f>
        <v/>
      </c>
    </row>
    <row r="2941" spans="1:16">
      <c r="A2941" s="18" t="str">
        <f t="shared" si="46"/>
        <v/>
      </c>
      <c r="O2941" s="19" t="str">
        <f>IF(J2941="Non","Demande d'information",IF(AND(YEAR(I2941)='Récapitulatif des données RASH'!$B$2,'Données relatives aux bénéf.'!J2941="Oui",'Données relatives aux bénéf.'!K2941="Non"),"Dossier ouvert au cours de l'année de référence",IF(AND(YEAR(I2941)='Récapitulatif des données RASH'!$B$2,'Données relatives aux bénéf.'!J2941="Oui",'Données relatives aux bénéf.'!K2941="Oui"),"Dossier ouvert au cours de l'année de référence - dont clôturé au cours de l'année de référence",IF(AND(YEAR(I2941)&lt;'Récapitulatif des données RASH'!$B$2,'Données relatives aux bénéf.'!K2941="Non",'Données relatives aux bénéf.'!L2941="Oui"),"Dossier actif valorisable dans le cadre de la subvention",IF(AND(YEAR(I2941)&lt;'Récapitulatif des données RASH'!$B$2,'Données relatives aux bénéf.'!K2941="Oui",'Données relatives aux bénéf.'!L2941="Oui"),"Dossier actif valorisable dans le cadre de la subvention - dont cloturé au cours de l'année de référence",IF(AND(YEAR(I2941)&lt;'Récapitulatif des données RASH'!$B$2,'Données relatives aux bénéf.'!K2941="Non",'Données relatives aux bénéf.'!L2941="Non"),"Dossier actif non-valorisable dans le cadre de la subvention",IF(AND(YEAR(I2941)&lt;'Récapitulatif des données RASH'!$B$2,'Données relatives aux bénéf.'!K2941="Oui",'Données relatives aux bénéf.'!L2941="Non"),"Dossier actif non-valorisable dans le cadre de la subvention - dont cloturé au cours de l'année de référence","")))))))</f>
        <v/>
      </c>
      <c r="P2941" s="16" t="str">
        <f>IF(ISBLANK(F2941),"",'Récapitulatif des données RASH'!$B$2-YEAR('Données relatives aux bénéf.'!F2941))</f>
        <v/>
      </c>
    </row>
    <row r="2942" spans="1:16">
      <c r="A2942" s="18" t="str">
        <f t="shared" si="46"/>
        <v/>
      </c>
      <c r="O2942" s="19" t="str">
        <f>IF(J2942="Non","Demande d'information",IF(AND(YEAR(I2942)='Récapitulatif des données RASH'!$B$2,'Données relatives aux bénéf.'!J2942="Oui",'Données relatives aux bénéf.'!K2942="Non"),"Dossier ouvert au cours de l'année de référence",IF(AND(YEAR(I2942)='Récapitulatif des données RASH'!$B$2,'Données relatives aux bénéf.'!J2942="Oui",'Données relatives aux bénéf.'!K2942="Oui"),"Dossier ouvert au cours de l'année de référence - dont clôturé au cours de l'année de référence",IF(AND(YEAR(I2942)&lt;'Récapitulatif des données RASH'!$B$2,'Données relatives aux bénéf.'!K2942="Non",'Données relatives aux bénéf.'!L2942="Oui"),"Dossier actif valorisable dans le cadre de la subvention",IF(AND(YEAR(I2942)&lt;'Récapitulatif des données RASH'!$B$2,'Données relatives aux bénéf.'!K2942="Oui",'Données relatives aux bénéf.'!L2942="Oui"),"Dossier actif valorisable dans le cadre de la subvention - dont cloturé au cours de l'année de référence",IF(AND(YEAR(I2942)&lt;'Récapitulatif des données RASH'!$B$2,'Données relatives aux bénéf.'!K2942="Non",'Données relatives aux bénéf.'!L2942="Non"),"Dossier actif non-valorisable dans le cadre de la subvention",IF(AND(YEAR(I2942)&lt;'Récapitulatif des données RASH'!$B$2,'Données relatives aux bénéf.'!K2942="Oui",'Données relatives aux bénéf.'!L2942="Non"),"Dossier actif non-valorisable dans le cadre de la subvention - dont cloturé au cours de l'année de référence","")))))))</f>
        <v/>
      </c>
      <c r="P2942" s="16" t="str">
        <f>IF(ISBLANK(F2942),"",'Récapitulatif des données RASH'!$B$2-YEAR('Données relatives aux bénéf.'!F2942))</f>
        <v/>
      </c>
    </row>
    <row r="2943" spans="1:16">
      <c r="A2943" s="18" t="str">
        <f t="shared" si="46"/>
        <v/>
      </c>
      <c r="O2943" s="19" t="str">
        <f>IF(J2943="Non","Demande d'information",IF(AND(YEAR(I2943)='Récapitulatif des données RASH'!$B$2,'Données relatives aux bénéf.'!J2943="Oui",'Données relatives aux bénéf.'!K2943="Non"),"Dossier ouvert au cours de l'année de référence",IF(AND(YEAR(I2943)='Récapitulatif des données RASH'!$B$2,'Données relatives aux bénéf.'!J2943="Oui",'Données relatives aux bénéf.'!K2943="Oui"),"Dossier ouvert au cours de l'année de référence - dont clôturé au cours de l'année de référence",IF(AND(YEAR(I2943)&lt;'Récapitulatif des données RASH'!$B$2,'Données relatives aux bénéf.'!K2943="Non",'Données relatives aux bénéf.'!L2943="Oui"),"Dossier actif valorisable dans le cadre de la subvention",IF(AND(YEAR(I2943)&lt;'Récapitulatif des données RASH'!$B$2,'Données relatives aux bénéf.'!K2943="Oui",'Données relatives aux bénéf.'!L2943="Oui"),"Dossier actif valorisable dans le cadre de la subvention - dont cloturé au cours de l'année de référence",IF(AND(YEAR(I2943)&lt;'Récapitulatif des données RASH'!$B$2,'Données relatives aux bénéf.'!K2943="Non",'Données relatives aux bénéf.'!L2943="Non"),"Dossier actif non-valorisable dans le cadre de la subvention",IF(AND(YEAR(I2943)&lt;'Récapitulatif des données RASH'!$B$2,'Données relatives aux bénéf.'!K2943="Oui",'Données relatives aux bénéf.'!L2943="Non"),"Dossier actif non-valorisable dans le cadre de la subvention - dont cloturé au cours de l'année de référence","")))))))</f>
        <v/>
      </c>
      <c r="P2943" s="16" t="str">
        <f>IF(ISBLANK(F2943),"",'Récapitulatif des données RASH'!$B$2-YEAR('Données relatives aux bénéf.'!F2943))</f>
        <v/>
      </c>
    </row>
    <row r="2944" spans="1:16">
      <c r="A2944" s="18" t="str">
        <f t="shared" si="46"/>
        <v/>
      </c>
      <c r="O2944" s="19" t="str">
        <f>IF(J2944="Non","Demande d'information",IF(AND(YEAR(I2944)='Récapitulatif des données RASH'!$B$2,'Données relatives aux bénéf.'!J2944="Oui",'Données relatives aux bénéf.'!K2944="Non"),"Dossier ouvert au cours de l'année de référence",IF(AND(YEAR(I2944)='Récapitulatif des données RASH'!$B$2,'Données relatives aux bénéf.'!J2944="Oui",'Données relatives aux bénéf.'!K2944="Oui"),"Dossier ouvert au cours de l'année de référence - dont clôturé au cours de l'année de référence",IF(AND(YEAR(I2944)&lt;'Récapitulatif des données RASH'!$B$2,'Données relatives aux bénéf.'!K2944="Non",'Données relatives aux bénéf.'!L2944="Oui"),"Dossier actif valorisable dans le cadre de la subvention",IF(AND(YEAR(I2944)&lt;'Récapitulatif des données RASH'!$B$2,'Données relatives aux bénéf.'!K2944="Oui",'Données relatives aux bénéf.'!L2944="Oui"),"Dossier actif valorisable dans le cadre de la subvention - dont cloturé au cours de l'année de référence",IF(AND(YEAR(I2944)&lt;'Récapitulatif des données RASH'!$B$2,'Données relatives aux bénéf.'!K2944="Non",'Données relatives aux bénéf.'!L2944="Non"),"Dossier actif non-valorisable dans le cadre de la subvention",IF(AND(YEAR(I2944)&lt;'Récapitulatif des données RASH'!$B$2,'Données relatives aux bénéf.'!K2944="Oui",'Données relatives aux bénéf.'!L2944="Non"),"Dossier actif non-valorisable dans le cadre de la subvention - dont cloturé au cours de l'année de référence","")))))))</f>
        <v/>
      </c>
      <c r="P2944" s="16" t="str">
        <f>IF(ISBLANK(F2944),"",'Récapitulatif des données RASH'!$B$2-YEAR('Données relatives aux bénéf.'!F2944))</f>
        <v/>
      </c>
    </row>
    <row r="2945" spans="1:16">
      <c r="A2945" s="18" t="str">
        <f t="shared" si="46"/>
        <v/>
      </c>
      <c r="O2945" s="19" t="str">
        <f>IF(J2945="Non","Demande d'information",IF(AND(YEAR(I2945)='Récapitulatif des données RASH'!$B$2,'Données relatives aux bénéf.'!J2945="Oui",'Données relatives aux bénéf.'!K2945="Non"),"Dossier ouvert au cours de l'année de référence",IF(AND(YEAR(I2945)='Récapitulatif des données RASH'!$B$2,'Données relatives aux bénéf.'!J2945="Oui",'Données relatives aux bénéf.'!K2945="Oui"),"Dossier ouvert au cours de l'année de référence - dont clôturé au cours de l'année de référence",IF(AND(YEAR(I2945)&lt;'Récapitulatif des données RASH'!$B$2,'Données relatives aux bénéf.'!K2945="Non",'Données relatives aux bénéf.'!L2945="Oui"),"Dossier actif valorisable dans le cadre de la subvention",IF(AND(YEAR(I2945)&lt;'Récapitulatif des données RASH'!$B$2,'Données relatives aux bénéf.'!K2945="Oui",'Données relatives aux bénéf.'!L2945="Oui"),"Dossier actif valorisable dans le cadre de la subvention - dont cloturé au cours de l'année de référence",IF(AND(YEAR(I2945)&lt;'Récapitulatif des données RASH'!$B$2,'Données relatives aux bénéf.'!K2945="Non",'Données relatives aux bénéf.'!L2945="Non"),"Dossier actif non-valorisable dans le cadre de la subvention",IF(AND(YEAR(I2945)&lt;'Récapitulatif des données RASH'!$B$2,'Données relatives aux bénéf.'!K2945="Oui",'Données relatives aux bénéf.'!L2945="Non"),"Dossier actif non-valorisable dans le cadre de la subvention - dont cloturé au cours de l'année de référence","")))))))</f>
        <v/>
      </c>
      <c r="P2945" s="16" t="str">
        <f>IF(ISBLANK(F2945),"",'Récapitulatif des données RASH'!$B$2-YEAR('Données relatives aux bénéf.'!F2945))</f>
        <v/>
      </c>
    </row>
    <row r="2946" spans="1:16">
      <c r="A2946" s="18" t="str">
        <f t="shared" si="46"/>
        <v/>
      </c>
      <c r="O2946" s="19" t="str">
        <f>IF(J2946="Non","Demande d'information",IF(AND(YEAR(I2946)='Récapitulatif des données RASH'!$B$2,'Données relatives aux bénéf.'!J2946="Oui",'Données relatives aux bénéf.'!K2946="Non"),"Dossier ouvert au cours de l'année de référence",IF(AND(YEAR(I2946)='Récapitulatif des données RASH'!$B$2,'Données relatives aux bénéf.'!J2946="Oui",'Données relatives aux bénéf.'!K2946="Oui"),"Dossier ouvert au cours de l'année de référence - dont clôturé au cours de l'année de référence",IF(AND(YEAR(I2946)&lt;'Récapitulatif des données RASH'!$B$2,'Données relatives aux bénéf.'!K2946="Non",'Données relatives aux bénéf.'!L2946="Oui"),"Dossier actif valorisable dans le cadre de la subvention",IF(AND(YEAR(I2946)&lt;'Récapitulatif des données RASH'!$B$2,'Données relatives aux bénéf.'!K2946="Oui",'Données relatives aux bénéf.'!L2946="Oui"),"Dossier actif valorisable dans le cadre de la subvention - dont cloturé au cours de l'année de référence",IF(AND(YEAR(I2946)&lt;'Récapitulatif des données RASH'!$B$2,'Données relatives aux bénéf.'!K2946="Non",'Données relatives aux bénéf.'!L2946="Non"),"Dossier actif non-valorisable dans le cadre de la subvention",IF(AND(YEAR(I2946)&lt;'Récapitulatif des données RASH'!$B$2,'Données relatives aux bénéf.'!K2946="Oui",'Données relatives aux bénéf.'!L2946="Non"),"Dossier actif non-valorisable dans le cadre de la subvention - dont cloturé au cours de l'année de référence","")))))))</f>
        <v/>
      </c>
      <c r="P2946" s="16" t="str">
        <f>IF(ISBLANK(F2946),"",'Récapitulatif des données RASH'!$B$2-YEAR('Données relatives aux bénéf.'!F2946))</f>
        <v/>
      </c>
    </row>
    <row r="2947" spans="1:16">
      <c r="A2947" s="18" t="str">
        <f t="shared" si="46"/>
        <v/>
      </c>
      <c r="O2947" s="19" t="str">
        <f>IF(J2947="Non","Demande d'information",IF(AND(YEAR(I2947)='Récapitulatif des données RASH'!$B$2,'Données relatives aux bénéf.'!J2947="Oui",'Données relatives aux bénéf.'!K2947="Non"),"Dossier ouvert au cours de l'année de référence",IF(AND(YEAR(I2947)='Récapitulatif des données RASH'!$B$2,'Données relatives aux bénéf.'!J2947="Oui",'Données relatives aux bénéf.'!K2947="Oui"),"Dossier ouvert au cours de l'année de référence - dont clôturé au cours de l'année de référence",IF(AND(YEAR(I2947)&lt;'Récapitulatif des données RASH'!$B$2,'Données relatives aux bénéf.'!K2947="Non",'Données relatives aux bénéf.'!L2947="Oui"),"Dossier actif valorisable dans le cadre de la subvention",IF(AND(YEAR(I2947)&lt;'Récapitulatif des données RASH'!$B$2,'Données relatives aux bénéf.'!K2947="Oui",'Données relatives aux bénéf.'!L2947="Oui"),"Dossier actif valorisable dans le cadre de la subvention - dont cloturé au cours de l'année de référence",IF(AND(YEAR(I2947)&lt;'Récapitulatif des données RASH'!$B$2,'Données relatives aux bénéf.'!K2947="Non",'Données relatives aux bénéf.'!L2947="Non"),"Dossier actif non-valorisable dans le cadre de la subvention",IF(AND(YEAR(I2947)&lt;'Récapitulatif des données RASH'!$B$2,'Données relatives aux bénéf.'!K2947="Oui",'Données relatives aux bénéf.'!L2947="Non"),"Dossier actif non-valorisable dans le cadre de la subvention - dont cloturé au cours de l'année de référence","")))))))</f>
        <v/>
      </c>
      <c r="P2947" s="16" t="str">
        <f>IF(ISBLANK(F2947),"",'Récapitulatif des données RASH'!$B$2-YEAR('Données relatives aux bénéf.'!F2947))</f>
        <v/>
      </c>
    </row>
    <row r="2948" spans="1:16">
      <c r="A2948" s="18" t="str">
        <f t="shared" si="46"/>
        <v/>
      </c>
      <c r="O2948" s="19" t="str">
        <f>IF(J2948="Non","Demande d'information",IF(AND(YEAR(I2948)='Récapitulatif des données RASH'!$B$2,'Données relatives aux bénéf.'!J2948="Oui",'Données relatives aux bénéf.'!K2948="Non"),"Dossier ouvert au cours de l'année de référence",IF(AND(YEAR(I2948)='Récapitulatif des données RASH'!$B$2,'Données relatives aux bénéf.'!J2948="Oui",'Données relatives aux bénéf.'!K2948="Oui"),"Dossier ouvert au cours de l'année de référence - dont clôturé au cours de l'année de référence",IF(AND(YEAR(I2948)&lt;'Récapitulatif des données RASH'!$B$2,'Données relatives aux bénéf.'!K2948="Non",'Données relatives aux bénéf.'!L2948="Oui"),"Dossier actif valorisable dans le cadre de la subvention",IF(AND(YEAR(I2948)&lt;'Récapitulatif des données RASH'!$B$2,'Données relatives aux bénéf.'!K2948="Oui",'Données relatives aux bénéf.'!L2948="Oui"),"Dossier actif valorisable dans le cadre de la subvention - dont cloturé au cours de l'année de référence",IF(AND(YEAR(I2948)&lt;'Récapitulatif des données RASH'!$B$2,'Données relatives aux bénéf.'!K2948="Non",'Données relatives aux bénéf.'!L2948="Non"),"Dossier actif non-valorisable dans le cadre de la subvention",IF(AND(YEAR(I2948)&lt;'Récapitulatif des données RASH'!$B$2,'Données relatives aux bénéf.'!K2948="Oui",'Données relatives aux bénéf.'!L2948="Non"),"Dossier actif non-valorisable dans le cadre de la subvention - dont cloturé au cours de l'année de référence","")))))))</f>
        <v/>
      </c>
      <c r="P2948" s="16" t="str">
        <f>IF(ISBLANK(F2948),"",'Récapitulatif des données RASH'!$B$2-YEAR('Données relatives aux bénéf.'!F2948))</f>
        <v/>
      </c>
    </row>
    <row r="2949" spans="1:16">
      <c r="A2949" s="18" t="str">
        <f t="shared" si="46"/>
        <v/>
      </c>
      <c r="O2949" s="19" t="str">
        <f>IF(J2949="Non","Demande d'information",IF(AND(YEAR(I2949)='Récapitulatif des données RASH'!$B$2,'Données relatives aux bénéf.'!J2949="Oui",'Données relatives aux bénéf.'!K2949="Non"),"Dossier ouvert au cours de l'année de référence",IF(AND(YEAR(I2949)='Récapitulatif des données RASH'!$B$2,'Données relatives aux bénéf.'!J2949="Oui",'Données relatives aux bénéf.'!K2949="Oui"),"Dossier ouvert au cours de l'année de référence - dont clôturé au cours de l'année de référence",IF(AND(YEAR(I2949)&lt;'Récapitulatif des données RASH'!$B$2,'Données relatives aux bénéf.'!K2949="Non",'Données relatives aux bénéf.'!L2949="Oui"),"Dossier actif valorisable dans le cadre de la subvention",IF(AND(YEAR(I2949)&lt;'Récapitulatif des données RASH'!$B$2,'Données relatives aux bénéf.'!K2949="Oui",'Données relatives aux bénéf.'!L2949="Oui"),"Dossier actif valorisable dans le cadre de la subvention - dont cloturé au cours de l'année de référence",IF(AND(YEAR(I2949)&lt;'Récapitulatif des données RASH'!$B$2,'Données relatives aux bénéf.'!K2949="Non",'Données relatives aux bénéf.'!L2949="Non"),"Dossier actif non-valorisable dans le cadre de la subvention",IF(AND(YEAR(I2949)&lt;'Récapitulatif des données RASH'!$B$2,'Données relatives aux bénéf.'!K2949="Oui",'Données relatives aux bénéf.'!L2949="Non"),"Dossier actif non-valorisable dans le cadre de la subvention - dont cloturé au cours de l'année de référence","")))))))</f>
        <v/>
      </c>
      <c r="P2949" s="16" t="str">
        <f>IF(ISBLANK(F2949),"",'Récapitulatif des données RASH'!$B$2-YEAR('Données relatives aux bénéf.'!F2949))</f>
        <v/>
      </c>
    </row>
    <row r="2950" spans="1:16">
      <c r="A2950" s="18" t="str">
        <f t="shared" si="46"/>
        <v/>
      </c>
      <c r="O2950" s="19" t="str">
        <f>IF(J2950="Non","Demande d'information",IF(AND(YEAR(I2950)='Récapitulatif des données RASH'!$B$2,'Données relatives aux bénéf.'!J2950="Oui",'Données relatives aux bénéf.'!K2950="Non"),"Dossier ouvert au cours de l'année de référence",IF(AND(YEAR(I2950)='Récapitulatif des données RASH'!$B$2,'Données relatives aux bénéf.'!J2950="Oui",'Données relatives aux bénéf.'!K2950="Oui"),"Dossier ouvert au cours de l'année de référence - dont clôturé au cours de l'année de référence",IF(AND(YEAR(I2950)&lt;'Récapitulatif des données RASH'!$B$2,'Données relatives aux bénéf.'!K2950="Non",'Données relatives aux bénéf.'!L2950="Oui"),"Dossier actif valorisable dans le cadre de la subvention",IF(AND(YEAR(I2950)&lt;'Récapitulatif des données RASH'!$B$2,'Données relatives aux bénéf.'!K2950="Oui",'Données relatives aux bénéf.'!L2950="Oui"),"Dossier actif valorisable dans le cadre de la subvention - dont cloturé au cours de l'année de référence",IF(AND(YEAR(I2950)&lt;'Récapitulatif des données RASH'!$B$2,'Données relatives aux bénéf.'!K2950="Non",'Données relatives aux bénéf.'!L2950="Non"),"Dossier actif non-valorisable dans le cadre de la subvention",IF(AND(YEAR(I2950)&lt;'Récapitulatif des données RASH'!$B$2,'Données relatives aux bénéf.'!K2950="Oui",'Données relatives aux bénéf.'!L2950="Non"),"Dossier actif non-valorisable dans le cadre de la subvention - dont cloturé au cours de l'année de référence","")))))))</f>
        <v/>
      </c>
      <c r="P2950" s="16" t="str">
        <f>IF(ISBLANK(F2950),"",'Récapitulatif des données RASH'!$B$2-YEAR('Données relatives aux bénéf.'!F2950))</f>
        <v/>
      </c>
    </row>
    <row r="2951" spans="1:16">
      <c r="A2951" s="18" t="str">
        <f t="shared" si="46"/>
        <v/>
      </c>
      <c r="O2951" s="19" t="str">
        <f>IF(J2951="Non","Demande d'information",IF(AND(YEAR(I2951)='Récapitulatif des données RASH'!$B$2,'Données relatives aux bénéf.'!J2951="Oui",'Données relatives aux bénéf.'!K2951="Non"),"Dossier ouvert au cours de l'année de référence",IF(AND(YEAR(I2951)='Récapitulatif des données RASH'!$B$2,'Données relatives aux bénéf.'!J2951="Oui",'Données relatives aux bénéf.'!K2951="Oui"),"Dossier ouvert au cours de l'année de référence - dont clôturé au cours de l'année de référence",IF(AND(YEAR(I2951)&lt;'Récapitulatif des données RASH'!$B$2,'Données relatives aux bénéf.'!K2951="Non",'Données relatives aux bénéf.'!L2951="Oui"),"Dossier actif valorisable dans le cadre de la subvention",IF(AND(YEAR(I2951)&lt;'Récapitulatif des données RASH'!$B$2,'Données relatives aux bénéf.'!K2951="Oui",'Données relatives aux bénéf.'!L2951="Oui"),"Dossier actif valorisable dans le cadre de la subvention - dont cloturé au cours de l'année de référence",IF(AND(YEAR(I2951)&lt;'Récapitulatif des données RASH'!$B$2,'Données relatives aux bénéf.'!K2951="Non",'Données relatives aux bénéf.'!L2951="Non"),"Dossier actif non-valorisable dans le cadre de la subvention",IF(AND(YEAR(I2951)&lt;'Récapitulatif des données RASH'!$B$2,'Données relatives aux bénéf.'!K2951="Oui",'Données relatives aux bénéf.'!L2951="Non"),"Dossier actif non-valorisable dans le cadre de la subvention - dont cloturé au cours de l'année de référence","")))))))</f>
        <v/>
      </c>
      <c r="P2951" s="16" t="str">
        <f>IF(ISBLANK(F2951),"",'Récapitulatif des données RASH'!$B$2-YEAR('Données relatives aux bénéf.'!F2951))</f>
        <v/>
      </c>
    </row>
    <row r="2952" spans="1:16">
      <c r="A2952" s="18" t="str">
        <f t="shared" si="46"/>
        <v/>
      </c>
      <c r="O2952" s="19" t="str">
        <f>IF(J2952="Non","Demande d'information",IF(AND(YEAR(I2952)='Récapitulatif des données RASH'!$B$2,'Données relatives aux bénéf.'!J2952="Oui",'Données relatives aux bénéf.'!K2952="Non"),"Dossier ouvert au cours de l'année de référence",IF(AND(YEAR(I2952)='Récapitulatif des données RASH'!$B$2,'Données relatives aux bénéf.'!J2952="Oui",'Données relatives aux bénéf.'!K2952="Oui"),"Dossier ouvert au cours de l'année de référence - dont clôturé au cours de l'année de référence",IF(AND(YEAR(I2952)&lt;'Récapitulatif des données RASH'!$B$2,'Données relatives aux bénéf.'!K2952="Non",'Données relatives aux bénéf.'!L2952="Oui"),"Dossier actif valorisable dans le cadre de la subvention",IF(AND(YEAR(I2952)&lt;'Récapitulatif des données RASH'!$B$2,'Données relatives aux bénéf.'!K2952="Oui",'Données relatives aux bénéf.'!L2952="Oui"),"Dossier actif valorisable dans le cadre de la subvention - dont cloturé au cours de l'année de référence",IF(AND(YEAR(I2952)&lt;'Récapitulatif des données RASH'!$B$2,'Données relatives aux bénéf.'!K2952="Non",'Données relatives aux bénéf.'!L2952="Non"),"Dossier actif non-valorisable dans le cadre de la subvention",IF(AND(YEAR(I2952)&lt;'Récapitulatif des données RASH'!$B$2,'Données relatives aux bénéf.'!K2952="Oui",'Données relatives aux bénéf.'!L2952="Non"),"Dossier actif non-valorisable dans le cadre de la subvention - dont cloturé au cours de l'année de référence","")))))))</f>
        <v/>
      </c>
      <c r="P2952" s="16" t="str">
        <f>IF(ISBLANK(F2952),"",'Récapitulatif des données RASH'!$B$2-YEAR('Données relatives aux bénéf.'!F2952))</f>
        <v/>
      </c>
    </row>
    <row r="2953" spans="1:16">
      <c r="A2953" s="18" t="str">
        <f t="shared" si="46"/>
        <v/>
      </c>
      <c r="O2953" s="19" t="str">
        <f>IF(J2953="Non","Demande d'information",IF(AND(YEAR(I2953)='Récapitulatif des données RASH'!$B$2,'Données relatives aux bénéf.'!J2953="Oui",'Données relatives aux bénéf.'!K2953="Non"),"Dossier ouvert au cours de l'année de référence",IF(AND(YEAR(I2953)='Récapitulatif des données RASH'!$B$2,'Données relatives aux bénéf.'!J2953="Oui",'Données relatives aux bénéf.'!K2953="Oui"),"Dossier ouvert au cours de l'année de référence - dont clôturé au cours de l'année de référence",IF(AND(YEAR(I2953)&lt;'Récapitulatif des données RASH'!$B$2,'Données relatives aux bénéf.'!K2953="Non",'Données relatives aux bénéf.'!L2953="Oui"),"Dossier actif valorisable dans le cadre de la subvention",IF(AND(YEAR(I2953)&lt;'Récapitulatif des données RASH'!$B$2,'Données relatives aux bénéf.'!K2953="Oui",'Données relatives aux bénéf.'!L2953="Oui"),"Dossier actif valorisable dans le cadre de la subvention - dont cloturé au cours de l'année de référence",IF(AND(YEAR(I2953)&lt;'Récapitulatif des données RASH'!$B$2,'Données relatives aux bénéf.'!K2953="Non",'Données relatives aux bénéf.'!L2953="Non"),"Dossier actif non-valorisable dans le cadre de la subvention",IF(AND(YEAR(I2953)&lt;'Récapitulatif des données RASH'!$B$2,'Données relatives aux bénéf.'!K2953="Oui",'Données relatives aux bénéf.'!L2953="Non"),"Dossier actif non-valorisable dans le cadre de la subvention - dont cloturé au cours de l'année de référence","")))))))</f>
        <v/>
      </c>
      <c r="P2953" s="16" t="str">
        <f>IF(ISBLANK(F2953),"",'Récapitulatif des données RASH'!$B$2-YEAR('Données relatives aux bénéf.'!F2953))</f>
        <v/>
      </c>
    </row>
    <row r="2954" spans="1:16">
      <c r="A2954" s="18" t="str">
        <f t="shared" si="46"/>
        <v/>
      </c>
      <c r="O2954" s="19" t="str">
        <f>IF(J2954="Non","Demande d'information",IF(AND(YEAR(I2954)='Récapitulatif des données RASH'!$B$2,'Données relatives aux bénéf.'!J2954="Oui",'Données relatives aux bénéf.'!K2954="Non"),"Dossier ouvert au cours de l'année de référence",IF(AND(YEAR(I2954)='Récapitulatif des données RASH'!$B$2,'Données relatives aux bénéf.'!J2954="Oui",'Données relatives aux bénéf.'!K2954="Oui"),"Dossier ouvert au cours de l'année de référence - dont clôturé au cours de l'année de référence",IF(AND(YEAR(I2954)&lt;'Récapitulatif des données RASH'!$B$2,'Données relatives aux bénéf.'!K2954="Non",'Données relatives aux bénéf.'!L2954="Oui"),"Dossier actif valorisable dans le cadre de la subvention",IF(AND(YEAR(I2954)&lt;'Récapitulatif des données RASH'!$B$2,'Données relatives aux bénéf.'!K2954="Oui",'Données relatives aux bénéf.'!L2954="Oui"),"Dossier actif valorisable dans le cadre de la subvention - dont cloturé au cours de l'année de référence",IF(AND(YEAR(I2954)&lt;'Récapitulatif des données RASH'!$B$2,'Données relatives aux bénéf.'!K2954="Non",'Données relatives aux bénéf.'!L2954="Non"),"Dossier actif non-valorisable dans le cadre de la subvention",IF(AND(YEAR(I2954)&lt;'Récapitulatif des données RASH'!$B$2,'Données relatives aux bénéf.'!K2954="Oui",'Données relatives aux bénéf.'!L2954="Non"),"Dossier actif non-valorisable dans le cadre de la subvention - dont cloturé au cours de l'année de référence","")))))))</f>
        <v/>
      </c>
      <c r="P2954" s="16" t="str">
        <f>IF(ISBLANK(F2954),"",'Récapitulatif des données RASH'!$B$2-YEAR('Données relatives aux bénéf.'!F2954))</f>
        <v/>
      </c>
    </row>
    <row r="2955" spans="1:16">
      <c r="A2955" s="18" t="str">
        <f t="shared" si="46"/>
        <v/>
      </c>
      <c r="O2955" s="19" t="str">
        <f>IF(J2955="Non","Demande d'information",IF(AND(YEAR(I2955)='Récapitulatif des données RASH'!$B$2,'Données relatives aux bénéf.'!J2955="Oui",'Données relatives aux bénéf.'!K2955="Non"),"Dossier ouvert au cours de l'année de référence",IF(AND(YEAR(I2955)='Récapitulatif des données RASH'!$B$2,'Données relatives aux bénéf.'!J2955="Oui",'Données relatives aux bénéf.'!K2955="Oui"),"Dossier ouvert au cours de l'année de référence - dont clôturé au cours de l'année de référence",IF(AND(YEAR(I2955)&lt;'Récapitulatif des données RASH'!$B$2,'Données relatives aux bénéf.'!K2955="Non",'Données relatives aux bénéf.'!L2955="Oui"),"Dossier actif valorisable dans le cadre de la subvention",IF(AND(YEAR(I2955)&lt;'Récapitulatif des données RASH'!$B$2,'Données relatives aux bénéf.'!K2955="Oui",'Données relatives aux bénéf.'!L2955="Oui"),"Dossier actif valorisable dans le cadre de la subvention - dont cloturé au cours de l'année de référence",IF(AND(YEAR(I2955)&lt;'Récapitulatif des données RASH'!$B$2,'Données relatives aux bénéf.'!K2955="Non",'Données relatives aux bénéf.'!L2955="Non"),"Dossier actif non-valorisable dans le cadre de la subvention",IF(AND(YEAR(I2955)&lt;'Récapitulatif des données RASH'!$B$2,'Données relatives aux bénéf.'!K2955="Oui",'Données relatives aux bénéf.'!L2955="Non"),"Dossier actif non-valorisable dans le cadre de la subvention - dont cloturé au cours de l'année de référence","")))))))</f>
        <v/>
      </c>
      <c r="P2955" s="16" t="str">
        <f>IF(ISBLANK(F2955),"",'Récapitulatif des données RASH'!$B$2-YEAR('Données relatives aux bénéf.'!F2955))</f>
        <v/>
      </c>
    </row>
    <row r="2956" spans="1:16">
      <c r="A2956" s="18" t="str">
        <f t="shared" si="46"/>
        <v/>
      </c>
      <c r="O2956" s="19" t="str">
        <f>IF(J2956="Non","Demande d'information",IF(AND(YEAR(I2956)='Récapitulatif des données RASH'!$B$2,'Données relatives aux bénéf.'!J2956="Oui",'Données relatives aux bénéf.'!K2956="Non"),"Dossier ouvert au cours de l'année de référence",IF(AND(YEAR(I2956)='Récapitulatif des données RASH'!$B$2,'Données relatives aux bénéf.'!J2956="Oui",'Données relatives aux bénéf.'!K2956="Oui"),"Dossier ouvert au cours de l'année de référence - dont clôturé au cours de l'année de référence",IF(AND(YEAR(I2956)&lt;'Récapitulatif des données RASH'!$B$2,'Données relatives aux bénéf.'!K2956="Non",'Données relatives aux bénéf.'!L2956="Oui"),"Dossier actif valorisable dans le cadre de la subvention",IF(AND(YEAR(I2956)&lt;'Récapitulatif des données RASH'!$B$2,'Données relatives aux bénéf.'!K2956="Oui",'Données relatives aux bénéf.'!L2956="Oui"),"Dossier actif valorisable dans le cadre de la subvention - dont cloturé au cours de l'année de référence",IF(AND(YEAR(I2956)&lt;'Récapitulatif des données RASH'!$B$2,'Données relatives aux bénéf.'!K2956="Non",'Données relatives aux bénéf.'!L2956="Non"),"Dossier actif non-valorisable dans le cadre de la subvention",IF(AND(YEAR(I2956)&lt;'Récapitulatif des données RASH'!$B$2,'Données relatives aux bénéf.'!K2956="Oui",'Données relatives aux bénéf.'!L2956="Non"),"Dossier actif non-valorisable dans le cadre de la subvention - dont cloturé au cours de l'année de référence","")))))))</f>
        <v/>
      </c>
      <c r="P2956" s="16" t="str">
        <f>IF(ISBLANK(F2956),"",'Récapitulatif des données RASH'!$B$2-YEAR('Données relatives aux bénéf.'!F2956))</f>
        <v/>
      </c>
    </row>
    <row r="2957" spans="1:16">
      <c r="A2957" s="18" t="str">
        <f t="shared" si="46"/>
        <v/>
      </c>
      <c r="O2957" s="19" t="str">
        <f>IF(J2957="Non","Demande d'information",IF(AND(YEAR(I2957)='Récapitulatif des données RASH'!$B$2,'Données relatives aux bénéf.'!J2957="Oui",'Données relatives aux bénéf.'!K2957="Non"),"Dossier ouvert au cours de l'année de référence",IF(AND(YEAR(I2957)='Récapitulatif des données RASH'!$B$2,'Données relatives aux bénéf.'!J2957="Oui",'Données relatives aux bénéf.'!K2957="Oui"),"Dossier ouvert au cours de l'année de référence - dont clôturé au cours de l'année de référence",IF(AND(YEAR(I2957)&lt;'Récapitulatif des données RASH'!$B$2,'Données relatives aux bénéf.'!K2957="Non",'Données relatives aux bénéf.'!L2957="Oui"),"Dossier actif valorisable dans le cadre de la subvention",IF(AND(YEAR(I2957)&lt;'Récapitulatif des données RASH'!$B$2,'Données relatives aux bénéf.'!K2957="Oui",'Données relatives aux bénéf.'!L2957="Oui"),"Dossier actif valorisable dans le cadre de la subvention - dont cloturé au cours de l'année de référence",IF(AND(YEAR(I2957)&lt;'Récapitulatif des données RASH'!$B$2,'Données relatives aux bénéf.'!K2957="Non",'Données relatives aux bénéf.'!L2957="Non"),"Dossier actif non-valorisable dans le cadre de la subvention",IF(AND(YEAR(I2957)&lt;'Récapitulatif des données RASH'!$B$2,'Données relatives aux bénéf.'!K2957="Oui",'Données relatives aux bénéf.'!L2957="Non"),"Dossier actif non-valorisable dans le cadre de la subvention - dont cloturé au cours de l'année de référence","")))))))</f>
        <v/>
      </c>
      <c r="P2957" s="16" t="str">
        <f>IF(ISBLANK(F2957),"",'Récapitulatif des données RASH'!$B$2-YEAR('Données relatives aux bénéf.'!F2957))</f>
        <v/>
      </c>
    </row>
    <row r="2958" spans="1:16">
      <c r="A2958" s="18" t="str">
        <f t="shared" si="46"/>
        <v/>
      </c>
      <c r="O2958" s="19" t="str">
        <f>IF(J2958="Non","Demande d'information",IF(AND(YEAR(I2958)='Récapitulatif des données RASH'!$B$2,'Données relatives aux bénéf.'!J2958="Oui",'Données relatives aux bénéf.'!K2958="Non"),"Dossier ouvert au cours de l'année de référence",IF(AND(YEAR(I2958)='Récapitulatif des données RASH'!$B$2,'Données relatives aux bénéf.'!J2958="Oui",'Données relatives aux bénéf.'!K2958="Oui"),"Dossier ouvert au cours de l'année de référence - dont clôturé au cours de l'année de référence",IF(AND(YEAR(I2958)&lt;'Récapitulatif des données RASH'!$B$2,'Données relatives aux bénéf.'!K2958="Non",'Données relatives aux bénéf.'!L2958="Oui"),"Dossier actif valorisable dans le cadre de la subvention",IF(AND(YEAR(I2958)&lt;'Récapitulatif des données RASH'!$B$2,'Données relatives aux bénéf.'!K2958="Oui",'Données relatives aux bénéf.'!L2958="Oui"),"Dossier actif valorisable dans le cadre de la subvention - dont cloturé au cours de l'année de référence",IF(AND(YEAR(I2958)&lt;'Récapitulatif des données RASH'!$B$2,'Données relatives aux bénéf.'!K2958="Non",'Données relatives aux bénéf.'!L2958="Non"),"Dossier actif non-valorisable dans le cadre de la subvention",IF(AND(YEAR(I2958)&lt;'Récapitulatif des données RASH'!$B$2,'Données relatives aux bénéf.'!K2958="Oui",'Données relatives aux bénéf.'!L2958="Non"),"Dossier actif non-valorisable dans le cadre de la subvention - dont cloturé au cours de l'année de référence","")))))))</f>
        <v/>
      </c>
      <c r="P2958" s="16" t="str">
        <f>IF(ISBLANK(F2958),"",'Récapitulatif des données RASH'!$B$2-YEAR('Données relatives aux bénéf.'!F2958))</f>
        <v/>
      </c>
    </row>
    <row r="2959" spans="1:16">
      <c r="A2959" s="18" t="str">
        <f t="shared" si="46"/>
        <v/>
      </c>
      <c r="O2959" s="19" t="str">
        <f>IF(J2959="Non","Demande d'information",IF(AND(YEAR(I2959)='Récapitulatif des données RASH'!$B$2,'Données relatives aux bénéf.'!J2959="Oui",'Données relatives aux bénéf.'!K2959="Non"),"Dossier ouvert au cours de l'année de référence",IF(AND(YEAR(I2959)='Récapitulatif des données RASH'!$B$2,'Données relatives aux bénéf.'!J2959="Oui",'Données relatives aux bénéf.'!K2959="Oui"),"Dossier ouvert au cours de l'année de référence - dont clôturé au cours de l'année de référence",IF(AND(YEAR(I2959)&lt;'Récapitulatif des données RASH'!$B$2,'Données relatives aux bénéf.'!K2959="Non",'Données relatives aux bénéf.'!L2959="Oui"),"Dossier actif valorisable dans le cadre de la subvention",IF(AND(YEAR(I2959)&lt;'Récapitulatif des données RASH'!$B$2,'Données relatives aux bénéf.'!K2959="Oui",'Données relatives aux bénéf.'!L2959="Oui"),"Dossier actif valorisable dans le cadre de la subvention - dont cloturé au cours de l'année de référence",IF(AND(YEAR(I2959)&lt;'Récapitulatif des données RASH'!$B$2,'Données relatives aux bénéf.'!K2959="Non",'Données relatives aux bénéf.'!L2959="Non"),"Dossier actif non-valorisable dans le cadre de la subvention",IF(AND(YEAR(I2959)&lt;'Récapitulatif des données RASH'!$B$2,'Données relatives aux bénéf.'!K2959="Oui",'Données relatives aux bénéf.'!L2959="Non"),"Dossier actif non-valorisable dans le cadre de la subvention - dont cloturé au cours de l'année de référence","")))))))</f>
        <v/>
      </c>
      <c r="P2959" s="16" t="str">
        <f>IF(ISBLANK(F2959),"",'Récapitulatif des données RASH'!$B$2-YEAR('Données relatives aux bénéf.'!F2959))</f>
        <v/>
      </c>
    </row>
    <row r="2960" spans="1:16">
      <c r="A2960" s="18" t="str">
        <f t="shared" si="46"/>
        <v/>
      </c>
      <c r="O2960" s="19" t="str">
        <f>IF(J2960="Non","Demande d'information",IF(AND(YEAR(I2960)='Récapitulatif des données RASH'!$B$2,'Données relatives aux bénéf.'!J2960="Oui",'Données relatives aux bénéf.'!K2960="Non"),"Dossier ouvert au cours de l'année de référence",IF(AND(YEAR(I2960)='Récapitulatif des données RASH'!$B$2,'Données relatives aux bénéf.'!J2960="Oui",'Données relatives aux bénéf.'!K2960="Oui"),"Dossier ouvert au cours de l'année de référence - dont clôturé au cours de l'année de référence",IF(AND(YEAR(I2960)&lt;'Récapitulatif des données RASH'!$B$2,'Données relatives aux bénéf.'!K2960="Non",'Données relatives aux bénéf.'!L2960="Oui"),"Dossier actif valorisable dans le cadre de la subvention",IF(AND(YEAR(I2960)&lt;'Récapitulatif des données RASH'!$B$2,'Données relatives aux bénéf.'!K2960="Oui",'Données relatives aux bénéf.'!L2960="Oui"),"Dossier actif valorisable dans le cadre de la subvention - dont cloturé au cours de l'année de référence",IF(AND(YEAR(I2960)&lt;'Récapitulatif des données RASH'!$B$2,'Données relatives aux bénéf.'!K2960="Non",'Données relatives aux bénéf.'!L2960="Non"),"Dossier actif non-valorisable dans le cadre de la subvention",IF(AND(YEAR(I2960)&lt;'Récapitulatif des données RASH'!$B$2,'Données relatives aux bénéf.'!K2960="Oui",'Données relatives aux bénéf.'!L2960="Non"),"Dossier actif non-valorisable dans le cadre de la subvention - dont cloturé au cours de l'année de référence","")))))))</f>
        <v/>
      </c>
      <c r="P2960" s="16" t="str">
        <f>IF(ISBLANK(F2960),"",'Récapitulatif des données RASH'!$B$2-YEAR('Données relatives aux bénéf.'!F2960))</f>
        <v/>
      </c>
    </row>
    <row r="2961" spans="1:16">
      <c r="A2961" s="18" t="str">
        <f t="shared" si="46"/>
        <v/>
      </c>
      <c r="O2961" s="19" t="str">
        <f>IF(J2961="Non","Demande d'information",IF(AND(YEAR(I2961)='Récapitulatif des données RASH'!$B$2,'Données relatives aux bénéf.'!J2961="Oui",'Données relatives aux bénéf.'!K2961="Non"),"Dossier ouvert au cours de l'année de référence",IF(AND(YEAR(I2961)='Récapitulatif des données RASH'!$B$2,'Données relatives aux bénéf.'!J2961="Oui",'Données relatives aux bénéf.'!K2961="Oui"),"Dossier ouvert au cours de l'année de référence - dont clôturé au cours de l'année de référence",IF(AND(YEAR(I2961)&lt;'Récapitulatif des données RASH'!$B$2,'Données relatives aux bénéf.'!K2961="Non",'Données relatives aux bénéf.'!L2961="Oui"),"Dossier actif valorisable dans le cadre de la subvention",IF(AND(YEAR(I2961)&lt;'Récapitulatif des données RASH'!$B$2,'Données relatives aux bénéf.'!K2961="Oui",'Données relatives aux bénéf.'!L2961="Oui"),"Dossier actif valorisable dans le cadre de la subvention - dont cloturé au cours de l'année de référence",IF(AND(YEAR(I2961)&lt;'Récapitulatif des données RASH'!$B$2,'Données relatives aux bénéf.'!K2961="Non",'Données relatives aux bénéf.'!L2961="Non"),"Dossier actif non-valorisable dans le cadre de la subvention",IF(AND(YEAR(I2961)&lt;'Récapitulatif des données RASH'!$B$2,'Données relatives aux bénéf.'!K2961="Oui",'Données relatives aux bénéf.'!L2961="Non"),"Dossier actif non-valorisable dans le cadre de la subvention - dont cloturé au cours de l'année de référence","")))))))</f>
        <v/>
      </c>
      <c r="P2961" s="16" t="str">
        <f>IF(ISBLANK(F2961),"",'Récapitulatif des données RASH'!$B$2-YEAR('Données relatives aux bénéf.'!F2961))</f>
        <v/>
      </c>
    </row>
    <row r="2962" spans="1:16">
      <c r="A2962" s="18" t="str">
        <f t="shared" si="46"/>
        <v/>
      </c>
      <c r="O2962" s="19" t="str">
        <f>IF(J2962="Non","Demande d'information",IF(AND(YEAR(I2962)='Récapitulatif des données RASH'!$B$2,'Données relatives aux bénéf.'!J2962="Oui",'Données relatives aux bénéf.'!K2962="Non"),"Dossier ouvert au cours de l'année de référence",IF(AND(YEAR(I2962)='Récapitulatif des données RASH'!$B$2,'Données relatives aux bénéf.'!J2962="Oui",'Données relatives aux bénéf.'!K2962="Oui"),"Dossier ouvert au cours de l'année de référence - dont clôturé au cours de l'année de référence",IF(AND(YEAR(I2962)&lt;'Récapitulatif des données RASH'!$B$2,'Données relatives aux bénéf.'!K2962="Non",'Données relatives aux bénéf.'!L2962="Oui"),"Dossier actif valorisable dans le cadre de la subvention",IF(AND(YEAR(I2962)&lt;'Récapitulatif des données RASH'!$B$2,'Données relatives aux bénéf.'!K2962="Oui",'Données relatives aux bénéf.'!L2962="Oui"),"Dossier actif valorisable dans le cadre de la subvention - dont cloturé au cours de l'année de référence",IF(AND(YEAR(I2962)&lt;'Récapitulatif des données RASH'!$B$2,'Données relatives aux bénéf.'!K2962="Non",'Données relatives aux bénéf.'!L2962="Non"),"Dossier actif non-valorisable dans le cadre de la subvention",IF(AND(YEAR(I2962)&lt;'Récapitulatif des données RASH'!$B$2,'Données relatives aux bénéf.'!K2962="Oui",'Données relatives aux bénéf.'!L2962="Non"),"Dossier actif non-valorisable dans le cadre de la subvention - dont cloturé au cours de l'année de référence","")))))))</f>
        <v/>
      </c>
      <c r="P2962" s="16" t="str">
        <f>IF(ISBLANK(F2962),"",'Récapitulatif des données RASH'!$B$2-YEAR('Données relatives aux bénéf.'!F2962))</f>
        <v/>
      </c>
    </row>
    <row r="2963" spans="1:16">
      <c r="A2963" s="18" t="str">
        <f t="shared" si="46"/>
        <v/>
      </c>
      <c r="O2963" s="19" t="str">
        <f>IF(J2963="Non","Demande d'information",IF(AND(YEAR(I2963)='Récapitulatif des données RASH'!$B$2,'Données relatives aux bénéf.'!J2963="Oui",'Données relatives aux bénéf.'!K2963="Non"),"Dossier ouvert au cours de l'année de référence",IF(AND(YEAR(I2963)='Récapitulatif des données RASH'!$B$2,'Données relatives aux bénéf.'!J2963="Oui",'Données relatives aux bénéf.'!K2963="Oui"),"Dossier ouvert au cours de l'année de référence - dont clôturé au cours de l'année de référence",IF(AND(YEAR(I2963)&lt;'Récapitulatif des données RASH'!$B$2,'Données relatives aux bénéf.'!K2963="Non",'Données relatives aux bénéf.'!L2963="Oui"),"Dossier actif valorisable dans le cadre de la subvention",IF(AND(YEAR(I2963)&lt;'Récapitulatif des données RASH'!$B$2,'Données relatives aux bénéf.'!K2963="Oui",'Données relatives aux bénéf.'!L2963="Oui"),"Dossier actif valorisable dans le cadre de la subvention - dont cloturé au cours de l'année de référence",IF(AND(YEAR(I2963)&lt;'Récapitulatif des données RASH'!$B$2,'Données relatives aux bénéf.'!K2963="Non",'Données relatives aux bénéf.'!L2963="Non"),"Dossier actif non-valorisable dans le cadre de la subvention",IF(AND(YEAR(I2963)&lt;'Récapitulatif des données RASH'!$B$2,'Données relatives aux bénéf.'!K2963="Oui",'Données relatives aux bénéf.'!L2963="Non"),"Dossier actif non-valorisable dans le cadre de la subvention - dont cloturé au cours de l'année de référence","")))))))</f>
        <v/>
      </c>
      <c r="P2963" s="16" t="str">
        <f>IF(ISBLANK(F2963),"",'Récapitulatif des données RASH'!$B$2-YEAR('Données relatives aux bénéf.'!F2963))</f>
        <v/>
      </c>
    </row>
    <row r="2964" spans="1:16">
      <c r="A2964" s="18" t="str">
        <f t="shared" si="46"/>
        <v/>
      </c>
      <c r="O2964" s="19" t="str">
        <f>IF(J2964="Non","Demande d'information",IF(AND(YEAR(I2964)='Récapitulatif des données RASH'!$B$2,'Données relatives aux bénéf.'!J2964="Oui",'Données relatives aux bénéf.'!K2964="Non"),"Dossier ouvert au cours de l'année de référence",IF(AND(YEAR(I2964)='Récapitulatif des données RASH'!$B$2,'Données relatives aux bénéf.'!J2964="Oui",'Données relatives aux bénéf.'!K2964="Oui"),"Dossier ouvert au cours de l'année de référence - dont clôturé au cours de l'année de référence",IF(AND(YEAR(I2964)&lt;'Récapitulatif des données RASH'!$B$2,'Données relatives aux bénéf.'!K2964="Non",'Données relatives aux bénéf.'!L2964="Oui"),"Dossier actif valorisable dans le cadre de la subvention",IF(AND(YEAR(I2964)&lt;'Récapitulatif des données RASH'!$B$2,'Données relatives aux bénéf.'!K2964="Oui",'Données relatives aux bénéf.'!L2964="Oui"),"Dossier actif valorisable dans le cadre de la subvention - dont cloturé au cours de l'année de référence",IF(AND(YEAR(I2964)&lt;'Récapitulatif des données RASH'!$B$2,'Données relatives aux bénéf.'!K2964="Non",'Données relatives aux bénéf.'!L2964="Non"),"Dossier actif non-valorisable dans le cadre de la subvention",IF(AND(YEAR(I2964)&lt;'Récapitulatif des données RASH'!$B$2,'Données relatives aux bénéf.'!K2964="Oui",'Données relatives aux bénéf.'!L2964="Non"),"Dossier actif non-valorisable dans le cadre de la subvention - dont cloturé au cours de l'année de référence","")))))))</f>
        <v/>
      </c>
      <c r="P2964" s="16" t="str">
        <f>IF(ISBLANK(F2964),"",'Récapitulatif des données RASH'!$B$2-YEAR('Données relatives aux bénéf.'!F2964))</f>
        <v/>
      </c>
    </row>
    <row r="2965" spans="1:16">
      <c r="A2965" s="18" t="str">
        <f t="shared" si="46"/>
        <v/>
      </c>
      <c r="O2965" s="19" t="str">
        <f>IF(J2965="Non","Demande d'information",IF(AND(YEAR(I2965)='Récapitulatif des données RASH'!$B$2,'Données relatives aux bénéf.'!J2965="Oui",'Données relatives aux bénéf.'!K2965="Non"),"Dossier ouvert au cours de l'année de référence",IF(AND(YEAR(I2965)='Récapitulatif des données RASH'!$B$2,'Données relatives aux bénéf.'!J2965="Oui",'Données relatives aux bénéf.'!K2965="Oui"),"Dossier ouvert au cours de l'année de référence - dont clôturé au cours de l'année de référence",IF(AND(YEAR(I2965)&lt;'Récapitulatif des données RASH'!$B$2,'Données relatives aux bénéf.'!K2965="Non",'Données relatives aux bénéf.'!L2965="Oui"),"Dossier actif valorisable dans le cadre de la subvention",IF(AND(YEAR(I2965)&lt;'Récapitulatif des données RASH'!$B$2,'Données relatives aux bénéf.'!K2965="Oui",'Données relatives aux bénéf.'!L2965="Oui"),"Dossier actif valorisable dans le cadre de la subvention - dont cloturé au cours de l'année de référence",IF(AND(YEAR(I2965)&lt;'Récapitulatif des données RASH'!$B$2,'Données relatives aux bénéf.'!K2965="Non",'Données relatives aux bénéf.'!L2965="Non"),"Dossier actif non-valorisable dans le cadre de la subvention",IF(AND(YEAR(I2965)&lt;'Récapitulatif des données RASH'!$B$2,'Données relatives aux bénéf.'!K2965="Oui",'Données relatives aux bénéf.'!L2965="Non"),"Dossier actif non-valorisable dans le cadre de la subvention - dont cloturé au cours de l'année de référence","")))))))</f>
        <v/>
      </c>
      <c r="P2965" s="16" t="str">
        <f>IF(ISBLANK(F2965),"",'Récapitulatif des données RASH'!$B$2-YEAR('Données relatives aux bénéf.'!F2965))</f>
        <v/>
      </c>
    </row>
    <row r="2966" spans="1:16">
      <c r="A2966" s="18" t="str">
        <f t="shared" si="46"/>
        <v/>
      </c>
      <c r="O2966" s="19" t="str">
        <f>IF(J2966="Non","Demande d'information",IF(AND(YEAR(I2966)='Récapitulatif des données RASH'!$B$2,'Données relatives aux bénéf.'!J2966="Oui",'Données relatives aux bénéf.'!K2966="Non"),"Dossier ouvert au cours de l'année de référence",IF(AND(YEAR(I2966)='Récapitulatif des données RASH'!$B$2,'Données relatives aux bénéf.'!J2966="Oui",'Données relatives aux bénéf.'!K2966="Oui"),"Dossier ouvert au cours de l'année de référence - dont clôturé au cours de l'année de référence",IF(AND(YEAR(I2966)&lt;'Récapitulatif des données RASH'!$B$2,'Données relatives aux bénéf.'!K2966="Non",'Données relatives aux bénéf.'!L2966="Oui"),"Dossier actif valorisable dans le cadre de la subvention",IF(AND(YEAR(I2966)&lt;'Récapitulatif des données RASH'!$B$2,'Données relatives aux bénéf.'!K2966="Oui",'Données relatives aux bénéf.'!L2966="Oui"),"Dossier actif valorisable dans le cadre de la subvention - dont cloturé au cours de l'année de référence",IF(AND(YEAR(I2966)&lt;'Récapitulatif des données RASH'!$B$2,'Données relatives aux bénéf.'!K2966="Non",'Données relatives aux bénéf.'!L2966="Non"),"Dossier actif non-valorisable dans le cadre de la subvention",IF(AND(YEAR(I2966)&lt;'Récapitulatif des données RASH'!$B$2,'Données relatives aux bénéf.'!K2966="Oui",'Données relatives aux bénéf.'!L2966="Non"),"Dossier actif non-valorisable dans le cadre de la subvention - dont cloturé au cours de l'année de référence","")))))))</f>
        <v/>
      </c>
      <c r="P2966" s="16" t="str">
        <f>IF(ISBLANK(F2966),"",'Récapitulatif des données RASH'!$B$2-YEAR('Données relatives aux bénéf.'!F2966))</f>
        <v/>
      </c>
    </row>
    <row r="2967" spans="1:16">
      <c r="A2967" s="18" t="str">
        <f t="shared" si="46"/>
        <v/>
      </c>
      <c r="O2967" s="19" t="str">
        <f>IF(J2967="Non","Demande d'information",IF(AND(YEAR(I2967)='Récapitulatif des données RASH'!$B$2,'Données relatives aux bénéf.'!J2967="Oui",'Données relatives aux bénéf.'!K2967="Non"),"Dossier ouvert au cours de l'année de référence",IF(AND(YEAR(I2967)='Récapitulatif des données RASH'!$B$2,'Données relatives aux bénéf.'!J2967="Oui",'Données relatives aux bénéf.'!K2967="Oui"),"Dossier ouvert au cours de l'année de référence - dont clôturé au cours de l'année de référence",IF(AND(YEAR(I2967)&lt;'Récapitulatif des données RASH'!$B$2,'Données relatives aux bénéf.'!K2967="Non",'Données relatives aux bénéf.'!L2967="Oui"),"Dossier actif valorisable dans le cadre de la subvention",IF(AND(YEAR(I2967)&lt;'Récapitulatif des données RASH'!$B$2,'Données relatives aux bénéf.'!K2967="Oui",'Données relatives aux bénéf.'!L2967="Oui"),"Dossier actif valorisable dans le cadre de la subvention - dont cloturé au cours de l'année de référence",IF(AND(YEAR(I2967)&lt;'Récapitulatif des données RASH'!$B$2,'Données relatives aux bénéf.'!K2967="Non",'Données relatives aux bénéf.'!L2967="Non"),"Dossier actif non-valorisable dans le cadre de la subvention",IF(AND(YEAR(I2967)&lt;'Récapitulatif des données RASH'!$B$2,'Données relatives aux bénéf.'!K2967="Oui",'Données relatives aux bénéf.'!L2967="Non"),"Dossier actif non-valorisable dans le cadre de la subvention - dont cloturé au cours de l'année de référence","")))))))</f>
        <v/>
      </c>
      <c r="P2967" s="16" t="str">
        <f>IF(ISBLANK(F2967),"",'Récapitulatif des données RASH'!$B$2-YEAR('Données relatives aux bénéf.'!F2967))</f>
        <v/>
      </c>
    </row>
    <row r="2968" spans="1:16">
      <c r="A2968" s="18" t="str">
        <f t="shared" si="46"/>
        <v/>
      </c>
      <c r="O2968" s="19" t="str">
        <f>IF(J2968="Non","Demande d'information",IF(AND(YEAR(I2968)='Récapitulatif des données RASH'!$B$2,'Données relatives aux bénéf.'!J2968="Oui",'Données relatives aux bénéf.'!K2968="Non"),"Dossier ouvert au cours de l'année de référence",IF(AND(YEAR(I2968)='Récapitulatif des données RASH'!$B$2,'Données relatives aux bénéf.'!J2968="Oui",'Données relatives aux bénéf.'!K2968="Oui"),"Dossier ouvert au cours de l'année de référence - dont clôturé au cours de l'année de référence",IF(AND(YEAR(I2968)&lt;'Récapitulatif des données RASH'!$B$2,'Données relatives aux bénéf.'!K2968="Non",'Données relatives aux bénéf.'!L2968="Oui"),"Dossier actif valorisable dans le cadre de la subvention",IF(AND(YEAR(I2968)&lt;'Récapitulatif des données RASH'!$B$2,'Données relatives aux bénéf.'!K2968="Oui",'Données relatives aux bénéf.'!L2968="Oui"),"Dossier actif valorisable dans le cadre de la subvention - dont cloturé au cours de l'année de référence",IF(AND(YEAR(I2968)&lt;'Récapitulatif des données RASH'!$B$2,'Données relatives aux bénéf.'!K2968="Non",'Données relatives aux bénéf.'!L2968="Non"),"Dossier actif non-valorisable dans le cadre de la subvention",IF(AND(YEAR(I2968)&lt;'Récapitulatif des données RASH'!$B$2,'Données relatives aux bénéf.'!K2968="Oui",'Données relatives aux bénéf.'!L2968="Non"),"Dossier actif non-valorisable dans le cadre de la subvention - dont cloturé au cours de l'année de référence","")))))))</f>
        <v/>
      </c>
      <c r="P2968" s="16" t="str">
        <f>IF(ISBLANK(F2968),"",'Récapitulatif des données RASH'!$B$2-YEAR('Données relatives aux bénéf.'!F2968))</f>
        <v/>
      </c>
    </row>
    <row r="2969" spans="1:16">
      <c r="A2969" s="18" t="str">
        <f t="shared" si="46"/>
        <v/>
      </c>
      <c r="O2969" s="19" t="str">
        <f>IF(J2969="Non","Demande d'information",IF(AND(YEAR(I2969)='Récapitulatif des données RASH'!$B$2,'Données relatives aux bénéf.'!J2969="Oui",'Données relatives aux bénéf.'!K2969="Non"),"Dossier ouvert au cours de l'année de référence",IF(AND(YEAR(I2969)='Récapitulatif des données RASH'!$B$2,'Données relatives aux bénéf.'!J2969="Oui",'Données relatives aux bénéf.'!K2969="Oui"),"Dossier ouvert au cours de l'année de référence - dont clôturé au cours de l'année de référence",IF(AND(YEAR(I2969)&lt;'Récapitulatif des données RASH'!$B$2,'Données relatives aux bénéf.'!K2969="Non",'Données relatives aux bénéf.'!L2969="Oui"),"Dossier actif valorisable dans le cadre de la subvention",IF(AND(YEAR(I2969)&lt;'Récapitulatif des données RASH'!$B$2,'Données relatives aux bénéf.'!K2969="Oui",'Données relatives aux bénéf.'!L2969="Oui"),"Dossier actif valorisable dans le cadre de la subvention - dont cloturé au cours de l'année de référence",IF(AND(YEAR(I2969)&lt;'Récapitulatif des données RASH'!$B$2,'Données relatives aux bénéf.'!K2969="Non",'Données relatives aux bénéf.'!L2969="Non"),"Dossier actif non-valorisable dans le cadre de la subvention",IF(AND(YEAR(I2969)&lt;'Récapitulatif des données RASH'!$B$2,'Données relatives aux bénéf.'!K2969="Oui",'Données relatives aux bénéf.'!L2969="Non"),"Dossier actif non-valorisable dans le cadre de la subvention - dont cloturé au cours de l'année de référence","")))))))</f>
        <v/>
      </c>
      <c r="P2969" s="16" t="str">
        <f>IF(ISBLANK(F2969),"",'Récapitulatif des données RASH'!$B$2-YEAR('Données relatives aux bénéf.'!F2969))</f>
        <v/>
      </c>
    </row>
    <row r="2970" spans="1:16">
      <c r="A2970" s="18" t="str">
        <f t="shared" si="46"/>
        <v/>
      </c>
      <c r="O2970" s="19" t="str">
        <f>IF(J2970="Non","Demande d'information",IF(AND(YEAR(I2970)='Récapitulatif des données RASH'!$B$2,'Données relatives aux bénéf.'!J2970="Oui",'Données relatives aux bénéf.'!K2970="Non"),"Dossier ouvert au cours de l'année de référence",IF(AND(YEAR(I2970)='Récapitulatif des données RASH'!$B$2,'Données relatives aux bénéf.'!J2970="Oui",'Données relatives aux bénéf.'!K2970="Oui"),"Dossier ouvert au cours de l'année de référence - dont clôturé au cours de l'année de référence",IF(AND(YEAR(I2970)&lt;'Récapitulatif des données RASH'!$B$2,'Données relatives aux bénéf.'!K2970="Non",'Données relatives aux bénéf.'!L2970="Oui"),"Dossier actif valorisable dans le cadre de la subvention",IF(AND(YEAR(I2970)&lt;'Récapitulatif des données RASH'!$B$2,'Données relatives aux bénéf.'!K2970="Oui",'Données relatives aux bénéf.'!L2970="Oui"),"Dossier actif valorisable dans le cadre de la subvention - dont cloturé au cours de l'année de référence",IF(AND(YEAR(I2970)&lt;'Récapitulatif des données RASH'!$B$2,'Données relatives aux bénéf.'!K2970="Non",'Données relatives aux bénéf.'!L2970="Non"),"Dossier actif non-valorisable dans le cadre de la subvention",IF(AND(YEAR(I2970)&lt;'Récapitulatif des données RASH'!$B$2,'Données relatives aux bénéf.'!K2970="Oui",'Données relatives aux bénéf.'!L2970="Non"),"Dossier actif non-valorisable dans le cadre de la subvention - dont cloturé au cours de l'année de référence","")))))))</f>
        <v/>
      </c>
      <c r="P2970" s="16" t="str">
        <f>IF(ISBLANK(F2970),"",'Récapitulatif des données RASH'!$B$2-YEAR('Données relatives aux bénéf.'!F2970))</f>
        <v/>
      </c>
    </row>
    <row r="2971" spans="1:16">
      <c r="A2971" s="18" t="str">
        <f t="shared" si="46"/>
        <v/>
      </c>
      <c r="O2971" s="19" t="str">
        <f>IF(J2971="Non","Demande d'information",IF(AND(YEAR(I2971)='Récapitulatif des données RASH'!$B$2,'Données relatives aux bénéf.'!J2971="Oui",'Données relatives aux bénéf.'!K2971="Non"),"Dossier ouvert au cours de l'année de référence",IF(AND(YEAR(I2971)='Récapitulatif des données RASH'!$B$2,'Données relatives aux bénéf.'!J2971="Oui",'Données relatives aux bénéf.'!K2971="Oui"),"Dossier ouvert au cours de l'année de référence - dont clôturé au cours de l'année de référence",IF(AND(YEAR(I2971)&lt;'Récapitulatif des données RASH'!$B$2,'Données relatives aux bénéf.'!K2971="Non",'Données relatives aux bénéf.'!L2971="Oui"),"Dossier actif valorisable dans le cadre de la subvention",IF(AND(YEAR(I2971)&lt;'Récapitulatif des données RASH'!$B$2,'Données relatives aux bénéf.'!K2971="Oui",'Données relatives aux bénéf.'!L2971="Oui"),"Dossier actif valorisable dans le cadre de la subvention - dont cloturé au cours de l'année de référence",IF(AND(YEAR(I2971)&lt;'Récapitulatif des données RASH'!$B$2,'Données relatives aux bénéf.'!K2971="Non",'Données relatives aux bénéf.'!L2971="Non"),"Dossier actif non-valorisable dans le cadre de la subvention",IF(AND(YEAR(I2971)&lt;'Récapitulatif des données RASH'!$B$2,'Données relatives aux bénéf.'!K2971="Oui",'Données relatives aux bénéf.'!L2971="Non"),"Dossier actif non-valorisable dans le cadre de la subvention - dont cloturé au cours de l'année de référence","")))))))</f>
        <v/>
      </c>
      <c r="P2971" s="16" t="str">
        <f>IF(ISBLANK(F2971),"",'Récapitulatif des données RASH'!$B$2-YEAR('Données relatives aux bénéf.'!F2971))</f>
        <v/>
      </c>
    </row>
    <row r="2972" spans="1:16">
      <c r="A2972" s="18" t="str">
        <f t="shared" si="46"/>
        <v/>
      </c>
      <c r="O2972" s="19" t="str">
        <f>IF(J2972="Non","Demande d'information",IF(AND(YEAR(I2972)='Récapitulatif des données RASH'!$B$2,'Données relatives aux bénéf.'!J2972="Oui",'Données relatives aux bénéf.'!K2972="Non"),"Dossier ouvert au cours de l'année de référence",IF(AND(YEAR(I2972)='Récapitulatif des données RASH'!$B$2,'Données relatives aux bénéf.'!J2972="Oui",'Données relatives aux bénéf.'!K2972="Oui"),"Dossier ouvert au cours de l'année de référence - dont clôturé au cours de l'année de référence",IF(AND(YEAR(I2972)&lt;'Récapitulatif des données RASH'!$B$2,'Données relatives aux bénéf.'!K2972="Non",'Données relatives aux bénéf.'!L2972="Oui"),"Dossier actif valorisable dans le cadre de la subvention",IF(AND(YEAR(I2972)&lt;'Récapitulatif des données RASH'!$B$2,'Données relatives aux bénéf.'!K2972="Oui",'Données relatives aux bénéf.'!L2972="Oui"),"Dossier actif valorisable dans le cadre de la subvention - dont cloturé au cours de l'année de référence",IF(AND(YEAR(I2972)&lt;'Récapitulatif des données RASH'!$B$2,'Données relatives aux bénéf.'!K2972="Non",'Données relatives aux bénéf.'!L2972="Non"),"Dossier actif non-valorisable dans le cadre de la subvention",IF(AND(YEAR(I2972)&lt;'Récapitulatif des données RASH'!$B$2,'Données relatives aux bénéf.'!K2972="Oui",'Données relatives aux bénéf.'!L2972="Non"),"Dossier actif non-valorisable dans le cadre de la subvention - dont cloturé au cours de l'année de référence","")))))))</f>
        <v/>
      </c>
      <c r="P2972" s="16" t="str">
        <f>IF(ISBLANK(F2972),"",'Récapitulatif des données RASH'!$B$2-YEAR('Données relatives aux bénéf.'!F2972))</f>
        <v/>
      </c>
    </row>
    <row r="2973" spans="1:16">
      <c r="A2973" s="18" t="str">
        <f t="shared" si="46"/>
        <v/>
      </c>
      <c r="O2973" s="19" t="str">
        <f>IF(J2973="Non","Demande d'information",IF(AND(YEAR(I2973)='Récapitulatif des données RASH'!$B$2,'Données relatives aux bénéf.'!J2973="Oui",'Données relatives aux bénéf.'!K2973="Non"),"Dossier ouvert au cours de l'année de référence",IF(AND(YEAR(I2973)='Récapitulatif des données RASH'!$B$2,'Données relatives aux bénéf.'!J2973="Oui",'Données relatives aux bénéf.'!K2973="Oui"),"Dossier ouvert au cours de l'année de référence - dont clôturé au cours de l'année de référence",IF(AND(YEAR(I2973)&lt;'Récapitulatif des données RASH'!$B$2,'Données relatives aux bénéf.'!K2973="Non",'Données relatives aux bénéf.'!L2973="Oui"),"Dossier actif valorisable dans le cadre de la subvention",IF(AND(YEAR(I2973)&lt;'Récapitulatif des données RASH'!$B$2,'Données relatives aux bénéf.'!K2973="Oui",'Données relatives aux bénéf.'!L2973="Oui"),"Dossier actif valorisable dans le cadre de la subvention - dont cloturé au cours de l'année de référence",IF(AND(YEAR(I2973)&lt;'Récapitulatif des données RASH'!$B$2,'Données relatives aux bénéf.'!K2973="Non",'Données relatives aux bénéf.'!L2973="Non"),"Dossier actif non-valorisable dans le cadre de la subvention",IF(AND(YEAR(I2973)&lt;'Récapitulatif des données RASH'!$B$2,'Données relatives aux bénéf.'!K2973="Oui",'Données relatives aux bénéf.'!L2973="Non"),"Dossier actif non-valorisable dans le cadre de la subvention - dont cloturé au cours de l'année de référence","")))))))</f>
        <v/>
      </c>
      <c r="P2973" s="16" t="str">
        <f>IF(ISBLANK(F2973),"",'Récapitulatif des données RASH'!$B$2-YEAR('Données relatives aux bénéf.'!F2973))</f>
        <v/>
      </c>
    </row>
    <row r="2974" spans="1:16">
      <c r="A2974" s="18" t="str">
        <f t="shared" si="46"/>
        <v/>
      </c>
      <c r="O2974" s="19" t="str">
        <f>IF(J2974="Non","Demande d'information",IF(AND(YEAR(I2974)='Récapitulatif des données RASH'!$B$2,'Données relatives aux bénéf.'!J2974="Oui",'Données relatives aux bénéf.'!K2974="Non"),"Dossier ouvert au cours de l'année de référence",IF(AND(YEAR(I2974)='Récapitulatif des données RASH'!$B$2,'Données relatives aux bénéf.'!J2974="Oui",'Données relatives aux bénéf.'!K2974="Oui"),"Dossier ouvert au cours de l'année de référence - dont clôturé au cours de l'année de référence",IF(AND(YEAR(I2974)&lt;'Récapitulatif des données RASH'!$B$2,'Données relatives aux bénéf.'!K2974="Non",'Données relatives aux bénéf.'!L2974="Oui"),"Dossier actif valorisable dans le cadre de la subvention",IF(AND(YEAR(I2974)&lt;'Récapitulatif des données RASH'!$B$2,'Données relatives aux bénéf.'!K2974="Oui",'Données relatives aux bénéf.'!L2974="Oui"),"Dossier actif valorisable dans le cadre de la subvention - dont cloturé au cours de l'année de référence",IF(AND(YEAR(I2974)&lt;'Récapitulatif des données RASH'!$B$2,'Données relatives aux bénéf.'!K2974="Non",'Données relatives aux bénéf.'!L2974="Non"),"Dossier actif non-valorisable dans le cadre de la subvention",IF(AND(YEAR(I2974)&lt;'Récapitulatif des données RASH'!$B$2,'Données relatives aux bénéf.'!K2974="Oui",'Données relatives aux bénéf.'!L2974="Non"),"Dossier actif non-valorisable dans le cadre de la subvention - dont cloturé au cours de l'année de référence","")))))))</f>
        <v/>
      </c>
      <c r="P2974" s="16" t="str">
        <f>IF(ISBLANK(F2974),"",'Récapitulatif des données RASH'!$B$2-YEAR('Données relatives aux bénéf.'!F2974))</f>
        <v/>
      </c>
    </row>
    <row r="2975" spans="1:16">
      <c r="A2975" s="18" t="str">
        <f t="shared" si="46"/>
        <v/>
      </c>
      <c r="O2975" s="19" t="str">
        <f>IF(J2975="Non","Demande d'information",IF(AND(YEAR(I2975)='Récapitulatif des données RASH'!$B$2,'Données relatives aux bénéf.'!J2975="Oui",'Données relatives aux bénéf.'!K2975="Non"),"Dossier ouvert au cours de l'année de référence",IF(AND(YEAR(I2975)='Récapitulatif des données RASH'!$B$2,'Données relatives aux bénéf.'!J2975="Oui",'Données relatives aux bénéf.'!K2975="Oui"),"Dossier ouvert au cours de l'année de référence - dont clôturé au cours de l'année de référence",IF(AND(YEAR(I2975)&lt;'Récapitulatif des données RASH'!$B$2,'Données relatives aux bénéf.'!K2975="Non",'Données relatives aux bénéf.'!L2975="Oui"),"Dossier actif valorisable dans le cadre de la subvention",IF(AND(YEAR(I2975)&lt;'Récapitulatif des données RASH'!$B$2,'Données relatives aux bénéf.'!K2975="Oui",'Données relatives aux bénéf.'!L2975="Oui"),"Dossier actif valorisable dans le cadre de la subvention - dont cloturé au cours de l'année de référence",IF(AND(YEAR(I2975)&lt;'Récapitulatif des données RASH'!$B$2,'Données relatives aux bénéf.'!K2975="Non",'Données relatives aux bénéf.'!L2975="Non"),"Dossier actif non-valorisable dans le cadre de la subvention",IF(AND(YEAR(I2975)&lt;'Récapitulatif des données RASH'!$B$2,'Données relatives aux bénéf.'!K2975="Oui",'Données relatives aux bénéf.'!L2975="Non"),"Dossier actif non-valorisable dans le cadre de la subvention - dont cloturé au cours de l'année de référence","")))))))</f>
        <v/>
      </c>
      <c r="P2975" s="16" t="str">
        <f>IF(ISBLANK(F2975),"",'Récapitulatif des données RASH'!$B$2-YEAR('Données relatives aux bénéf.'!F2975))</f>
        <v/>
      </c>
    </row>
    <row r="2976" spans="1:16">
      <c r="A2976" s="18" t="str">
        <f t="shared" si="46"/>
        <v/>
      </c>
      <c r="O2976" s="19" t="str">
        <f>IF(J2976="Non","Demande d'information",IF(AND(YEAR(I2976)='Récapitulatif des données RASH'!$B$2,'Données relatives aux bénéf.'!J2976="Oui",'Données relatives aux bénéf.'!K2976="Non"),"Dossier ouvert au cours de l'année de référence",IF(AND(YEAR(I2976)='Récapitulatif des données RASH'!$B$2,'Données relatives aux bénéf.'!J2976="Oui",'Données relatives aux bénéf.'!K2976="Oui"),"Dossier ouvert au cours de l'année de référence - dont clôturé au cours de l'année de référence",IF(AND(YEAR(I2976)&lt;'Récapitulatif des données RASH'!$B$2,'Données relatives aux bénéf.'!K2976="Non",'Données relatives aux bénéf.'!L2976="Oui"),"Dossier actif valorisable dans le cadre de la subvention",IF(AND(YEAR(I2976)&lt;'Récapitulatif des données RASH'!$B$2,'Données relatives aux bénéf.'!K2976="Oui",'Données relatives aux bénéf.'!L2976="Oui"),"Dossier actif valorisable dans le cadre de la subvention - dont cloturé au cours de l'année de référence",IF(AND(YEAR(I2976)&lt;'Récapitulatif des données RASH'!$B$2,'Données relatives aux bénéf.'!K2976="Non",'Données relatives aux bénéf.'!L2976="Non"),"Dossier actif non-valorisable dans le cadre de la subvention",IF(AND(YEAR(I2976)&lt;'Récapitulatif des données RASH'!$B$2,'Données relatives aux bénéf.'!K2976="Oui",'Données relatives aux bénéf.'!L2976="Non"),"Dossier actif non-valorisable dans le cadre de la subvention - dont cloturé au cours de l'année de référence","")))))))</f>
        <v/>
      </c>
      <c r="P2976" s="16" t="str">
        <f>IF(ISBLANK(F2976),"",'Récapitulatif des données RASH'!$B$2-YEAR('Données relatives aux bénéf.'!F2976))</f>
        <v/>
      </c>
    </row>
    <row r="2977" spans="1:16">
      <c r="A2977" s="18" t="str">
        <f t="shared" si="46"/>
        <v/>
      </c>
      <c r="O2977" s="19" t="str">
        <f>IF(J2977="Non","Demande d'information",IF(AND(YEAR(I2977)='Récapitulatif des données RASH'!$B$2,'Données relatives aux bénéf.'!J2977="Oui",'Données relatives aux bénéf.'!K2977="Non"),"Dossier ouvert au cours de l'année de référence",IF(AND(YEAR(I2977)='Récapitulatif des données RASH'!$B$2,'Données relatives aux bénéf.'!J2977="Oui",'Données relatives aux bénéf.'!K2977="Oui"),"Dossier ouvert au cours de l'année de référence - dont clôturé au cours de l'année de référence",IF(AND(YEAR(I2977)&lt;'Récapitulatif des données RASH'!$B$2,'Données relatives aux bénéf.'!K2977="Non",'Données relatives aux bénéf.'!L2977="Oui"),"Dossier actif valorisable dans le cadre de la subvention",IF(AND(YEAR(I2977)&lt;'Récapitulatif des données RASH'!$B$2,'Données relatives aux bénéf.'!K2977="Oui",'Données relatives aux bénéf.'!L2977="Oui"),"Dossier actif valorisable dans le cadre de la subvention - dont cloturé au cours de l'année de référence",IF(AND(YEAR(I2977)&lt;'Récapitulatif des données RASH'!$B$2,'Données relatives aux bénéf.'!K2977="Non",'Données relatives aux bénéf.'!L2977="Non"),"Dossier actif non-valorisable dans le cadre de la subvention",IF(AND(YEAR(I2977)&lt;'Récapitulatif des données RASH'!$B$2,'Données relatives aux bénéf.'!K2977="Oui",'Données relatives aux bénéf.'!L2977="Non"),"Dossier actif non-valorisable dans le cadre de la subvention - dont cloturé au cours de l'année de référence","")))))))</f>
        <v/>
      </c>
      <c r="P2977" s="16" t="str">
        <f>IF(ISBLANK(F2977),"",'Récapitulatif des données RASH'!$B$2-YEAR('Données relatives aux bénéf.'!F2977))</f>
        <v/>
      </c>
    </row>
    <row r="2978" spans="1:16">
      <c r="A2978" s="18" t="str">
        <f t="shared" si="46"/>
        <v/>
      </c>
      <c r="O2978" s="19" t="str">
        <f>IF(J2978="Non","Demande d'information",IF(AND(YEAR(I2978)='Récapitulatif des données RASH'!$B$2,'Données relatives aux bénéf.'!J2978="Oui",'Données relatives aux bénéf.'!K2978="Non"),"Dossier ouvert au cours de l'année de référence",IF(AND(YEAR(I2978)='Récapitulatif des données RASH'!$B$2,'Données relatives aux bénéf.'!J2978="Oui",'Données relatives aux bénéf.'!K2978="Oui"),"Dossier ouvert au cours de l'année de référence - dont clôturé au cours de l'année de référence",IF(AND(YEAR(I2978)&lt;'Récapitulatif des données RASH'!$B$2,'Données relatives aux bénéf.'!K2978="Non",'Données relatives aux bénéf.'!L2978="Oui"),"Dossier actif valorisable dans le cadre de la subvention",IF(AND(YEAR(I2978)&lt;'Récapitulatif des données RASH'!$B$2,'Données relatives aux bénéf.'!K2978="Oui",'Données relatives aux bénéf.'!L2978="Oui"),"Dossier actif valorisable dans le cadre de la subvention - dont cloturé au cours de l'année de référence",IF(AND(YEAR(I2978)&lt;'Récapitulatif des données RASH'!$B$2,'Données relatives aux bénéf.'!K2978="Non",'Données relatives aux bénéf.'!L2978="Non"),"Dossier actif non-valorisable dans le cadre de la subvention",IF(AND(YEAR(I2978)&lt;'Récapitulatif des données RASH'!$B$2,'Données relatives aux bénéf.'!K2978="Oui",'Données relatives aux bénéf.'!L2978="Non"),"Dossier actif non-valorisable dans le cadre de la subvention - dont cloturé au cours de l'année de référence","")))))))</f>
        <v/>
      </c>
      <c r="P2978" s="16" t="str">
        <f>IF(ISBLANK(F2978),"",'Récapitulatif des données RASH'!$B$2-YEAR('Données relatives aux bénéf.'!F2978))</f>
        <v/>
      </c>
    </row>
    <row r="2979" spans="1:16">
      <c r="A2979" s="18" t="str">
        <f t="shared" si="46"/>
        <v/>
      </c>
      <c r="O2979" s="19" t="str">
        <f>IF(J2979="Non","Demande d'information",IF(AND(YEAR(I2979)='Récapitulatif des données RASH'!$B$2,'Données relatives aux bénéf.'!J2979="Oui",'Données relatives aux bénéf.'!K2979="Non"),"Dossier ouvert au cours de l'année de référence",IF(AND(YEAR(I2979)='Récapitulatif des données RASH'!$B$2,'Données relatives aux bénéf.'!J2979="Oui",'Données relatives aux bénéf.'!K2979="Oui"),"Dossier ouvert au cours de l'année de référence - dont clôturé au cours de l'année de référence",IF(AND(YEAR(I2979)&lt;'Récapitulatif des données RASH'!$B$2,'Données relatives aux bénéf.'!K2979="Non",'Données relatives aux bénéf.'!L2979="Oui"),"Dossier actif valorisable dans le cadre de la subvention",IF(AND(YEAR(I2979)&lt;'Récapitulatif des données RASH'!$B$2,'Données relatives aux bénéf.'!K2979="Oui",'Données relatives aux bénéf.'!L2979="Oui"),"Dossier actif valorisable dans le cadre de la subvention - dont cloturé au cours de l'année de référence",IF(AND(YEAR(I2979)&lt;'Récapitulatif des données RASH'!$B$2,'Données relatives aux bénéf.'!K2979="Non",'Données relatives aux bénéf.'!L2979="Non"),"Dossier actif non-valorisable dans le cadre de la subvention",IF(AND(YEAR(I2979)&lt;'Récapitulatif des données RASH'!$B$2,'Données relatives aux bénéf.'!K2979="Oui",'Données relatives aux bénéf.'!L2979="Non"),"Dossier actif non-valorisable dans le cadre de la subvention - dont cloturé au cours de l'année de référence","")))))))</f>
        <v/>
      </c>
      <c r="P2979" s="16" t="str">
        <f>IF(ISBLANK(F2979),"",'Récapitulatif des données RASH'!$B$2-YEAR('Données relatives aux bénéf.'!F2979))</f>
        <v/>
      </c>
    </row>
    <row r="2980" spans="1:16">
      <c r="A2980" s="18" t="str">
        <f t="shared" si="46"/>
        <v/>
      </c>
      <c r="O2980" s="19" t="str">
        <f>IF(J2980="Non","Demande d'information",IF(AND(YEAR(I2980)='Récapitulatif des données RASH'!$B$2,'Données relatives aux bénéf.'!J2980="Oui",'Données relatives aux bénéf.'!K2980="Non"),"Dossier ouvert au cours de l'année de référence",IF(AND(YEAR(I2980)='Récapitulatif des données RASH'!$B$2,'Données relatives aux bénéf.'!J2980="Oui",'Données relatives aux bénéf.'!K2980="Oui"),"Dossier ouvert au cours de l'année de référence - dont clôturé au cours de l'année de référence",IF(AND(YEAR(I2980)&lt;'Récapitulatif des données RASH'!$B$2,'Données relatives aux bénéf.'!K2980="Non",'Données relatives aux bénéf.'!L2980="Oui"),"Dossier actif valorisable dans le cadre de la subvention",IF(AND(YEAR(I2980)&lt;'Récapitulatif des données RASH'!$B$2,'Données relatives aux bénéf.'!K2980="Oui",'Données relatives aux bénéf.'!L2980="Oui"),"Dossier actif valorisable dans le cadre de la subvention - dont cloturé au cours de l'année de référence",IF(AND(YEAR(I2980)&lt;'Récapitulatif des données RASH'!$B$2,'Données relatives aux bénéf.'!K2980="Non",'Données relatives aux bénéf.'!L2980="Non"),"Dossier actif non-valorisable dans le cadre de la subvention",IF(AND(YEAR(I2980)&lt;'Récapitulatif des données RASH'!$B$2,'Données relatives aux bénéf.'!K2980="Oui",'Données relatives aux bénéf.'!L2980="Non"),"Dossier actif non-valorisable dans le cadre de la subvention - dont cloturé au cours de l'année de référence","")))))))</f>
        <v/>
      </c>
      <c r="P2980" s="16" t="str">
        <f>IF(ISBLANK(F2980),"",'Récapitulatif des données RASH'!$B$2-YEAR('Données relatives aux bénéf.'!F2980))</f>
        <v/>
      </c>
    </row>
    <row r="2981" spans="1:16">
      <c r="A2981" s="18" t="str">
        <f t="shared" si="46"/>
        <v/>
      </c>
      <c r="O2981" s="19" t="str">
        <f>IF(J2981="Non","Demande d'information",IF(AND(YEAR(I2981)='Récapitulatif des données RASH'!$B$2,'Données relatives aux bénéf.'!J2981="Oui",'Données relatives aux bénéf.'!K2981="Non"),"Dossier ouvert au cours de l'année de référence",IF(AND(YEAR(I2981)='Récapitulatif des données RASH'!$B$2,'Données relatives aux bénéf.'!J2981="Oui",'Données relatives aux bénéf.'!K2981="Oui"),"Dossier ouvert au cours de l'année de référence - dont clôturé au cours de l'année de référence",IF(AND(YEAR(I2981)&lt;'Récapitulatif des données RASH'!$B$2,'Données relatives aux bénéf.'!K2981="Non",'Données relatives aux bénéf.'!L2981="Oui"),"Dossier actif valorisable dans le cadre de la subvention",IF(AND(YEAR(I2981)&lt;'Récapitulatif des données RASH'!$B$2,'Données relatives aux bénéf.'!K2981="Oui",'Données relatives aux bénéf.'!L2981="Oui"),"Dossier actif valorisable dans le cadre de la subvention - dont cloturé au cours de l'année de référence",IF(AND(YEAR(I2981)&lt;'Récapitulatif des données RASH'!$B$2,'Données relatives aux bénéf.'!K2981="Non",'Données relatives aux bénéf.'!L2981="Non"),"Dossier actif non-valorisable dans le cadre de la subvention",IF(AND(YEAR(I2981)&lt;'Récapitulatif des données RASH'!$B$2,'Données relatives aux bénéf.'!K2981="Oui",'Données relatives aux bénéf.'!L2981="Non"),"Dossier actif non-valorisable dans le cadre de la subvention - dont cloturé au cours de l'année de référence","")))))))</f>
        <v/>
      </c>
      <c r="P2981" s="16" t="str">
        <f>IF(ISBLANK(F2981),"",'Récapitulatif des données RASH'!$B$2-YEAR('Données relatives aux bénéf.'!F2981))</f>
        <v/>
      </c>
    </row>
    <row r="2982" spans="1:16">
      <c r="A2982" s="18" t="str">
        <f t="shared" si="46"/>
        <v/>
      </c>
      <c r="O2982" s="19" t="str">
        <f>IF(J2982="Non","Demande d'information",IF(AND(YEAR(I2982)='Récapitulatif des données RASH'!$B$2,'Données relatives aux bénéf.'!J2982="Oui",'Données relatives aux bénéf.'!K2982="Non"),"Dossier ouvert au cours de l'année de référence",IF(AND(YEAR(I2982)='Récapitulatif des données RASH'!$B$2,'Données relatives aux bénéf.'!J2982="Oui",'Données relatives aux bénéf.'!K2982="Oui"),"Dossier ouvert au cours de l'année de référence - dont clôturé au cours de l'année de référence",IF(AND(YEAR(I2982)&lt;'Récapitulatif des données RASH'!$B$2,'Données relatives aux bénéf.'!K2982="Non",'Données relatives aux bénéf.'!L2982="Oui"),"Dossier actif valorisable dans le cadre de la subvention",IF(AND(YEAR(I2982)&lt;'Récapitulatif des données RASH'!$B$2,'Données relatives aux bénéf.'!K2982="Oui",'Données relatives aux bénéf.'!L2982="Oui"),"Dossier actif valorisable dans le cadre de la subvention - dont cloturé au cours de l'année de référence",IF(AND(YEAR(I2982)&lt;'Récapitulatif des données RASH'!$B$2,'Données relatives aux bénéf.'!K2982="Non",'Données relatives aux bénéf.'!L2982="Non"),"Dossier actif non-valorisable dans le cadre de la subvention",IF(AND(YEAR(I2982)&lt;'Récapitulatif des données RASH'!$B$2,'Données relatives aux bénéf.'!K2982="Oui",'Données relatives aux bénéf.'!L2982="Non"),"Dossier actif non-valorisable dans le cadre de la subvention - dont cloturé au cours de l'année de référence","")))))))</f>
        <v/>
      </c>
      <c r="P2982" s="16" t="str">
        <f>IF(ISBLANK(F2982),"",'Récapitulatif des données RASH'!$B$2-YEAR('Données relatives aux bénéf.'!F2982))</f>
        <v/>
      </c>
    </row>
    <row r="2983" spans="1:16">
      <c r="A2983" s="18" t="str">
        <f t="shared" si="46"/>
        <v/>
      </c>
      <c r="O2983" s="19" t="str">
        <f>IF(J2983="Non","Demande d'information",IF(AND(YEAR(I2983)='Récapitulatif des données RASH'!$B$2,'Données relatives aux bénéf.'!J2983="Oui",'Données relatives aux bénéf.'!K2983="Non"),"Dossier ouvert au cours de l'année de référence",IF(AND(YEAR(I2983)='Récapitulatif des données RASH'!$B$2,'Données relatives aux bénéf.'!J2983="Oui",'Données relatives aux bénéf.'!K2983="Oui"),"Dossier ouvert au cours de l'année de référence - dont clôturé au cours de l'année de référence",IF(AND(YEAR(I2983)&lt;'Récapitulatif des données RASH'!$B$2,'Données relatives aux bénéf.'!K2983="Non",'Données relatives aux bénéf.'!L2983="Oui"),"Dossier actif valorisable dans le cadre de la subvention",IF(AND(YEAR(I2983)&lt;'Récapitulatif des données RASH'!$B$2,'Données relatives aux bénéf.'!K2983="Oui",'Données relatives aux bénéf.'!L2983="Oui"),"Dossier actif valorisable dans le cadre de la subvention - dont cloturé au cours de l'année de référence",IF(AND(YEAR(I2983)&lt;'Récapitulatif des données RASH'!$B$2,'Données relatives aux bénéf.'!K2983="Non",'Données relatives aux bénéf.'!L2983="Non"),"Dossier actif non-valorisable dans le cadre de la subvention",IF(AND(YEAR(I2983)&lt;'Récapitulatif des données RASH'!$B$2,'Données relatives aux bénéf.'!K2983="Oui",'Données relatives aux bénéf.'!L2983="Non"),"Dossier actif non-valorisable dans le cadre de la subvention - dont cloturé au cours de l'année de référence","")))))))</f>
        <v/>
      </c>
      <c r="P2983" s="16" t="str">
        <f>IF(ISBLANK(F2983),"",'Récapitulatif des données RASH'!$B$2-YEAR('Données relatives aux bénéf.'!F2983))</f>
        <v/>
      </c>
    </row>
    <row r="2984" spans="1:16">
      <c r="A2984" s="18" t="str">
        <f t="shared" si="46"/>
        <v/>
      </c>
      <c r="O2984" s="19" t="str">
        <f>IF(J2984="Non","Demande d'information",IF(AND(YEAR(I2984)='Récapitulatif des données RASH'!$B$2,'Données relatives aux bénéf.'!J2984="Oui",'Données relatives aux bénéf.'!K2984="Non"),"Dossier ouvert au cours de l'année de référence",IF(AND(YEAR(I2984)='Récapitulatif des données RASH'!$B$2,'Données relatives aux bénéf.'!J2984="Oui",'Données relatives aux bénéf.'!K2984="Oui"),"Dossier ouvert au cours de l'année de référence - dont clôturé au cours de l'année de référence",IF(AND(YEAR(I2984)&lt;'Récapitulatif des données RASH'!$B$2,'Données relatives aux bénéf.'!K2984="Non",'Données relatives aux bénéf.'!L2984="Oui"),"Dossier actif valorisable dans le cadre de la subvention",IF(AND(YEAR(I2984)&lt;'Récapitulatif des données RASH'!$B$2,'Données relatives aux bénéf.'!K2984="Oui",'Données relatives aux bénéf.'!L2984="Oui"),"Dossier actif valorisable dans le cadre de la subvention - dont cloturé au cours de l'année de référence",IF(AND(YEAR(I2984)&lt;'Récapitulatif des données RASH'!$B$2,'Données relatives aux bénéf.'!K2984="Non",'Données relatives aux bénéf.'!L2984="Non"),"Dossier actif non-valorisable dans le cadre de la subvention",IF(AND(YEAR(I2984)&lt;'Récapitulatif des données RASH'!$B$2,'Données relatives aux bénéf.'!K2984="Oui",'Données relatives aux bénéf.'!L2984="Non"),"Dossier actif non-valorisable dans le cadre de la subvention - dont cloturé au cours de l'année de référence","")))))))</f>
        <v/>
      </c>
      <c r="P2984" s="16" t="str">
        <f>IF(ISBLANK(F2984),"",'Récapitulatif des données RASH'!$B$2-YEAR('Données relatives aux bénéf.'!F2984))</f>
        <v/>
      </c>
    </row>
    <row r="2985" spans="1:16">
      <c r="A2985" s="18" t="str">
        <f t="shared" ref="A2985:A3048" si="47">IF(ISBLANK(C2985),"",A2984+1)</f>
        <v/>
      </c>
      <c r="O2985" s="19" t="str">
        <f>IF(J2985="Non","Demande d'information",IF(AND(YEAR(I2985)='Récapitulatif des données RASH'!$B$2,'Données relatives aux bénéf.'!J2985="Oui",'Données relatives aux bénéf.'!K2985="Non"),"Dossier ouvert au cours de l'année de référence",IF(AND(YEAR(I2985)='Récapitulatif des données RASH'!$B$2,'Données relatives aux bénéf.'!J2985="Oui",'Données relatives aux bénéf.'!K2985="Oui"),"Dossier ouvert au cours de l'année de référence - dont clôturé au cours de l'année de référence",IF(AND(YEAR(I2985)&lt;'Récapitulatif des données RASH'!$B$2,'Données relatives aux bénéf.'!K2985="Non",'Données relatives aux bénéf.'!L2985="Oui"),"Dossier actif valorisable dans le cadre de la subvention",IF(AND(YEAR(I2985)&lt;'Récapitulatif des données RASH'!$B$2,'Données relatives aux bénéf.'!K2985="Oui",'Données relatives aux bénéf.'!L2985="Oui"),"Dossier actif valorisable dans le cadre de la subvention - dont cloturé au cours de l'année de référence",IF(AND(YEAR(I2985)&lt;'Récapitulatif des données RASH'!$B$2,'Données relatives aux bénéf.'!K2985="Non",'Données relatives aux bénéf.'!L2985="Non"),"Dossier actif non-valorisable dans le cadre de la subvention",IF(AND(YEAR(I2985)&lt;'Récapitulatif des données RASH'!$B$2,'Données relatives aux bénéf.'!K2985="Oui",'Données relatives aux bénéf.'!L2985="Non"),"Dossier actif non-valorisable dans le cadre de la subvention - dont cloturé au cours de l'année de référence","")))))))</f>
        <v/>
      </c>
      <c r="P2985" s="16" t="str">
        <f>IF(ISBLANK(F2985),"",'Récapitulatif des données RASH'!$B$2-YEAR('Données relatives aux bénéf.'!F2985))</f>
        <v/>
      </c>
    </row>
    <row r="2986" spans="1:16">
      <c r="A2986" s="18" t="str">
        <f t="shared" si="47"/>
        <v/>
      </c>
      <c r="O2986" s="19" t="str">
        <f>IF(J2986="Non","Demande d'information",IF(AND(YEAR(I2986)='Récapitulatif des données RASH'!$B$2,'Données relatives aux bénéf.'!J2986="Oui",'Données relatives aux bénéf.'!K2986="Non"),"Dossier ouvert au cours de l'année de référence",IF(AND(YEAR(I2986)='Récapitulatif des données RASH'!$B$2,'Données relatives aux bénéf.'!J2986="Oui",'Données relatives aux bénéf.'!K2986="Oui"),"Dossier ouvert au cours de l'année de référence - dont clôturé au cours de l'année de référence",IF(AND(YEAR(I2986)&lt;'Récapitulatif des données RASH'!$B$2,'Données relatives aux bénéf.'!K2986="Non",'Données relatives aux bénéf.'!L2986="Oui"),"Dossier actif valorisable dans le cadre de la subvention",IF(AND(YEAR(I2986)&lt;'Récapitulatif des données RASH'!$B$2,'Données relatives aux bénéf.'!K2986="Oui",'Données relatives aux bénéf.'!L2986="Oui"),"Dossier actif valorisable dans le cadre de la subvention - dont cloturé au cours de l'année de référence",IF(AND(YEAR(I2986)&lt;'Récapitulatif des données RASH'!$B$2,'Données relatives aux bénéf.'!K2986="Non",'Données relatives aux bénéf.'!L2986="Non"),"Dossier actif non-valorisable dans le cadre de la subvention",IF(AND(YEAR(I2986)&lt;'Récapitulatif des données RASH'!$B$2,'Données relatives aux bénéf.'!K2986="Oui",'Données relatives aux bénéf.'!L2986="Non"),"Dossier actif non-valorisable dans le cadre de la subvention - dont cloturé au cours de l'année de référence","")))))))</f>
        <v/>
      </c>
      <c r="P2986" s="16" t="str">
        <f>IF(ISBLANK(F2986),"",'Récapitulatif des données RASH'!$B$2-YEAR('Données relatives aux bénéf.'!F2986))</f>
        <v/>
      </c>
    </row>
    <row r="2987" spans="1:16">
      <c r="A2987" s="18" t="str">
        <f t="shared" si="47"/>
        <v/>
      </c>
      <c r="O2987" s="19" t="str">
        <f>IF(J2987="Non","Demande d'information",IF(AND(YEAR(I2987)='Récapitulatif des données RASH'!$B$2,'Données relatives aux bénéf.'!J2987="Oui",'Données relatives aux bénéf.'!K2987="Non"),"Dossier ouvert au cours de l'année de référence",IF(AND(YEAR(I2987)='Récapitulatif des données RASH'!$B$2,'Données relatives aux bénéf.'!J2987="Oui",'Données relatives aux bénéf.'!K2987="Oui"),"Dossier ouvert au cours de l'année de référence - dont clôturé au cours de l'année de référence",IF(AND(YEAR(I2987)&lt;'Récapitulatif des données RASH'!$B$2,'Données relatives aux bénéf.'!K2987="Non",'Données relatives aux bénéf.'!L2987="Oui"),"Dossier actif valorisable dans le cadre de la subvention",IF(AND(YEAR(I2987)&lt;'Récapitulatif des données RASH'!$B$2,'Données relatives aux bénéf.'!K2987="Oui",'Données relatives aux bénéf.'!L2987="Oui"),"Dossier actif valorisable dans le cadre de la subvention - dont cloturé au cours de l'année de référence",IF(AND(YEAR(I2987)&lt;'Récapitulatif des données RASH'!$B$2,'Données relatives aux bénéf.'!K2987="Non",'Données relatives aux bénéf.'!L2987="Non"),"Dossier actif non-valorisable dans le cadre de la subvention",IF(AND(YEAR(I2987)&lt;'Récapitulatif des données RASH'!$B$2,'Données relatives aux bénéf.'!K2987="Oui",'Données relatives aux bénéf.'!L2987="Non"),"Dossier actif non-valorisable dans le cadre de la subvention - dont cloturé au cours de l'année de référence","")))))))</f>
        <v/>
      </c>
      <c r="P2987" s="16" t="str">
        <f>IF(ISBLANK(F2987),"",'Récapitulatif des données RASH'!$B$2-YEAR('Données relatives aux bénéf.'!F2987))</f>
        <v/>
      </c>
    </row>
    <row r="2988" spans="1:16">
      <c r="A2988" s="18" t="str">
        <f t="shared" si="47"/>
        <v/>
      </c>
      <c r="O2988" s="19" t="str">
        <f>IF(J2988="Non","Demande d'information",IF(AND(YEAR(I2988)='Récapitulatif des données RASH'!$B$2,'Données relatives aux bénéf.'!J2988="Oui",'Données relatives aux bénéf.'!K2988="Non"),"Dossier ouvert au cours de l'année de référence",IF(AND(YEAR(I2988)='Récapitulatif des données RASH'!$B$2,'Données relatives aux bénéf.'!J2988="Oui",'Données relatives aux bénéf.'!K2988="Oui"),"Dossier ouvert au cours de l'année de référence - dont clôturé au cours de l'année de référence",IF(AND(YEAR(I2988)&lt;'Récapitulatif des données RASH'!$B$2,'Données relatives aux bénéf.'!K2988="Non",'Données relatives aux bénéf.'!L2988="Oui"),"Dossier actif valorisable dans le cadre de la subvention",IF(AND(YEAR(I2988)&lt;'Récapitulatif des données RASH'!$B$2,'Données relatives aux bénéf.'!K2988="Oui",'Données relatives aux bénéf.'!L2988="Oui"),"Dossier actif valorisable dans le cadre de la subvention - dont cloturé au cours de l'année de référence",IF(AND(YEAR(I2988)&lt;'Récapitulatif des données RASH'!$B$2,'Données relatives aux bénéf.'!K2988="Non",'Données relatives aux bénéf.'!L2988="Non"),"Dossier actif non-valorisable dans le cadre de la subvention",IF(AND(YEAR(I2988)&lt;'Récapitulatif des données RASH'!$B$2,'Données relatives aux bénéf.'!K2988="Oui",'Données relatives aux bénéf.'!L2988="Non"),"Dossier actif non-valorisable dans le cadre de la subvention - dont cloturé au cours de l'année de référence","")))))))</f>
        <v/>
      </c>
      <c r="P2988" s="16" t="str">
        <f>IF(ISBLANK(F2988),"",'Récapitulatif des données RASH'!$B$2-YEAR('Données relatives aux bénéf.'!F2988))</f>
        <v/>
      </c>
    </row>
    <row r="2989" spans="1:16">
      <c r="A2989" s="18" t="str">
        <f t="shared" si="47"/>
        <v/>
      </c>
      <c r="O2989" s="19" t="str">
        <f>IF(J2989="Non","Demande d'information",IF(AND(YEAR(I2989)='Récapitulatif des données RASH'!$B$2,'Données relatives aux bénéf.'!J2989="Oui",'Données relatives aux bénéf.'!K2989="Non"),"Dossier ouvert au cours de l'année de référence",IF(AND(YEAR(I2989)='Récapitulatif des données RASH'!$B$2,'Données relatives aux bénéf.'!J2989="Oui",'Données relatives aux bénéf.'!K2989="Oui"),"Dossier ouvert au cours de l'année de référence - dont clôturé au cours de l'année de référence",IF(AND(YEAR(I2989)&lt;'Récapitulatif des données RASH'!$B$2,'Données relatives aux bénéf.'!K2989="Non",'Données relatives aux bénéf.'!L2989="Oui"),"Dossier actif valorisable dans le cadre de la subvention",IF(AND(YEAR(I2989)&lt;'Récapitulatif des données RASH'!$B$2,'Données relatives aux bénéf.'!K2989="Oui",'Données relatives aux bénéf.'!L2989="Oui"),"Dossier actif valorisable dans le cadre de la subvention - dont cloturé au cours de l'année de référence",IF(AND(YEAR(I2989)&lt;'Récapitulatif des données RASH'!$B$2,'Données relatives aux bénéf.'!K2989="Non",'Données relatives aux bénéf.'!L2989="Non"),"Dossier actif non-valorisable dans le cadre de la subvention",IF(AND(YEAR(I2989)&lt;'Récapitulatif des données RASH'!$B$2,'Données relatives aux bénéf.'!K2989="Oui",'Données relatives aux bénéf.'!L2989="Non"),"Dossier actif non-valorisable dans le cadre de la subvention - dont cloturé au cours de l'année de référence","")))))))</f>
        <v/>
      </c>
      <c r="P2989" s="16" t="str">
        <f>IF(ISBLANK(F2989),"",'Récapitulatif des données RASH'!$B$2-YEAR('Données relatives aux bénéf.'!F2989))</f>
        <v/>
      </c>
    </row>
    <row r="2990" spans="1:16">
      <c r="A2990" s="18" t="str">
        <f t="shared" si="47"/>
        <v/>
      </c>
      <c r="O2990" s="19" t="str">
        <f>IF(J2990="Non","Demande d'information",IF(AND(YEAR(I2990)='Récapitulatif des données RASH'!$B$2,'Données relatives aux bénéf.'!J2990="Oui",'Données relatives aux bénéf.'!K2990="Non"),"Dossier ouvert au cours de l'année de référence",IF(AND(YEAR(I2990)='Récapitulatif des données RASH'!$B$2,'Données relatives aux bénéf.'!J2990="Oui",'Données relatives aux bénéf.'!K2990="Oui"),"Dossier ouvert au cours de l'année de référence - dont clôturé au cours de l'année de référence",IF(AND(YEAR(I2990)&lt;'Récapitulatif des données RASH'!$B$2,'Données relatives aux bénéf.'!K2990="Non",'Données relatives aux bénéf.'!L2990="Oui"),"Dossier actif valorisable dans le cadre de la subvention",IF(AND(YEAR(I2990)&lt;'Récapitulatif des données RASH'!$B$2,'Données relatives aux bénéf.'!K2990="Oui",'Données relatives aux bénéf.'!L2990="Oui"),"Dossier actif valorisable dans le cadre de la subvention - dont cloturé au cours de l'année de référence",IF(AND(YEAR(I2990)&lt;'Récapitulatif des données RASH'!$B$2,'Données relatives aux bénéf.'!K2990="Non",'Données relatives aux bénéf.'!L2990="Non"),"Dossier actif non-valorisable dans le cadre de la subvention",IF(AND(YEAR(I2990)&lt;'Récapitulatif des données RASH'!$B$2,'Données relatives aux bénéf.'!K2990="Oui",'Données relatives aux bénéf.'!L2990="Non"),"Dossier actif non-valorisable dans le cadre de la subvention - dont cloturé au cours de l'année de référence","")))))))</f>
        <v/>
      </c>
      <c r="P2990" s="16" t="str">
        <f>IF(ISBLANK(F2990),"",'Récapitulatif des données RASH'!$B$2-YEAR('Données relatives aux bénéf.'!F2990))</f>
        <v/>
      </c>
    </row>
    <row r="2991" spans="1:16">
      <c r="A2991" s="18" t="str">
        <f t="shared" si="47"/>
        <v/>
      </c>
      <c r="O2991" s="19" t="str">
        <f>IF(J2991="Non","Demande d'information",IF(AND(YEAR(I2991)='Récapitulatif des données RASH'!$B$2,'Données relatives aux bénéf.'!J2991="Oui",'Données relatives aux bénéf.'!K2991="Non"),"Dossier ouvert au cours de l'année de référence",IF(AND(YEAR(I2991)='Récapitulatif des données RASH'!$B$2,'Données relatives aux bénéf.'!J2991="Oui",'Données relatives aux bénéf.'!K2991="Oui"),"Dossier ouvert au cours de l'année de référence - dont clôturé au cours de l'année de référence",IF(AND(YEAR(I2991)&lt;'Récapitulatif des données RASH'!$B$2,'Données relatives aux bénéf.'!K2991="Non",'Données relatives aux bénéf.'!L2991="Oui"),"Dossier actif valorisable dans le cadre de la subvention",IF(AND(YEAR(I2991)&lt;'Récapitulatif des données RASH'!$B$2,'Données relatives aux bénéf.'!K2991="Oui",'Données relatives aux bénéf.'!L2991="Oui"),"Dossier actif valorisable dans le cadre de la subvention - dont cloturé au cours de l'année de référence",IF(AND(YEAR(I2991)&lt;'Récapitulatif des données RASH'!$B$2,'Données relatives aux bénéf.'!K2991="Non",'Données relatives aux bénéf.'!L2991="Non"),"Dossier actif non-valorisable dans le cadre de la subvention",IF(AND(YEAR(I2991)&lt;'Récapitulatif des données RASH'!$B$2,'Données relatives aux bénéf.'!K2991="Oui",'Données relatives aux bénéf.'!L2991="Non"),"Dossier actif non-valorisable dans le cadre de la subvention - dont cloturé au cours de l'année de référence","")))))))</f>
        <v/>
      </c>
      <c r="P2991" s="16" t="str">
        <f>IF(ISBLANK(F2991),"",'Récapitulatif des données RASH'!$B$2-YEAR('Données relatives aux bénéf.'!F2991))</f>
        <v/>
      </c>
    </row>
    <row r="2992" spans="1:16">
      <c r="A2992" s="18" t="str">
        <f t="shared" si="47"/>
        <v/>
      </c>
      <c r="O2992" s="19" t="str">
        <f>IF(J2992="Non","Demande d'information",IF(AND(YEAR(I2992)='Récapitulatif des données RASH'!$B$2,'Données relatives aux bénéf.'!J2992="Oui",'Données relatives aux bénéf.'!K2992="Non"),"Dossier ouvert au cours de l'année de référence",IF(AND(YEAR(I2992)='Récapitulatif des données RASH'!$B$2,'Données relatives aux bénéf.'!J2992="Oui",'Données relatives aux bénéf.'!K2992="Oui"),"Dossier ouvert au cours de l'année de référence - dont clôturé au cours de l'année de référence",IF(AND(YEAR(I2992)&lt;'Récapitulatif des données RASH'!$B$2,'Données relatives aux bénéf.'!K2992="Non",'Données relatives aux bénéf.'!L2992="Oui"),"Dossier actif valorisable dans le cadre de la subvention",IF(AND(YEAR(I2992)&lt;'Récapitulatif des données RASH'!$B$2,'Données relatives aux bénéf.'!K2992="Oui",'Données relatives aux bénéf.'!L2992="Oui"),"Dossier actif valorisable dans le cadre de la subvention - dont cloturé au cours de l'année de référence",IF(AND(YEAR(I2992)&lt;'Récapitulatif des données RASH'!$B$2,'Données relatives aux bénéf.'!K2992="Non",'Données relatives aux bénéf.'!L2992="Non"),"Dossier actif non-valorisable dans le cadre de la subvention",IF(AND(YEAR(I2992)&lt;'Récapitulatif des données RASH'!$B$2,'Données relatives aux bénéf.'!K2992="Oui",'Données relatives aux bénéf.'!L2992="Non"),"Dossier actif non-valorisable dans le cadre de la subvention - dont cloturé au cours de l'année de référence","")))))))</f>
        <v/>
      </c>
      <c r="P2992" s="16" t="str">
        <f>IF(ISBLANK(F2992),"",'Récapitulatif des données RASH'!$B$2-YEAR('Données relatives aux bénéf.'!F2992))</f>
        <v/>
      </c>
    </row>
    <row r="2993" spans="1:16">
      <c r="A2993" s="18" t="str">
        <f t="shared" si="47"/>
        <v/>
      </c>
      <c r="O2993" s="19" t="str">
        <f>IF(J2993="Non","Demande d'information",IF(AND(YEAR(I2993)='Récapitulatif des données RASH'!$B$2,'Données relatives aux bénéf.'!J2993="Oui",'Données relatives aux bénéf.'!K2993="Non"),"Dossier ouvert au cours de l'année de référence",IF(AND(YEAR(I2993)='Récapitulatif des données RASH'!$B$2,'Données relatives aux bénéf.'!J2993="Oui",'Données relatives aux bénéf.'!K2993="Oui"),"Dossier ouvert au cours de l'année de référence - dont clôturé au cours de l'année de référence",IF(AND(YEAR(I2993)&lt;'Récapitulatif des données RASH'!$B$2,'Données relatives aux bénéf.'!K2993="Non",'Données relatives aux bénéf.'!L2993="Oui"),"Dossier actif valorisable dans le cadre de la subvention",IF(AND(YEAR(I2993)&lt;'Récapitulatif des données RASH'!$B$2,'Données relatives aux bénéf.'!K2993="Oui",'Données relatives aux bénéf.'!L2993="Oui"),"Dossier actif valorisable dans le cadre de la subvention - dont cloturé au cours de l'année de référence",IF(AND(YEAR(I2993)&lt;'Récapitulatif des données RASH'!$B$2,'Données relatives aux bénéf.'!K2993="Non",'Données relatives aux bénéf.'!L2993="Non"),"Dossier actif non-valorisable dans le cadre de la subvention",IF(AND(YEAR(I2993)&lt;'Récapitulatif des données RASH'!$B$2,'Données relatives aux bénéf.'!K2993="Oui",'Données relatives aux bénéf.'!L2993="Non"),"Dossier actif non-valorisable dans le cadre de la subvention - dont cloturé au cours de l'année de référence","")))))))</f>
        <v/>
      </c>
      <c r="P2993" s="16" t="str">
        <f>IF(ISBLANK(F2993),"",'Récapitulatif des données RASH'!$B$2-YEAR('Données relatives aux bénéf.'!F2993))</f>
        <v/>
      </c>
    </row>
    <row r="2994" spans="1:16">
      <c r="A2994" s="18" t="str">
        <f t="shared" si="47"/>
        <v/>
      </c>
      <c r="O2994" s="19" t="str">
        <f>IF(J2994="Non","Demande d'information",IF(AND(YEAR(I2994)='Récapitulatif des données RASH'!$B$2,'Données relatives aux bénéf.'!J2994="Oui",'Données relatives aux bénéf.'!K2994="Non"),"Dossier ouvert au cours de l'année de référence",IF(AND(YEAR(I2994)='Récapitulatif des données RASH'!$B$2,'Données relatives aux bénéf.'!J2994="Oui",'Données relatives aux bénéf.'!K2994="Oui"),"Dossier ouvert au cours de l'année de référence - dont clôturé au cours de l'année de référence",IF(AND(YEAR(I2994)&lt;'Récapitulatif des données RASH'!$B$2,'Données relatives aux bénéf.'!K2994="Non",'Données relatives aux bénéf.'!L2994="Oui"),"Dossier actif valorisable dans le cadre de la subvention",IF(AND(YEAR(I2994)&lt;'Récapitulatif des données RASH'!$B$2,'Données relatives aux bénéf.'!K2994="Oui",'Données relatives aux bénéf.'!L2994="Oui"),"Dossier actif valorisable dans le cadre de la subvention - dont cloturé au cours de l'année de référence",IF(AND(YEAR(I2994)&lt;'Récapitulatif des données RASH'!$B$2,'Données relatives aux bénéf.'!K2994="Non",'Données relatives aux bénéf.'!L2994="Non"),"Dossier actif non-valorisable dans le cadre de la subvention",IF(AND(YEAR(I2994)&lt;'Récapitulatif des données RASH'!$B$2,'Données relatives aux bénéf.'!K2994="Oui",'Données relatives aux bénéf.'!L2994="Non"),"Dossier actif non-valorisable dans le cadre de la subvention - dont cloturé au cours de l'année de référence","")))))))</f>
        <v/>
      </c>
      <c r="P2994" s="16" t="str">
        <f>IF(ISBLANK(F2994),"",'Récapitulatif des données RASH'!$B$2-YEAR('Données relatives aux bénéf.'!F2994))</f>
        <v/>
      </c>
    </row>
    <row r="2995" spans="1:16">
      <c r="A2995" s="18" t="str">
        <f t="shared" si="47"/>
        <v/>
      </c>
      <c r="O2995" s="19" t="str">
        <f>IF(J2995="Non","Demande d'information",IF(AND(YEAR(I2995)='Récapitulatif des données RASH'!$B$2,'Données relatives aux bénéf.'!J2995="Oui",'Données relatives aux bénéf.'!K2995="Non"),"Dossier ouvert au cours de l'année de référence",IF(AND(YEAR(I2995)='Récapitulatif des données RASH'!$B$2,'Données relatives aux bénéf.'!J2995="Oui",'Données relatives aux bénéf.'!K2995="Oui"),"Dossier ouvert au cours de l'année de référence - dont clôturé au cours de l'année de référence",IF(AND(YEAR(I2995)&lt;'Récapitulatif des données RASH'!$B$2,'Données relatives aux bénéf.'!K2995="Non",'Données relatives aux bénéf.'!L2995="Oui"),"Dossier actif valorisable dans le cadre de la subvention",IF(AND(YEAR(I2995)&lt;'Récapitulatif des données RASH'!$B$2,'Données relatives aux bénéf.'!K2995="Oui",'Données relatives aux bénéf.'!L2995="Oui"),"Dossier actif valorisable dans le cadre de la subvention - dont cloturé au cours de l'année de référence",IF(AND(YEAR(I2995)&lt;'Récapitulatif des données RASH'!$B$2,'Données relatives aux bénéf.'!K2995="Non",'Données relatives aux bénéf.'!L2995="Non"),"Dossier actif non-valorisable dans le cadre de la subvention",IF(AND(YEAR(I2995)&lt;'Récapitulatif des données RASH'!$B$2,'Données relatives aux bénéf.'!K2995="Oui",'Données relatives aux bénéf.'!L2995="Non"),"Dossier actif non-valorisable dans le cadre de la subvention - dont cloturé au cours de l'année de référence","")))))))</f>
        <v/>
      </c>
      <c r="P2995" s="16" t="str">
        <f>IF(ISBLANK(F2995),"",'Récapitulatif des données RASH'!$B$2-YEAR('Données relatives aux bénéf.'!F2995))</f>
        <v/>
      </c>
    </row>
    <row r="2996" spans="1:16">
      <c r="A2996" s="18" t="str">
        <f t="shared" si="47"/>
        <v/>
      </c>
      <c r="O2996" s="19" t="str">
        <f>IF(J2996="Non","Demande d'information",IF(AND(YEAR(I2996)='Récapitulatif des données RASH'!$B$2,'Données relatives aux bénéf.'!J2996="Oui",'Données relatives aux bénéf.'!K2996="Non"),"Dossier ouvert au cours de l'année de référence",IF(AND(YEAR(I2996)='Récapitulatif des données RASH'!$B$2,'Données relatives aux bénéf.'!J2996="Oui",'Données relatives aux bénéf.'!K2996="Oui"),"Dossier ouvert au cours de l'année de référence - dont clôturé au cours de l'année de référence",IF(AND(YEAR(I2996)&lt;'Récapitulatif des données RASH'!$B$2,'Données relatives aux bénéf.'!K2996="Non",'Données relatives aux bénéf.'!L2996="Oui"),"Dossier actif valorisable dans le cadre de la subvention",IF(AND(YEAR(I2996)&lt;'Récapitulatif des données RASH'!$B$2,'Données relatives aux bénéf.'!K2996="Oui",'Données relatives aux bénéf.'!L2996="Oui"),"Dossier actif valorisable dans le cadre de la subvention - dont cloturé au cours de l'année de référence",IF(AND(YEAR(I2996)&lt;'Récapitulatif des données RASH'!$B$2,'Données relatives aux bénéf.'!K2996="Non",'Données relatives aux bénéf.'!L2996="Non"),"Dossier actif non-valorisable dans le cadre de la subvention",IF(AND(YEAR(I2996)&lt;'Récapitulatif des données RASH'!$B$2,'Données relatives aux bénéf.'!K2996="Oui",'Données relatives aux bénéf.'!L2996="Non"),"Dossier actif non-valorisable dans le cadre de la subvention - dont cloturé au cours de l'année de référence","")))))))</f>
        <v/>
      </c>
      <c r="P2996" s="16" t="str">
        <f>IF(ISBLANK(F2996),"",'Récapitulatif des données RASH'!$B$2-YEAR('Données relatives aux bénéf.'!F2996))</f>
        <v/>
      </c>
    </row>
    <row r="2997" spans="1:16">
      <c r="A2997" s="18" t="str">
        <f t="shared" si="47"/>
        <v/>
      </c>
      <c r="O2997" s="19" t="str">
        <f>IF(J2997="Non","Demande d'information",IF(AND(YEAR(I2997)='Récapitulatif des données RASH'!$B$2,'Données relatives aux bénéf.'!J2997="Oui",'Données relatives aux bénéf.'!K2997="Non"),"Dossier ouvert au cours de l'année de référence",IF(AND(YEAR(I2997)='Récapitulatif des données RASH'!$B$2,'Données relatives aux bénéf.'!J2997="Oui",'Données relatives aux bénéf.'!K2997="Oui"),"Dossier ouvert au cours de l'année de référence - dont clôturé au cours de l'année de référence",IF(AND(YEAR(I2997)&lt;'Récapitulatif des données RASH'!$B$2,'Données relatives aux bénéf.'!K2997="Non",'Données relatives aux bénéf.'!L2997="Oui"),"Dossier actif valorisable dans le cadre de la subvention",IF(AND(YEAR(I2997)&lt;'Récapitulatif des données RASH'!$B$2,'Données relatives aux bénéf.'!K2997="Oui",'Données relatives aux bénéf.'!L2997="Oui"),"Dossier actif valorisable dans le cadre de la subvention - dont cloturé au cours de l'année de référence",IF(AND(YEAR(I2997)&lt;'Récapitulatif des données RASH'!$B$2,'Données relatives aux bénéf.'!K2997="Non",'Données relatives aux bénéf.'!L2997="Non"),"Dossier actif non-valorisable dans le cadre de la subvention",IF(AND(YEAR(I2997)&lt;'Récapitulatif des données RASH'!$B$2,'Données relatives aux bénéf.'!K2997="Oui",'Données relatives aux bénéf.'!L2997="Non"),"Dossier actif non-valorisable dans le cadre de la subvention - dont cloturé au cours de l'année de référence","")))))))</f>
        <v/>
      </c>
      <c r="P2997" s="16" t="str">
        <f>IF(ISBLANK(F2997),"",'Récapitulatif des données RASH'!$B$2-YEAR('Données relatives aux bénéf.'!F2997))</f>
        <v/>
      </c>
    </row>
    <row r="2998" spans="1:16">
      <c r="A2998" s="18" t="str">
        <f t="shared" si="47"/>
        <v/>
      </c>
      <c r="O2998" s="19" t="str">
        <f>IF(J2998="Non","Demande d'information",IF(AND(YEAR(I2998)='Récapitulatif des données RASH'!$B$2,'Données relatives aux bénéf.'!J2998="Oui",'Données relatives aux bénéf.'!K2998="Non"),"Dossier ouvert au cours de l'année de référence",IF(AND(YEAR(I2998)='Récapitulatif des données RASH'!$B$2,'Données relatives aux bénéf.'!J2998="Oui",'Données relatives aux bénéf.'!K2998="Oui"),"Dossier ouvert au cours de l'année de référence - dont clôturé au cours de l'année de référence",IF(AND(YEAR(I2998)&lt;'Récapitulatif des données RASH'!$B$2,'Données relatives aux bénéf.'!K2998="Non",'Données relatives aux bénéf.'!L2998="Oui"),"Dossier actif valorisable dans le cadre de la subvention",IF(AND(YEAR(I2998)&lt;'Récapitulatif des données RASH'!$B$2,'Données relatives aux bénéf.'!K2998="Oui",'Données relatives aux bénéf.'!L2998="Oui"),"Dossier actif valorisable dans le cadre de la subvention - dont cloturé au cours de l'année de référence",IF(AND(YEAR(I2998)&lt;'Récapitulatif des données RASH'!$B$2,'Données relatives aux bénéf.'!K2998="Non",'Données relatives aux bénéf.'!L2998="Non"),"Dossier actif non-valorisable dans le cadre de la subvention",IF(AND(YEAR(I2998)&lt;'Récapitulatif des données RASH'!$B$2,'Données relatives aux bénéf.'!K2998="Oui",'Données relatives aux bénéf.'!L2998="Non"),"Dossier actif non-valorisable dans le cadre de la subvention - dont cloturé au cours de l'année de référence","")))))))</f>
        <v/>
      </c>
      <c r="P2998" s="16" t="str">
        <f>IF(ISBLANK(F2998),"",'Récapitulatif des données RASH'!$B$2-YEAR('Données relatives aux bénéf.'!F2998))</f>
        <v/>
      </c>
    </row>
    <row r="2999" spans="1:16">
      <c r="A2999" s="18" t="str">
        <f t="shared" si="47"/>
        <v/>
      </c>
      <c r="O2999" s="19" t="str">
        <f>IF(J2999="Non","Demande d'information",IF(AND(YEAR(I2999)='Récapitulatif des données RASH'!$B$2,'Données relatives aux bénéf.'!J2999="Oui",'Données relatives aux bénéf.'!K2999="Non"),"Dossier ouvert au cours de l'année de référence",IF(AND(YEAR(I2999)='Récapitulatif des données RASH'!$B$2,'Données relatives aux bénéf.'!J2999="Oui",'Données relatives aux bénéf.'!K2999="Oui"),"Dossier ouvert au cours de l'année de référence - dont clôturé au cours de l'année de référence",IF(AND(YEAR(I2999)&lt;'Récapitulatif des données RASH'!$B$2,'Données relatives aux bénéf.'!K2999="Non",'Données relatives aux bénéf.'!L2999="Oui"),"Dossier actif valorisable dans le cadre de la subvention",IF(AND(YEAR(I2999)&lt;'Récapitulatif des données RASH'!$B$2,'Données relatives aux bénéf.'!K2999="Oui",'Données relatives aux bénéf.'!L2999="Oui"),"Dossier actif valorisable dans le cadre de la subvention - dont cloturé au cours de l'année de référence",IF(AND(YEAR(I2999)&lt;'Récapitulatif des données RASH'!$B$2,'Données relatives aux bénéf.'!K2999="Non",'Données relatives aux bénéf.'!L2999="Non"),"Dossier actif non-valorisable dans le cadre de la subvention",IF(AND(YEAR(I2999)&lt;'Récapitulatif des données RASH'!$B$2,'Données relatives aux bénéf.'!K2999="Oui",'Données relatives aux bénéf.'!L2999="Non"),"Dossier actif non-valorisable dans le cadre de la subvention - dont cloturé au cours de l'année de référence","")))))))</f>
        <v/>
      </c>
      <c r="P2999" s="16" t="str">
        <f>IF(ISBLANK(F2999),"",'Récapitulatif des données RASH'!$B$2-YEAR('Données relatives aux bénéf.'!F2999))</f>
        <v/>
      </c>
    </row>
    <row r="3000" spans="1:16">
      <c r="A3000" s="18" t="str">
        <f t="shared" si="47"/>
        <v/>
      </c>
      <c r="O3000" s="19" t="str">
        <f>IF(J3000="Non","Demande d'information",IF(AND(YEAR(I3000)='Récapitulatif des données RASH'!$B$2,'Données relatives aux bénéf.'!J3000="Oui",'Données relatives aux bénéf.'!K3000="Non"),"Dossier ouvert au cours de l'année de référence",IF(AND(YEAR(I3000)='Récapitulatif des données RASH'!$B$2,'Données relatives aux bénéf.'!J3000="Oui",'Données relatives aux bénéf.'!K3000="Oui"),"Dossier ouvert au cours de l'année de référence - dont clôturé au cours de l'année de référence",IF(AND(YEAR(I3000)&lt;'Récapitulatif des données RASH'!$B$2,'Données relatives aux bénéf.'!K3000="Non",'Données relatives aux bénéf.'!L3000="Oui"),"Dossier actif valorisable dans le cadre de la subvention",IF(AND(YEAR(I3000)&lt;'Récapitulatif des données RASH'!$B$2,'Données relatives aux bénéf.'!K3000="Oui",'Données relatives aux bénéf.'!L3000="Oui"),"Dossier actif valorisable dans le cadre de la subvention - dont cloturé au cours de l'année de référence",IF(AND(YEAR(I3000)&lt;'Récapitulatif des données RASH'!$B$2,'Données relatives aux bénéf.'!K3000="Non",'Données relatives aux bénéf.'!L3000="Non"),"Dossier actif non-valorisable dans le cadre de la subvention",IF(AND(YEAR(I3000)&lt;'Récapitulatif des données RASH'!$B$2,'Données relatives aux bénéf.'!K3000="Oui",'Données relatives aux bénéf.'!L3000="Non"),"Dossier actif non-valorisable dans le cadre de la subvention - dont cloturé au cours de l'année de référence","")))))))</f>
        <v/>
      </c>
      <c r="P3000" s="16" t="str">
        <f>IF(ISBLANK(F3000),"",'Récapitulatif des données RASH'!$B$2-YEAR('Données relatives aux bénéf.'!F3000))</f>
        <v/>
      </c>
    </row>
    <row r="3001" spans="1:16">
      <c r="A3001" s="18" t="str">
        <f t="shared" si="47"/>
        <v/>
      </c>
      <c r="O3001" s="19" t="str">
        <f>IF(J3001="Non","Demande d'information",IF(AND(YEAR(I3001)='Récapitulatif des données RASH'!$B$2,'Données relatives aux bénéf.'!J3001="Oui",'Données relatives aux bénéf.'!K3001="Non"),"Dossier ouvert au cours de l'année de référence",IF(AND(YEAR(I3001)='Récapitulatif des données RASH'!$B$2,'Données relatives aux bénéf.'!J3001="Oui",'Données relatives aux bénéf.'!K3001="Oui"),"Dossier ouvert au cours de l'année de référence - dont clôturé au cours de l'année de référence",IF(AND(YEAR(I3001)&lt;'Récapitulatif des données RASH'!$B$2,'Données relatives aux bénéf.'!K3001="Non",'Données relatives aux bénéf.'!L3001="Oui"),"Dossier actif valorisable dans le cadre de la subvention",IF(AND(YEAR(I3001)&lt;'Récapitulatif des données RASH'!$B$2,'Données relatives aux bénéf.'!K3001="Oui",'Données relatives aux bénéf.'!L3001="Oui"),"Dossier actif valorisable dans le cadre de la subvention - dont cloturé au cours de l'année de référence",IF(AND(YEAR(I3001)&lt;'Récapitulatif des données RASH'!$B$2,'Données relatives aux bénéf.'!K3001="Non",'Données relatives aux bénéf.'!L3001="Non"),"Dossier actif non-valorisable dans le cadre de la subvention",IF(AND(YEAR(I3001)&lt;'Récapitulatif des données RASH'!$B$2,'Données relatives aux bénéf.'!K3001="Oui",'Données relatives aux bénéf.'!L3001="Non"),"Dossier actif non-valorisable dans le cadre de la subvention - dont cloturé au cours de l'année de référence","")))))))</f>
        <v/>
      </c>
      <c r="P3001" s="16" t="str">
        <f>IF(ISBLANK(F3001),"",'Récapitulatif des données RASH'!$B$2-YEAR('Données relatives aux bénéf.'!F3001))</f>
        <v/>
      </c>
    </row>
    <row r="3002" spans="1:16">
      <c r="A3002" s="18" t="str">
        <f t="shared" si="47"/>
        <v/>
      </c>
      <c r="O3002" s="19" t="str">
        <f>IF(J3002="Non","Demande d'information",IF(AND(YEAR(I3002)='Récapitulatif des données RASH'!$B$2,'Données relatives aux bénéf.'!J3002="Oui",'Données relatives aux bénéf.'!K3002="Non"),"Dossier ouvert au cours de l'année de référence",IF(AND(YEAR(I3002)='Récapitulatif des données RASH'!$B$2,'Données relatives aux bénéf.'!J3002="Oui",'Données relatives aux bénéf.'!K3002="Oui"),"Dossier ouvert au cours de l'année de référence - dont clôturé au cours de l'année de référence",IF(AND(YEAR(I3002)&lt;'Récapitulatif des données RASH'!$B$2,'Données relatives aux bénéf.'!K3002="Non",'Données relatives aux bénéf.'!L3002="Oui"),"Dossier actif valorisable dans le cadre de la subvention",IF(AND(YEAR(I3002)&lt;'Récapitulatif des données RASH'!$B$2,'Données relatives aux bénéf.'!K3002="Oui",'Données relatives aux bénéf.'!L3002="Oui"),"Dossier actif valorisable dans le cadre de la subvention - dont cloturé au cours de l'année de référence",IF(AND(YEAR(I3002)&lt;'Récapitulatif des données RASH'!$B$2,'Données relatives aux bénéf.'!K3002="Non",'Données relatives aux bénéf.'!L3002="Non"),"Dossier actif non-valorisable dans le cadre de la subvention",IF(AND(YEAR(I3002)&lt;'Récapitulatif des données RASH'!$B$2,'Données relatives aux bénéf.'!K3002="Oui",'Données relatives aux bénéf.'!L3002="Non"),"Dossier actif non-valorisable dans le cadre de la subvention - dont cloturé au cours de l'année de référence","")))))))</f>
        <v/>
      </c>
      <c r="P3002" s="16" t="str">
        <f>IF(ISBLANK(F3002),"",'Récapitulatif des données RASH'!$B$2-YEAR('Données relatives aux bénéf.'!F3002))</f>
        <v/>
      </c>
    </row>
    <row r="3003" spans="1:16">
      <c r="A3003" s="18" t="str">
        <f t="shared" si="47"/>
        <v/>
      </c>
      <c r="O3003" s="19" t="str">
        <f>IF(J3003="Non","Demande d'information",IF(AND(YEAR(I3003)='Récapitulatif des données RASH'!$B$2,'Données relatives aux bénéf.'!J3003="Oui",'Données relatives aux bénéf.'!K3003="Non"),"Dossier ouvert au cours de l'année de référence",IF(AND(YEAR(I3003)='Récapitulatif des données RASH'!$B$2,'Données relatives aux bénéf.'!J3003="Oui",'Données relatives aux bénéf.'!K3003="Oui"),"Dossier ouvert au cours de l'année de référence - dont clôturé au cours de l'année de référence",IF(AND(YEAR(I3003)&lt;'Récapitulatif des données RASH'!$B$2,'Données relatives aux bénéf.'!K3003="Non",'Données relatives aux bénéf.'!L3003="Oui"),"Dossier actif valorisable dans le cadre de la subvention",IF(AND(YEAR(I3003)&lt;'Récapitulatif des données RASH'!$B$2,'Données relatives aux bénéf.'!K3003="Oui",'Données relatives aux bénéf.'!L3003="Oui"),"Dossier actif valorisable dans le cadre de la subvention - dont cloturé au cours de l'année de référence",IF(AND(YEAR(I3003)&lt;'Récapitulatif des données RASH'!$B$2,'Données relatives aux bénéf.'!K3003="Non",'Données relatives aux bénéf.'!L3003="Non"),"Dossier actif non-valorisable dans le cadre de la subvention",IF(AND(YEAR(I3003)&lt;'Récapitulatif des données RASH'!$B$2,'Données relatives aux bénéf.'!K3003="Oui",'Données relatives aux bénéf.'!L3003="Non"),"Dossier actif non-valorisable dans le cadre de la subvention - dont cloturé au cours de l'année de référence","")))))))</f>
        <v/>
      </c>
      <c r="P3003" s="16" t="str">
        <f>IF(ISBLANK(F3003),"",'Récapitulatif des données RASH'!$B$2-YEAR('Données relatives aux bénéf.'!F3003))</f>
        <v/>
      </c>
    </row>
    <row r="3004" spans="1:16">
      <c r="A3004" s="18" t="str">
        <f t="shared" si="47"/>
        <v/>
      </c>
      <c r="O3004" s="19" t="str">
        <f>IF(J3004="Non","Demande d'information",IF(AND(YEAR(I3004)='Récapitulatif des données RASH'!$B$2,'Données relatives aux bénéf.'!J3004="Oui",'Données relatives aux bénéf.'!K3004="Non"),"Dossier ouvert au cours de l'année de référence",IF(AND(YEAR(I3004)='Récapitulatif des données RASH'!$B$2,'Données relatives aux bénéf.'!J3004="Oui",'Données relatives aux bénéf.'!K3004="Oui"),"Dossier ouvert au cours de l'année de référence - dont clôturé au cours de l'année de référence",IF(AND(YEAR(I3004)&lt;'Récapitulatif des données RASH'!$B$2,'Données relatives aux bénéf.'!K3004="Non",'Données relatives aux bénéf.'!L3004="Oui"),"Dossier actif valorisable dans le cadre de la subvention",IF(AND(YEAR(I3004)&lt;'Récapitulatif des données RASH'!$B$2,'Données relatives aux bénéf.'!K3004="Oui",'Données relatives aux bénéf.'!L3004="Oui"),"Dossier actif valorisable dans le cadre de la subvention - dont cloturé au cours de l'année de référence",IF(AND(YEAR(I3004)&lt;'Récapitulatif des données RASH'!$B$2,'Données relatives aux bénéf.'!K3004="Non",'Données relatives aux bénéf.'!L3004="Non"),"Dossier actif non-valorisable dans le cadre de la subvention",IF(AND(YEAR(I3004)&lt;'Récapitulatif des données RASH'!$B$2,'Données relatives aux bénéf.'!K3004="Oui",'Données relatives aux bénéf.'!L3004="Non"),"Dossier actif non-valorisable dans le cadre de la subvention - dont cloturé au cours de l'année de référence","")))))))</f>
        <v/>
      </c>
      <c r="P3004" s="16" t="str">
        <f>IF(ISBLANK(F3004),"",'Récapitulatif des données RASH'!$B$2-YEAR('Données relatives aux bénéf.'!F3004))</f>
        <v/>
      </c>
    </row>
    <row r="3005" spans="1:16">
      <c r="A3005" s="18" t="str">
        <f t="shared" si="47"/>
        <v/>
      </c>
      <c r="O3005" s="19" t="str">
        <f>IF(J3005="Non","Demande d'information",IF(AND(YEAR(I3005)='Récapitulatif des données RASH'!$B$2,'Données relatives aux bénéf.'!J3005="Oui",'Données relatives aux bénéf.'!K3005="Non"),"Dossier ouvert au cours de l'année de référence",IF(AND(YEAR(I3005)='Récapitulatif des données RASH'!$B$2,'Données relatives aux bénéf.'!J3005="Oui",'Données relatives aux bénéf.'!K3005="Oui"),"Dossier ouvert au cours de l'année de référence - dont clôturé au cours de l'année de référence",IF(AND(YEAR(I3005)&lt;'Récapitulatif des données RASH'!$B$2,'Données relatives aux bénéf.'!K3005="Non",'Données relatives aux bénéf.'!L3005="Oui"),"Dossier actif valorisable dans le cadre de la subvention",IF(AND(YEAR(I3005)&lt;'Récapitulatif des données RASH'!$B$2,'Données relatives aux bénéf.'!K3005="Oui",'Données relatives aux bénéf.'!L3005="Oui"),"Dossier actif valorisable dans le cadre de la subvention - dont cloturé au cours de l'année de référence",IF(AND(YEAR(I3005)&lt;'Récapitulatif des données RASH'!$B$2,'Données relatives aux bénéf.'!K3005="Non",'Données relatives aux bénéf.'!L3005="Non"),"Dossier actif non-valorisable dans le cadre de la subvention",IF(AND(YEAR(I3005)&lt;'Récapitulatif des données RASH'!$B$2,'Données relatives aux bénéf.'!K3005="Oui",'Données relatives aux bénéf.'!L3005="Non"),"Dossier actif non-valorisable dans le cadre de la subvention - dont cloturé au cours de l'année de référence","")))))))</f>
        <v/>
      </c>
      <c r="P3005" s="16" t="str">
        <f>IF(ISBLANK(F3005),"",'Récapitulatif des données RASH'!$B$2-YEAR('Données relatives aux bénéf.'!F3005))</f>
        <v/>
      </c>
    </row>
    <row r="3006" spans="1:16">
      <c r="A3006" s="18" t="str">
        <f t="shared" si="47"/>
        <v/>
      </c>
      <c r="O3006" s="19" t="str">
        <f>IF(J3006="Non","Demande d'information",IF(AND(YEAR(I3006)='Récapitulatif des données RASH'!$B$2,'Données relatives aux bénéf.'!J3006="Oui",'Données relatives aux bénéf.'!K3006="Non"),"Dossier ouvert au cours de l'année de référence",IF(AND(YEAR(I3006)='Récapitulatif des données RASH'!$B$2,'Données relatives aux bénéf.'!J3006="Oui",'Données relatives aux bénéf.'!K3006="Oui"),"Dossier ouvert au cours de l'année de référence - dont clôturé au cours de l'année de référence",IF(AND(YEAR(I3006)&lt;'Récapitulatif des données RASH'!$B$2,'Données relatives aux bénéf.'!K3006="Non",'Données relatives aux bénéf.'!L3006="Oui"),"Dossier actif valorisable dans le cadre de la subvention",IF(AND(YEAR(I3006)&lt;'Récapitulatif des données RASH'!$B$2,'Données relatives aux bénéf.'!K3006="Oui",'Données relatives aux bénéf.'!L3006="Oui"),"Dossier actif valorisable dans le cadre de la subvention - dont cloturé au cours de l'année de référence",IF(AND(YEAR(I3006)&lt;'Récapitulatif des données RASH'!$B$2,'Données relatives aux bénéf.'!K3006="Non",'Données relatives aux bénéf.'!L3006="Non"),"Dossier actif non-valorisable dans le cadre de la subvention",IF(AND(YEAR(I3006)&lt;'Récapitulatif des données RASH'!$B$2,'Données relatives aux bénéf.'!K3006="Oui",'Données relatives aux bénéf.'!L3006="Non"),"Dossier actif non-valorisable dans le cadre de la subvention - dont cloturé au cours de l'année de référence","")))))))</f>
        <v/>
      </c>
      <c r="P3006" s="16" t="str">
        <f>IF(ISBLANK(F3006),"",'Récapitulatif des données RASH'!$B$2-YEAR('Données relatives aux bénéf.'!F3006))</f>
        <v/>
      </c>
    </row>
    <row r="3007" spans="1:16">
      <c r="A3007" s="18" t="str">
        <f t="shared" si="47"/>
        <v/>
      </c>
      <c r="O3007" s="19" t="str">
        <f>IF(J3007="Non","Demande d'information",IF(AND(YEAR(I3007)='Récapitulatif des données RASH'!$B$2,'Données relatives aux bénéf.'!J3007="Oui",'Données relatives aux bénéf.'!K3007="Non"),"Dossier ouvert au cours de l'année de référence",IF(AND(YEAR(I3007)='Récapitulatif des données RASH'!$B$2,'Données relatives aux bénéf.'!J3007="Oui",'Données relatives aux bénéf.'!K3007="Oui"),"Dossier ouvert au cours de l'année de référence - dont clôturé au cours de l'année de référence",IF(AND(YEAR(I3007)&lt;'Récapitulatif des données RASH'!$B$2,'Données relatives aux bénéf.'!K3007="Non",'Données relatives aux bénéf.'!L3007="Oui"),"Dossier actif valorisable dans le cadre de la subvention",IF(AND(YEAR(I3007)&lt;'Récapitulatif des données RASH'!$B$2,'Données relatives aux bénéf.'!K3007="Oui",'Données relatives aux bénéf.'!L3007="Oui"),"Dossier actif valorisable dans le cadre de la subvention - dont cloturé au cours de l'année de référence",IF(AND(YEAR(I3007)&lt;'Récapitulatif des données RASH'!$B$2,'Données relatives aux bénéf.'!K3007="Non",'Données relatives aux bénéf.'!L3007="Non"),"Dossier actif non-valorisable dans le cadre de la subvention",IF(AND(YEAR(I3007)&lt;'Récapitulatif des données RASH'!$B$2,'Données relatives aux bénéf.'!K3007="Oui",'Données relatives aux bénéf.'!L3007="Non"),"Dossier actif non-valorisable dans le cadre de la subvention - dont cloturé au cours de l'année de référence","")))))))</f>
        <v/>
      </c>
      <c r="P3007" s="16" t="str">
        <f>IF(ISBLANK(F3007),"",'Récapitulatif des données RASH'!$B$2-YEAR('Données relatives aux bénéf.'!F3007))</f>
        <v/>
      </c>
    </row>
    <row r="3008" spans="1:16">
      <c r="A3008" s="18" t="str">
        <f t="shared" si="47"/>
        <v/>
      </c>
      <c r="O3008" s="19" t="str">
        <f>IF(J3008="Non","Demande d'information",IF(AND(YEAR(I3008)='Récapitulatif des données RASH'!$B$2,'Données relatives aux bénéf.'!J3008="Oui",'Données relatives aux bénéf.'!K3008="Non"),"Dossier ouvert au cours de l'année de référence",IF(AND(YEAR(I3008)='Récapitulatif des données RASH'!$B$2,'Données relatives aux bénéf.'!J3008="Oui",'Données relatives aux bénéf.'!K3008="Oui"),"Dossier ouvert au cours de l'année de référence - dont clôturé au cours de l'année de référence",IF(AND(YEAR(I3008)&lt;'Récapitulatif des données RASH'!$B$2,'Données relatives aux bénéf.'!K3008="Non",'Données relatives aux bénéf.'!L3008="Oui"),"Dossier actif valorisable dans le cadre de la subvention",IF(AND(YEAR(I3008)&lt;'Récapitulatif des données RASH'!$B$2,'Données relatives aux bénéf.'!K3008="Oui",'Données relatives aux bénéf.'!L3008="Oui"),"Dossier actif valorisable dans le cadre de la subvention - dont cloturé au cours de l'année de référence",IF(AND(YEAR(I3008)&lt;'Récapitulatif des données RASH'!$B$2,'Données relatives aux bénéf.'!K3008="Non",'Données relatives aux bénéf.'!L3008="Non"),"Dossier actif non-valorisable dans le cadre de la subvention",IF(AND(YEAR(I3008)&lt;'Récapitulatif des données RASH'!$B$2,'Données relatives aux bénéf.'!K3008="Oui",'Données relatives aux bénéf.'!L3008="Non"),"Dossier actif non-valorisable dans le cadre de la subvention - dont cloturé au cours de l'année de référence","")))))))</f>
        <v/>
      </c>
      <c r="P3008" s="16" t="str">
        <f>IF(ISBLANK(F3008),"",'Récapitulatif des données RASH'!$B$2-YEAR('Données relatives aux bénéf.'!F3008))</f>
        <v/>
      </c>
    </row>
    <row r="3009" spans="1:16">
      <c r="A3009" s="18" t="str">
        <f t="shared" si="47"/>
        <v/>
      </c>
      <c r="O3009" s="19" t="str">
        <f>IF(J3009="Non","Demande d'information",IF(AND(YEAR(I3009)='Récapitulatif des données RASH'!$B$2,'Données relatives aux bénéf.'!J3009="Oui",'Données relatives aux bénéf.'!K3009="Non"),"Dossier ouvert au cours de l'année de référence",IF(AND(YEAR(I3009)='Récapitulatif des données RASH'!$B$2,'Données relatives aux bénéf.'!J3009="Oui",'Données relatives aux bénéf.'!K3009="Oui"),"Dossier ouvert au cours de l'année de référence - dont clôturé au cours de l'année de référence",IF(AND(YEAR(I3009)&lt;'Récapitulatif des données RASH'!$B$2,'Données relatives aux bénéf.'!K3009="Non",'Données relatives aux bénéf.'!L3009="Oui"),"Dossier actif valorisable dans le cadre de la subvention",IF(AND(YEAR(I3009)&lt;'Récapitulatif des données RASH'!$B$2,'Données relatives aux bénéf.'!K3009="Oui",'Données relatives aux bénéf.'!L3009="Oui"),"Dossier actif valorisable dans le cadre de la subvention - dont cloturé au cours de l'année de référence",IF(AND(YEAR(I3009)&lt;'Récapitulatif des données RASH'!$B$2,'Données relatives aux bénéf.'!K3009="Non",'Données relatives aux bénéf.'!L3009="Non"),"Dossier actif non-valorisable dans le cadre de la subvention",IF(AND(YEAR(I3009)&lt;'Récapitulatif des données RASH'!$B$2,'Données relatives aux bénéf.'!K3009="Oui",'Données relatives aux bénéf.'!L3009="Non"),"Dossier actif non-valorisable dans le cadre de la subvention - dont cloturé au cours de l'année de référence","")))))))</f>
        <v/>
      </c>
      <c r="P3009" s="16" t="str">
        <f>IF(ISBLANK(F3009),"",'Récapitulatif des données RASH'!$B$2-YEAR('Données relatives aux bénéf.'!F3009))</f>
        <v/>
      </c>
    </row>
    <row r="3010" spans="1:16">
      <c r="A3010" s="18" t="str">
        <f t="shared" si="47"/>
        <v/>
      </c>
      <c r="O3010" s="19" t="str">
        <f>IF(J3010="Non","Demande d'information",IF(AND(YEAR(I3010)='Récapitulatif des données RASH'!$B$2,'Données relatives aux bénéf.'!J3010="Oui",'Données relatives aux bénéf.'!K3010="Non"),"Dossier ouvert au cours de l'année de référence",IF(AND(YEAR(I3010)='Récapitulatif des données RASH'!$B$2,'Données relatives aux bénéf.'!J3010="Oui",'Données relatives aux bénéf.'!K3010="Oui"),"Dossier ouvert au cours de l'année de référence - dont clôturé au cours de l'année de référence",IF(AND(YEAR(I3010)&lt;'Récapitulatif des données RASH'!$B$2,'Données relatives aux bénéf.'!K3010="Non",'Données relatives aux bénéf.'!L3010="Oui"),"Dossier actif valorisable dans le cadre de la subvention",IF(AND(YEAR(I3010)&lt;'Récapitulatif des données RASH'!$B$2,'Données relatives aux bénéf.'!K3010="Oui",'Données relatives aux bénéf.'!L3010="Oui"),"Dossier actif valorisable dans le cadre de la subvention - dont cloturé au cours de l'année de référence",IF(AND(YEAR(I3010)&lt;'Récapitulatif des données RASH'!$B$2,'Données relatives aux bénéf.'!K3010="Non",'Données relatives aux bénéf.'!L3010="Non"),"Dossier actif non-valorisable dans le cadre de la subvention",IF(AND(YEAR(I3010)&lt;'Récapitulatif des données RASH'!$B$2,'Données relatives aux bénéf.'!K3010="Oui",'Données relatives aux bénéf.'!L3010="Non"),"Dossier actif non-valorisable dans le cadre de la subvention - dont cloturé au cours de l'année de référence","")))))))</f>
        <v/>
      </c>
      <c r="P3010" s="16" t="str">
        <f>IF(ISBLANK(F3010),"",'Récapitulatif des données RASH'!$B$2-YEAR('Données relatives aux bénéf.'!F3010))</f>
        <v/>
      </c>
    </row>
    <row r="3011" spans="1:16">
      <c r="A3011" s="18" t="str">
        <f t="shared" si="47"/>
        <v/>
      </c>
      <c r="O3011" s="19" t="str">
        <f>IF(J3011="Non","Demande d'information",IF(AND(YEAR(I3011)='Récapitulatif des données RASH'!$B$2,'Données relatives aux bénéf.'!J3011="Oui",'Données relatives aux bénéf.'!K3011="Non"),"Dossier ouvert au cours de l'année de référence",IF(AND(YEAR(I3011)='Récapitulatif des données RASH'!$B$2,'Données relatives aux bénéf.'!J3011="Oui",'Données relatives aux bénéf.'!K3011="Oui"),"Dossier ouvert au cours de l'année de référence - dont clôturé au cours de l'année de référence",IF(AND(YEAR(I3011)&lt;'Récapitulatif des données RASH'!$B$2,'Données relatives aux bénéf.'!K3011="Non",'Données relatives aux bénéf.'!L3011="Oui"),"Dossier actif valorisable dans le cadre de la subvention",IF(AND(YEAR(I3011)&lt;'Récapitulatif des données RASH'!$B$2,'Données relatives aux bénéf.'!K3011="Oui",'Données relatives aux bénéf.'!L3011="Oui"),"Dossier actif valorisable dans le cadre de la subvention - dont cloturé au cours de l'année de référence",IF(AND(YEAR(I3011)&lt;'Récapitulatif des données RASH'!$B$2,'Données relatives aux bénéf.'!K3011="Non",'Données relatives aux bénéf.'!L3011="Non"),"Dossier actif non-valorisable dans le cadre de la subvention",IF(AND(YEAR(I3011)&lt;'Récapitulatif des données RASH'!$B$2,'Données relatives aux bénéf.'!K3011="Oui",'Données relatives aux bénéf.'!L3011="Non"),"Dossier actif non-valorisable dans le cadre de la subvention - dont cloturé au cours de l'année de référence","")))))))</f>
        <v/>
      </c>
      <c r="P3011" s="16" t="str">
        <f>IF(ISBLANK(F3011),"",'Récapitulatif des données RASH'!$B$2-YEAR('Données relatives aux bénéf.'!F3011))</f>
        <v/>
      </c>
    </row>
    <row r="3012" spans="1:16">
      <c r="A3012" s="18" t="str">
        <f t="shared" si="47"/>
        <v/>
      </c>
      <c r="O3012" s="19" t="str">
        <f>IF(J3012="Non","Demande d'information",IF(AND(YEAR(I3012)='Récapitulatif des données RASH'!$B$2,'Données relatives aux bénéf.'!J3012="Oui",'Données relatives aux bénéf.'!K3012="Non"),"Dossier ouvert au cours de l'année de référence",IF(AND(YEAR(I3012)='Récapitulatif des données RASH'!$B$2,'Données relatives aux bénéf.'!J3012="Oui",'Données relatives aux bénéf.'!K3012="Oui"),"Dossier ouvert au cours de l'année de référence - dont clôturé au cours de l'année de référence",IF(AND(YEAR(I3012)&lt;'Récapitulatif des données RASH'!$B$2,'Données relatives aux bénéf.'!K3012="Non",'Données relatives aux bénéf.'!L3012="Oui"),"Dossier actif valorisable dans le cadre de la subvention",IF(AND(YEAR(I3012)&lt;'Récapitulatif des données RASH'!$B$2,'Données relatives aux bénéf.'!K3012="Oui",'Données relatives aux bénéf.'!L3012="Oui"),"Dossier actif valorisable dans le cadre de la subvention - dont cloturé au cours de l'année de référence",IF(AND(YEAR(I3012)&lt;'Récapitulatif des données RASH'!$B$2,'Données relatives aux bénéf.'!K3012="Non",'Données relatives aux bénéf.'!L3012="Non"),"Dossier actif non-valorisable dans le cadre de la subvention",IF(AND(YEAR(I3012)&lt;'Récapitulatif des données RASH'!$B$2,'Données relatives aux bénéf.'!K3012="Oui",'Données relatives aux bénéf.'!L3012="Non"),"Dossier actif non-valorisable dans le cadre de la subvention - dont cloturé au cours de l'année de référence","")))))))</f>
        <v/>
      </c>
      <c r="P3012" s="16" t="str">
        <f>IF(ISBLANK(F3012),"",'Récapitulatif des données RASH'!$B$2-YEAR('Données relatives aux bénéf.'!F3012))</f>
        <v/>
      </c>
    </row>
    <row r="3013" spans="1:16">
      <c r="A3013" s="18" t="str">
        <f t="shared" si="47"/>
        <v/>
      </c>
      <c r="O3013" s="19" t="str">
        <f>IF(J3013="Non","Demande d'information",IF(AND(YEAR(I3013)='Récapitulatif des données RASH'!$B$2,'Données relatives aux bénéf.'!J3013="Oui",'Données relatives aux bénéf.'!K3013="Non"),"Dossier ouvert au cours de l'année de référence",IF(AND(YEAR(I3013)='Récapitulatif des données RASH'!$B$2,'Données relatives aux bénéf.'!J3013="Oui",'Données relatives aux bénéf.'!K3013="Oui"),"Dossier ouvert au cours de l'année de référence - dont clôturé au cours de l'année de référence",IF(AND(YEAR(I3013)&lt;'Récapitulatif des données RASH'!$B$2,'Données relatives aux bénéf.'!K3013="Non",'Données relatives aux bénéf.'!L3013="Oui"),"Dossier actif valorisable dans le cadre de la subvention",IF(AND(YEAR(I3013)&lt;'Récapitulatif des données RASH'!$B$2,'Données relatives aux bénéf.'!K3013="Oui",'Données relatives aux bénéf.'!L3013="Oui"),"Dossier actif valorisable dans le cadre de la subvention - dont cloturé au cours de l'année de référence",IF(AND(YEAR(I3013)&lt;'Récapitulatif des données RASH'!$B$2,'Données relatives aux bénéf.'!K3013="Non",'Données relatives aux bénéf.'!L3013="Non"),"Dossier actif non-valorisable dans le cadre de la subvention",IF(AND(YEAR(I3013)&lt;'Récapitulatif des données RASH'!$B$2,'Données relatives aux bénéf.'!K3013="Oui",'Données relatives aux bénéf.'!L3013="Non"),"Dossier actif non-valorisable dans le cadre de la subvention - dont cloturé au cours de l'année de référence","")))))))</f>
        <v/>
      </c>
      <c r="P3013" s="16" t="str">
        <f>IF(ISBLANK(F3013),"",'Récapitulatif des données RASH'!$B$2-YEAR('Données relatives aux bénéf.'!F3013))</f>
        <v/>
      </c>
    </row>
    <row r="3014" spans="1:16">
      <c r="A3014" s="18" t="str">
        <f t="shared" si="47"/>
        <v/>
      </c>
      <c r="O3014" s="19" t="str">
        <f>IF(J3014="Non","Demande d'information",IF(AND(YEAR(I3014)='Récapitulatif des données RASH'!$B$2,'Données relatives aux bénéf.'!J3014="Oui",'Données relatives aux bénéf.'!K3014="Non"),"Dossier ouvert au cours de l'année de référence",IF(AND(YEAR(I3014)='Récapitulatif des données RASH'!$B$2,'Données relatives aux bénéf.'!J3014="Oui",'Données relatives aux bénéf.'!K3014="Oui"),"Dossier ouvert au cours de l'année de référence - dont clôturé au cours de l'année de référence",IF(AND(YEAR(I3014)&lt;'Récapitulatif des données RASH'!$B$2,'Données relatives aux bénéf.'!K3014="Non",'Données relatives aux bénéf.'!L3014="Oui"),"Dossier actif valorisable dans le cadre de la subvention",IF(AND(YEAR(I3014)&lt;'Récapitulatif des données RASH'!$B$2,'Données relatives aux bénéf.'!K3014="Oui",'Données relatives aux bénéf.'!L3014="Oui"),"Dossier actif valorisable dans le cadre de la subvention - dont cloturé au cours de l'année de référence",IF(AND(YEAR(I3014)&lt;'Récapitulatif des données RASH'!$B$2,'Données relatives aux bénéf.'!K3014="Non",'Données relatives aux bénéf.'!L3014="Non"),"Dossier actif non-valorisable dans le cadre de la subvention",IF(AND(YEAR(I3014)&lt;'Récapitulatif des données RASH'!$B$2,'Données relatives aux bénéf.'!K3014="Oui",'Données relatives aux bénéf.'!L3014="Non"),"Dossier actif non-valorisable dans le cadre de la subvention - dont cloturé au cours de l'année de référence","")))))))</f>
        <v/>
      </c>
      <c r="P3014" s="16" t="str">
        <f>IF(ISBLANK(F3014),"",'Récapitulatif des données RASH'!$B$2-YEAR('Données relatives aux bénéf.'!F3014))</f>
        <v/>
      </c>
    </row>
    <row r="3015" spans="1:16">
      <c r="A3015" s="18" t="str">
        <f t="shared" si="47"/>
        <v/>
      </c>
      <c r="O3015" s="19" t="str">
        <f>IF(J3015="Non","Demande d'information",IF(AND(YEAR(I3015)='Récapitulatif des données RASH'!$B$2,'Données relatives aux bénéf.'!J3015="Oui",'Données relatives aux bénéf.'!K3015="Non"),"Dossier ouvert au cours de l'année de référence",IF(AND(YEAR(I3015)='Récapitulatif des données RASH'!$B$2,'Données relatives aux bénéf.'!J3015="Oui",'Données relatives aux bénéf.'!K3015="Oui"),"Dossier ouvert au cours de l'année de référence - dont clôturé au cours de l'année de référence",IF(AND(YEAR(I3015)&lt;'Récapitulatif des données RASH'!$B$2,'Données relatives aux bénéf.'!K3015="Non",'Données relatives aux bénéf.'!L3015="Oui"),"Dossier actif valorisable dans le cadre de la subvention",IF(AND(YEAR(I3015)&lt;'Récapitulatif des données RASH'!$B$2,'Données relatives aux bénéf.'!K3015="Oui",'Données relatives aux bénéf.'!L3015="Oui"),"Dossier actif valorisable dans le cadre de la subvention - dont cloturé au cours de l'année de référence",IF(AND(YEAR(I3015)&lt;'Récapitulatif des données RASH'!$B$2,'Données relatives aux bénéf.'!K3015="Non",'Données relatives aux bénéf.'!L3015="Non"),"Dossier actif non-valorisable dans le cadre de la subvention",IF(AND(YEAR(I3015)&lt;'Récapitulatif des données RASH'!$B$2,'Données relatives aux bénéf.'!K3015="Oui",'Données relatives aux bénéf.'!L3015="Non"),"Dossier actif non-valorisable dans le cadre de la subvention - dont cloturé au cours de l'année de référence","")))))))</f>
        <v/>
      </c>
      <c r="P3015" s="16" t="str">
        <f>IF(ISBLANK(F3015),"",'Récapitulatif des données RASH'!$B$2-YEAR('Données relatives aux bénéf.'!F3015))</f>
        <v/>
      </c>
    </row>
    <row r="3016" spans="1:16">
      <c r="A3016" s="18" t="str">
        <f t="shared" si="47"/>
        <v/>
      </c>
      <c r="O3016" s="19" t="str">
        <f>IF(J3016="Non","Demande d'information",IF(AND(YEAR(I3016)='Récapitulatif des données RASH'!$B$2,'Données relatives aux bénéf.'!J3016="Oui",'Données relatives aux bénéf.'!K3016="Non"),"Dossier ouvert au cours de l'année de référence",IF(AND(YEAR(I3016)='Récapitulatif des données RASH'!$B$2,'Données relatives aux bénéf.'!J3016="Oui",'Données relatives aux bénéf.'!K3016="Oui"),"Dossier ouvert au cours de l'année de référence - dont clôturé au cours de l'année de référence",IF(AND(YEAR(I3016)&lt;'Récapitulatif des données RASH'!$B$2,'Données relatives aux bénéf.'!K3016="Non",'Données relatives aux bénéf.'!L3016="Oui"),"Dossier actif valorisable dans le cadre de la subvention",IF(AND(YEAR(I3016)&lt;'Récapitulatif des données RASH'!$B$2,'Données relatives aux bénéf.'!K3016="Oui",'Données relatives aux bénéf.'!L3016="Oui"),"Dossier actif valorisable dans le cadre de la subvention - dont cloturé au cours de l'année de référence",IF(AND(YEAR(I3016)&lt;'Récapitulatif des données RASH'!$B$2,'Données relatives aux bénéf.'!K3016="Non",'Données relatives aux bénéf.'!L3016="Non"),"Dossier actif non-valorisable dans le cadre de la subvention",IF(AND(YEAR(I3016)&lt;'Récapitulatif des données RASH'!$B$2,'Données relatives aux bénéf.'!K3016="Oui",'Données relatives aux bénéf.'!L3016="Non"),"Dossier actif non-valorisable dans le cadre de la subvention - dont cloturé au cours de l'année de référence","")))))))</f>
        <v/>
      </c>
      <c r="P3016" s="16" t="str">
        <f>IF(ISBLANK(F3016),"",'Récapitulatif des données RASH'!$B$2-YEAR('Données relatives aux bénéf.'!F3016))</f>
        <v/>
      </c>
    </row>
    <row r="3017" spans="1:16">
      <c r="A3017" s="18" t="str">
        <f t="shared" si="47"/>
        <v/>
      </c>
      <c r="O3017" s="19" t="str">
        <f>IF(J3017="Non","Demande d'information",IF(AND(YEAR(I3017)='Récapitulatif des données RASH'!$B$2,'Données relatives aux bénéf.'!J3017="Oui",'Données relatives aux bénéf.'!K3017="Non"),"Dossier ouvert au cours de l'année de référence",IF(AND(YEAR(I3017)='Récapitulatif des données RASH'!$B$2,'Données relatives aux bénéf.'!J3017="Oui",'Données relatives aux bénéf.'!K3017="Oui"),"Dossier ouvert au cours de l'année de référence - dont clôturé au cours de l'année de référence",IF(AND(YEAR(I3017)&lt;'Récapitulatif des données RASH'!$B$2,'Données relatives aux bénéf.'!K3017="Non",'Données relatives aux bénéf.'!L3017="Oui"),"Dossier actif valorisable dans le cadre de la subvention",IF(AND(YEAR(I3017)&lt;'Récapitulatif des données RASH'!$B$2,'Données relatives aux bénéf.'!K3017="Oui",'Données relatives aux bénéf.'!L3017="Oui"),"Dossier actif valorisable dans le cadre de la subvention - dont cloturé au cours de l'année de référence",IF(AND(YEAR(I3017)&lt;'Récapitulatif des données RASH'!$B$2,'Données relatives aux bénéf.'!K3017="Non",'Données relatives aux bénéf.'!L3017="Non"),"Dossier actif non-valorisable dans le cadre de la subvention",IF(AND(YEAR(I3017)&lt;'Récapitulatif des données RASH'!$B$2,'Données relatives aux bénéf.'!K3017="Oui",'Données relatives aux bénéf.'!L3017="Non"),"Dossier actif non-valorisable dans le cadre de la subvention - dont cloturé au cours de l'année de référence","")))))))</f>
        <v/>
      </c>
      <c r="P3017" s="16" t="str">
        <f>IF(ISBLANK(F3017),"",'Récapitulatif des données RASH'!$B$2-YEAR('Données relatives aux bénéf.'!F3017))</f>
        <v/>
      </c>
    </row>
    <row r="3018" spans="1:16">
      <c r="A3018" s="18" t="str">
        <f t="shared" si="47"/>
        <v/>
      </c>
      <c r="O3018" s="19" t="str">
        <f>IF(J3018="Non","Demande d'information",IF(AND(YEAR(I3018)='Récapitulatif des données RASH'!$B$2,'Données relatives aux bénéf.'!J3018="Oui",'Données relatives aux bénéf.'!K3018="Non"),"Dossier ouvert au cours de l'année de référence",IF(AND(YEAR(I3018)='Récapitulatif des données RASH'!$B$2,'Données relatives aux bénéf.'!J3018="Oui",'Données relatives aux bénéf.'!K3018="Oui"),"Dossier ouvert au cours de l'année de référence - dont clôturé au cours de l'année de référence",IF(AND(YEAR(I3018)&lt;'Récapitulatif des données RASH'!$B$2,'Données relatives aux bénéf.'!K3018="Non",'Données relatives aux bénéf.'!L3018="Oui"),"Dossier actif valorisable dans le cadre de la subvention",IF(AND(YEAR(I3018)&lt;'Récapitulatif des données RASH'!$B$2,'Données relatives aux bénéf.'!K3018="Oui",'Données relatives aux bénéf.'!L3018="Oui"),"Dossier actif valorisable dans le cadre de la subvention - dont cloturé au cours de l'année de référence",IF(AND(YEAR(I3018)&lt;'Récapitulatif des données RASH'!$B$2,'Données relatives aux bénéf.'!K3018="Non",'Données relatives aux bénéf.'!L3018="Non"),"Dossier actif non-valorisable dans le cadre de la subvention",IF(AND(YEAR(I3018)&lt;'Récapitulatif des données RASH'!$B$2,'Données relatives aux bénéf.'!K3018="Oui",'Données relatives aux bénéf.'!L3018="Non"),"Dossier actif non-valorisable dans le cadre de la subvention - dont cloturé au cours de l'année de référence","")))))))</f>
        <v/>
      </c>
      <c r="P3018" s="16" t="str">
        <f>IF(ISBLANK(F3018),"",'Récapitulatif des données RASH'!$B$2-YEAR('Données relatives aux bénéf.'!F3018))</f>
        <v/>
      </c>
    </row>
    <row r="3019" spans="1:16">
      <c r="A3019" s="18" t="str">
        <f t="shared" si="47"/>
        <v/>
      </c>
      <c r="O3019" s="19" t="str">
        <f>IF(J3019="Non","Demande d'information",IF(AND(YEAR(I3019)='Récapitulatif des données RASH'!$B$2,'Données relatives aux bénéf.'!J3019="Oui",'Données relatives aux bénéf.'!K3019="Non"),"Dossier ouvert au cours de l'année de référence",IF(AND(YEAR(I3019)='Récapitulatif des données RASH'!$B$2,'Données relatives aux bénéf.'!J3019="Oui",'Données relatives aux bénéf.'!K3019="Oui"),"Dossier ouvert au cours de l'année de référence - dont clôturé au cours de l'année de référence",IF(AND(YEAR(I3019)&lt;'Récapitulatif des données RASH'!$B$2,'Données relatives aux bénéf.'!K3019="Non",'Données relatives aux bénéf.'!L3019="Oui"),"Dossier actif valorisable dans le cadre de la subvention",IF(AND(YEAR(I3019)&lt;'Récapitulatif des données RASH'!$B$2,'Données relatives aux bénéf.'!K3019="Oui",'Données relatives aux bénéf.'!L3019="Oui"),"Dossier actif valorisable dans le cadre de la subvention - dont cloturé au cours de l'année de référence",IF(AND(YEAR(I3019)&lt;'Récapitulatif des données RASH'!$B$2,'Données relatives aux bénéf.'!K3019="Non",'Données relatives aux bénéf.'!L3019="Non"),"Dossier actif non-valorisable dans le cadre de la subvention",IF(AND(YEAR(I3019)&lt;'Récapitulatif des données RASH'!$B$2,'Données relatives aux bénéf.'!K3019="Oui",'Données relatives aux bénéf.'!L3019="Non"),"Dossier actif non-valorisable dans le cadre de la subvention - dont cloturé au cours de l'année de référence","")))))))</f>
        <v/>
      </c>
      <c r="P3019" s="16" t="str">
        <f>IF(ISBLANK(F3019),"",'Récapitulatif des données RASH'!$B$2-YEAR('Données relatives aux bénéf.'!F3019))</f>
        <v/>
      </c>
    </row>
    <row r="3020" spans="1:16">
      <c r="A3020" s="18" t="str">
        <f t="shared" si="47"/>
        <v/>
      </c>
      <c r="O3020" s="19" t="str">
        <f>IF(J3020="Non","Demande d'information",IF(AND(YEAR(I3020)='Récapitulatif des données RASH'!$B$2,'Données relatives aux bénéf.'!J3020="Oui",'Données relatives aux bénéf.'!K3020="Non"),"Dossier ouvert au cours de l'année de référence",IF(AND(YEAR(I3020)='Récapitulatif des données RASH'!$B$2,'Données relatives aux bénéf.'!J3020="Oui",'Données relatives aux bénéf.'!K3020="Oui"),"Dossier ouvert au cours de l'année de référence - dont clôturé au cours de l'année de référence",IF(AND(YEAR(I3020)&lt;'Récapitulatif des données RASH'!$B$2,'Données relatives aux bénéf.'!K3020="Non",'Données relatives aux bénéf.'!L3020="Oui"),"Dossier actif valorisable dans le cadre de la subvention",IF(AND(YEAR(I3020)&lt;'Récapitulatif des données RASH'!$B$2,'Données relatives aux bénéf.'!K3020="Oui",'Données relatives aux bénéf.'!L3020="Oui"),"Dossier actif valorisable dans le cadre de la subvention - dont cloturé au cours de l'année de référence",IF(AND(YEAR(I3020)&lt;'Récapitulatif des données RASH'!$B$2,'Données relatives aux bénéf.'!K3020="Non",'Données relatives aux bénéf.'!L3020="Non"),"Dossier actif non-valorisable dans le cadre de la subvention",IF(AND(YEAR(I3020)&lt;'Récapitulatif des données RASH'!$B$2,'Données relatives aux bénéf.'!K3020="Oui",'Données relatives aux bénéf.'!L3020="Non"),"Dossier actif non-valorisable dans le cadre de la subvention - dont cloturé au cours de l'année de référence","")))))))</f>
        <v/>
      </c>
      <c r="P3020" s="16" t="str">
        <f>IF(ISBLANK(F3020),"",'Récapitulatif des données RASH'!$B$2-YEAR('Données relatives aux bénéf.'!F3020))</f>
        <v/>
      </c>
    </row>
    <row r="3021" spans="1:16">
      <c r="A3021" s="18" t="str">
        <f t="shared" si="47"/>
        <v/>
      </c>
      <c r="O3021" s="19" t="str">
        <f>IF(J3021="Non","Demande d'information",IF(AND(YEAR(I3021)='Récapitulatif des données RASH'!$B$2,'Données relatives aux bénéf.'!J3021="Oui",'Données relatives aux bénéf.'!K3021="Non"),"Dossier ouvert au cours de l'année de référence",IF(AND(YEAR(I3021)='Récapitulatif des données RASH'!$B$2,'Données relatives aux bénéf.'!J3021="Oui",'Données relatives aux bénéf.'!K3021="Oui"),"Dossier ouvert au cours de l'année de référence - dont clôturé au cours de l'année de référence",IF(AND(YEAR(I3021)&lt;'Récapitulatif des données RASH'!$B$2,'Données relatives aux bénéf.'!K3021="Non",'Données relatives aux bénéf.'!L3021="Oui"),"Dossier actif valorisable dans le cadre de la subvention",IF(AND(YEAR(I3021)&lt;'Récapitulatif des données RASH'!$B$2,'Données relatives aux bénéf.'!K3021="Oui",'Données relatives aux bénéf.'!L3021="Oui"),"Dossier actif valorisable dans le cadre de la subvention - dont cloturé au cours de l'année de référence",IF(AND(YEAR(I3021)&lt;'Récapitulatif des données RASH'!$B$2,'Données relatives aux bénéf.'!K3021="Non",'Données relatives aux bénéf.'!L3021="Non"),"Dossier actif non-valorisable dans le cadre de la subvention",IF(AND(YEAR(I3021)&lt;'Récapitulatif des données RASH'!$B$2,'Données relatives aux bénéf.'!K3021="Oui",'Données relatives aux bénéf.'!L3021="Non"),"Dossier actif non-valorisable dans le cadre de la subvention - dont cloturé au cours de l'année de référence","")))))))</f>
        <v/>
      </c>
      <c r="P3021" s="16" t="str">
        <f>IF(ISBLANK(F3021),"",'Récapitulatif des données RASH'!$B$2-YEAR('Données relatives aux bénéf.'!F3021))</f>
        <v/>
      </c>
    </row>
    <row r="3022" spans="1:16">
      <c r="A3022" s="18" t="str">
        <f t="shared" si="47"/>
        <v/>
      </c>
      <c r="O3022" s="19" t="str">
        <f>IF(J3022="Non","Demande d'information",IF(AND(YEAR(I3022)='Récapitulatif des données RASH'!$B$2,'Données relatives aux bénéf.'!J3022="Oui",'Données relatives aux bénéf.'!K3022="Non"),"Dossier ouvert au cours de l'année de référence",IF(AND(YEAR(I3022)='Récapitulatif des données RASH'!$B$2,'Données relatives aux bénéf.'!J3022="Oui",'Données relatives aux bénéf.'!K3022="Oui"),"Dossier ouvert au cours de l'année de référence - dont clôturé au cours de l'année de référence",IF(AND(YEAR(I3022)&lt;'Récapitulatif des données RASH'!$B$2,'Données relatives aux bénéf.'!K3022="Non",'Données relatives aux bénéf.'!L3022="Oui"),"Dossier actif valorisable dans le cadre de la subvention",IF(AND(YEAR(I3022)&lt;'Récapitulatif des données RASH'!$B$2,'Données relatives aux bénéf.'!K3022="Oui",'Données relatives aux bénéf.'!L3022="Oui"),"Dossier actif valorisable dans le cadre de la subvention - dont cloturé au cours de l'année de référence",IF(AND(YEAR(I3022)&lt;'Récapitulatif des données RASH'!$B$2,'Données relatives aux bénéf.'!K3022="Non",'Données relatives aux bénéf.'!L3022="Non"),"Dossier actif non-valorisable dans le cadre de la subvention",IF(AND(YEAR(I3022)&lt;'Récapitulatif des données RASH'!$B$2,'Données relatives aux bénéf.'!K3022="Oui",'Données relatives aux bénéf.'!L3022="Non"),"Dossier actif non-valorisable dans le cadre de la subvention - dont cloturé au cours de l'année de référence","")))))))</f>
        <v/>
      </c>
      <c r="P3022" s="16" t="str">
        <f>IF(ISBLANK(F3022),"",'Récapitulatif des données RASH'!$B$2-YEAR('Données relatives aux bénéf.'!F3022))</f>
        <v/>
      </c>
    </row>
    <row r="3023" spans="1:16">
      <c r="A3023" s="18" t="str">
        <f t="shared" si="47"/>
        <v/>
      </c>
      <c r="O3023" s="19" t="str">
        <f>IF(J3023="Non","Demande d'information",IF(AND(YEAR(I3023)='Récapitulatif des données RASH'!$B$2,'Données relatives aux bénéf.'!J3023="Oui",'Données relatives aux bénéf.'!K3023="Non"),"Dossier ouvert au cours de l'année de référence",IF(AND(YEAR(I3023)='Récapitulatif des données RASH'!$B$2,'Données relatives aux bénéf.'!J3023="Oui",'Données relatives aux bénéf.'!K3023="Oui"),"Dossier ouvert au cours de l'année de référence - dont clôturé au cours de l'année de référence",IF(AND(YEAR(I3023)&lt;'Récapitulatif des données RASH'!$B$2,'Données relatives aux bénéf.'!K3023="Non",'Données relatives aux bénéf.'!L3023="Oui"),"Dossier actif valorisable dans le cadre de la subvention",IF(AND(YEAR(I3023)&lt;'Récapitulatif des données RASH'!$B$2,'Données relatives aux bénéf.'!K3023="Oui",'Données relatives aux bénéf.'!L3023="Oui"),"Dossier actif valorisable dans le cadre de la subvention - dont cloturé au cours de l'année de référence",IF(AND(YEAR(I3023)&lt;'Récapitulatif des données RASH'!$B$2,'Données relatives aux bénéf.'!K3023="Non",'Données relatives aux bénéf.'!L3023="Non"),"Dossier actif non-valorisable dans le cadre de la subvention",IF(AND(YEAR(I3023)&lt;'Récapitulatif des données RASH'!$B$2,'Données relatives aux bénéf.'!K3023="Oui",'Données relatives aux bénéf.'!L3023="Non"),"Dossier actif non-valorisable dans le cadre de la subvention - dont cloturé au cours de l'année de référence","")))))))</f>
        <v/>
      </c>
      <c r="P3023" s="16" t="str">
        <f>IF(ISBLANK(F3023),"",'Récapitulatif des données RASH'!$B$2-YEAR('Données relatives aux bénéf.'!F3023))</f>
        <v/>
      </c>
    </row>
    <row r="3024" spans="1:16">
      <c r="A3024" s="18" t="str">
        <f t="shared" si="47"/>
        <v/>
      </c>
      <c r="O3024" s="19" t="str">
        <f>IF(J3024="Non","Demande d'information",IF(AND(YEAR(I3024)='Récapitulatif des données RASH'!$B$2,'Données relatives aux bénéf.'!J3024="Oui",'Données relatives aux bénéf.'!K3024="Non"),"Dossier ouvert au cours de l'année de référence",IF(AND(YEAR(I3024)='Récapitulatif des données RASH'!$B$2,'Données relatives aux bénéf.'!J3024="Oui",'Données relatives aux bénéf.'!K3024="Oui"),"Dossier ouvert au cours de l'année de référence - dont clôturé au cours de l'année de référence",IF(AND(YEAR(I3024)&lt;'Récapitulatif des données RASH'!$B$2,'Données relatives aux bénéf.'!K3024="Non",'Données relatives aux bénéf.'!L3024="Oui"),"Dossier actif valorisable dans le cadre de la subvention",IF(AND(YEAR(I3024)&lt;'Récapitulatif des données RASH'!$B$2,'Données relatives aux bénéf.'!K3024="Oui",'Données relatives aux bénéf.'!L3024="Oui"),"Dossier actif valorisable dans le cadre de la subvention - dont cloturé au cours de l'année de référence",IF(AND(YEAR(I3024)&lt;'Récapitulatif des données RASH'!$B$2,'Données relatives aux bénéf.'!K3024="Non",'Données relatives aux bénéf.'!L3024="Non"),"Dossier actif non-valorisable dans le cadre de la subvention",IF(AND(YEAR(I3024)&lt;'Récapitulatif des données RASH'!$B$2,'Données relatives aux bénéf.'!K3024="Oui",'Données relatives aux bénéf.'!L3024="Non"),"Dossier actif non-valorisable dans le cadre de la subvention - dont cloturé au cours de l'année de référence","")))))))</f>
        <v/>
      </c>
      <c r="P3024" s="16" t="str">
        <f>IF(ISBLANK(F3024),"",'Récapitulatif des données RASH'!$B$2-YEAR('Données relatives aux bénéf.'!F3024))</f>
        <v/>
      </c>
    </row>
    <row r="3025" spans="1:16">
      <c r="A3025" s="18" t="str">
        <f t="shared" si="47"/>
        <v/>
      </c>
      <c r="O3025" s="19" t="str">
        <f>IF(J3025="Non","Demande d'information",IF(AND(YEAR(I3025)='Récapitulatif des données RASH'!$B$2,'Données relatives aux bénéf.'!J3025="Oui",'Données relatives aux bénéf.'!K3025="Non"),"Dossier ouvert au cours de l'année de référence",IF(AND(YEAR(I3025)='Récapitulatif des données RASH'!$B$2,'Données relatives aux bénéf.'!J3025="Oui",'Données relatives aux bénéf.'!K3025="Oui"),"Dossier ouvert au cours de l'année de référence - dont clôturé au cours de l'année de référence",IF(AND(YEAR(I3025)&lt;'Récapitulatif des données RASH'!$B$2,'Données relatives aux bénéf.'!K3025="Non",'Données relatives aux bénéf.'!L3025="Oui"),"Dossier actif valorisable dans le cadre de la subvention",IF(AND(YEAR(I3025)&lt;'Récapitulatif des données RASH'!$B$2,'Données relatives aux bénéf.'!K3025="Oui",'Données relatives aux bénéf.'!L3025="Oui"),"Dossier actif valorisable dans le cadre de la subvention - dont cloturé au cours de l'année de référence",IF(AND(YEAR(I3025)&lt;'Récapitulatif des données RASH'!$B$2,'Données relatives aux bénéf.'!K3025="Non",'Données relatives aux bénéf.'!L3025="Non"),"Dossier actif non-valorisable dans le cadre de la subvention",IF(AND(YEAR(I3025)&lt;'Récapitulatif des données RASH'!$B$2,'Données relatives aux bénéf.'!K3025="Oui",'Données relatives aux bénéf.'!L3025="Non"),"Dossier actif non-valorisable dans le cadre de la subvention - dont cloturé au cours de l'année de référence","")))))))</f>
        <v/>
      </c>
      <c r="P3025" s="16" t="str">
        <f>IF(ISBLANK(F3025),"",'Récapitulatif des données RASH'!$B$2-YEAR('Données relatives aux bénéf.'!F3025))</f>
        <v/>
      </c>
    </row>
    <row r="3026" spans="1:16">
      <c r="A3026" s="18" t="str">
        <f t="shared" si="47"/>
        <v/>
      </c>
      <c r="O3026" s="19" t="str">
        <f>IF(J3026="Non","Demande d'information",IF(AND(YEAR(I3026)='Récapitulatif des données RASH'!$B$2,'Données relatives aux bénéf.'!J3026="Oui",'Données relatives aux bénéf.'!K3026="Non"),"Dossier ouvert au cours de l'année de référence",IF(AND(YEAR(I3026)='Récapitulatif des données RASH'!$B$2,'Données relatives aux bénéf.'!J3026="Oui",'Données relatives aux bénéf.'!K3026="Oui"),"Dossier ouvert au cours de l'année de référence - dont clôturé au cours de l'année de référence",IF(AND(YEAR(I3026)&lt;'Récapitulatif des données RASH'!$B$2,'Données relatives aux bénéf.'!K3026="Non",'Données relatives aux bénéf.'!L3026="Oui"),"Dossier actif valorisable dans le cadre de la subvention",IF(AND(YEAR(I3026)&lt;'Récapitulatif des données RASH'!$B$2,'Données relatives aux bénéf.'!K3026="Oui",'Données relatives aux bénéf.'!L3026="Oui"),"Dossier actif valorisable dans le cadre de la subvention - dont cloturé au cours de l'année de référence",IF(AND(YEAR(I3026)&lt;'Récapitulatif des données RASH'!$B$2,'Données relatives aux bénéf.'!K3026="Non",'Données relatives aux bénéf.'!L3026="Non"),"Dossier actif non-valorisable dans le cadre de la subvention",IF(AND(YEAR(I3026)&lt;'Récapitulatif des données RASH'!$B$2,'Données relatives aux bénéf.'!K3026="Oui",'Données relatives aux bénéf.'!L3026="Non"),"Dossier actif non-valorisable dans le cadre de la subvention - dont cloturé au cours de l'année de référence","")))))))</f>
        <v/>
      </c>
      <c r="P3026" s="16" t="str">
        <f>IF(ISBLANK(F3026),"",'Récapitulatif des données RASH'!$B$2-YEAR('Données relatives aux bénéf.'!F3026))</f>
        <v/>
      </c>
    </row>
    <row r="3027" spans="1:16">
      <c r="A3027" s="18" t="str">
        <f t="shared" si="47"/>
        <v/>
      </c>
      <c r="O3027" s="19" t="str">
        <f>IF(J3027="Non","Demande d'information",IF(AND(YEAR(I3027)='Récapitulatif des données RASH'!$B$2,'Données relatives aux bénéf.'!J3027="Oui",'Données relatives aux bénéf.'!K3027="Non"),"Dossier ouvert au cours de l'année de référence",IF(AND(YEAR(I3027)='Récapitulatif des données RASH'!$B$2,'Données relatives aux bénéf.'!J3027="Oui",'Données relatives aux bénéf.'!K3027="Oui"),"Dossier ouvert au cours de l'année de référence - dont clôturé au cours de l'année de référence",IF(AND(YEAR(I3027)&lt;'Récapitulatif des données RASH'!$B$2,'Données relatives aux bénéf.'!K3027="Non",'Données relatives aux bénéf.'!L3027="Oui"),"Dossier actif valorisable dans le cadre de la subvention",IF(AND(YEAR(I3027)&lt;'Récapitulatif des données RASH'!$B$2,'Données relatives aux bénéf.'!K3027="Oui",'Données relatives aux bénéf.'!L3027="Oui"),"Dossier actif valorisable dans le cadre de la subvention - dont cloturé au cours de l'année de référence",IF(AND(YEAR(I3027)&lt;'Récapitulatif des données RASH'!$B$2,'Données relatives aux bénéf.'!K3027="Non",'Données relatives aux bénéf.'!L3027="Non"),"Dossier actif non-valorisable dans le cadre de la subvention",IF(AND(YEAR(I3027)&lt;'Récapitulatif des données RASH'!$B$2,'Données relatives aux bénéf.'!K3027="Oui",'Données relatives aux bénéf.'!L3027="Non"),"Dossier actif non-valorisable dans le cadre de la subvention - dont cloturé au cours de l'année de référence","")))))))</f>
        <v/>
      </c>
      <c r="P3027" s="16" t="str">
        <f>IF(ISBLANK(F3027),"",'Récapitulatif des données RASH'!$B$2-YEAR('Données relatives aux bénéf.'!F3027))</f>
        <v/>
      </c>
    </row>
    <row r="3028" spans="1:16">
      <c r="A3028" s="18" t="str">
        <f t="shared" si="47"/>
        <v/>
      </c>
      <c r="O3028" s="19" t="str">
        <f>IF(J3028="Non","Demande d'information",IF(AND(YEAR(I3028)='Récapitulatif des données RASH'!$B$2,'Données relatives aux bénéf.'!J3028="Oui",'Données relatives aux bénéf.'!K3028="Non"),"Dossier ouvert au cours de l'année de référence",IF(AND(YEAR(I3028)='Récapitulatif des données RASH'!$B$2,'Données relatives aux bénéf.'!J3028="Oui",'Données relatives aux bénéf.'!K3028="Oui"),"Dossier ouvert au cours de l'année de référence - dont clôturé au cours de l'année de référence",IF(AND(YEAR(I3028)&lt;'Récapitulatif des données RASH'!$B$2,'Données relatives aux bénéf.'!K3028="Non",'Données relatives aux bénéf.'!L3028="Oui"),"Dossier actif valorisable dans le cadre de la subvention",IF(AND(YEAR(I3028)&lt;'Récapitulatif des données RASH'!$B$2,'Données relatives aux bénéf.'!K3028="Oui",'Données relatives aux bénéf.'!L3028="Oui"),"Dossier actif valorisable dans le cadre de la subvention - dont cloturé au cours de l'année de référence",IF(AND(YEAR(I3028)&lt;'Récapitulatif des données RASH'!$B$2,'Données relatives aux bénéf.'!K3028="Non",'Données relatives aux bénéf.'!L3028="Non"),"Dossier actif non-valorisable dans le cadre de la subvention",IF(AND(YEAR(I3028)&lt;'Récapitulatif des données RASH'!$B$2,'Données relatives aux bénéf.'!K3028="Oui",'Données relatives aux bénéf.'!L3028="Non"),"Dossier actif non-valorisable dans le cadre de la subvention - dont cloturé au cours de l'année de référence","")))))))</f>
        <v/>
      </c>
      <c r="P3028" s="16" t="str">
        <f>IF(ISBLANK(F3028),"",'Récapitulatif des données RASH'!$B$2-YEAR('Données relatives aux bénéf.'!F3028))</f>
        <v/>
      </c>
    </row>
    <row r="3029" spans="1:16">
      <c r="A3029" s="18" t="str">
        <f t="shared" si="47"/>
        <v/>
      </c>
      <c r="O3029" s="19" t="str">
        <f>IF(J3029="Non","Demande d'information",IF(AND(YEAR(I3029)='Récapitulatif des données RASH'!$B$2,'Données relatives aux bénéf.'!J3029="Oui",'Données relatives aux bénéf.'!K3029="Non"),"Dossier ouvert au cours de l'année de référence",IF(AND(YEAR(I3029)='Récapitulatif des données RASH'!$B$2,'Données relatives aux bénéf.'!J3029="Oui",'Données relatives aux bénéf.'!K3029="Oui"),"Dossier ouvert au cours de l'année de référence - dont clôturé au cours de l'année de référence",IF(AND(YEAR(I3029)&lt;'Récapitulatif des données RASH'!$B$2,'Données relatives aux bénéf.'!K3029="Non",'Données relatives aux bénéf.'!L3029="Oui"),"Dossier actif valorisable dans le cadre de la subvention",IF(AND(YEAR(I3029)&lt;'Récapitulatif des données RASH'!$B$2,'Données relatives aux bénéf.'!K3029="Oui",'Données relatives aux bénéf.'!L3029="Oui"),"Dossier actif valorisable dans le cadre de la subvention - dont cloturé au cours de l'année de référence",IF(AND(YEAR(I3029)&lt;'Récapitulatif des données RASH'!$B$2,'Données relatives aux bénéf.'!K3029="Non",'Données relatives aux bénéf.'!L3029="Non"),"Dossier actif non-valorisable dans le cadre de la subvention",IF(AND(YEAR(I3029)&lt;'Récapitulatif des données RASH'!$B$2,'Données relatives aux bénéf.'!K3029="Oui",'Données relatives aux bénéf.'!L3029="Non"),"Dossier actif non-valorisable dans le cadre de la subvention - dont cloturé au cours de l'année de référence","")))))))</f>
        <v/>
      </c>
      <c r="P3029" s="16" t="str">
        <f>IF(ISBLANK(F3029),"",'Récapitulatif des données RASH'!$B$2-YEAR('Données relatives aux bénéf.'!F3029))</f>
        <v/>
      </c>
    </row>
    <row r="3030" spans="1:16">
      <c r="A3030" s="18" t="str">
        <f t="shared" si="47"/>
        <v/>
      </c>
      <c r="O3030" s="19" t="str">
        <f>IF(J3030="Non","Demande d'information",IF(AND(YEAR(I3030)='Récapitulatif des données RASH'!$B$2,'Données relatives aux bénéf.'!J3030="Oui",'Données relatives aux bénéf.'!K3030="Non"),"Dossier ouvert au cours de l'année de référence",IF(AND(YEAR(I3030)='Récapitulatif des données RASH'!$B$2,'Données relatives aux bénéf.'!J3030="Oui",'Données relatives aux bénéf.'!K3030="Oui"),"Dossier ouvert au cours de l'année de référence - dont clôturé au cours de l'année de référence",IF(AND(YEAR(I3030)&lt;'Récapitulatif des données RASH'!$B$2,'Données relatives aux bénéf.'!K3030="Non",'Données relatives aux bénéf.'!L3030="Oui"),"Dossier actif valorisable dans le cadre de la subvention",IF(AND(YEAR(I3030)&lt;'Récapitulatif des données RASH'!$B$2,'Données relatives aux bénéf.'!K3030="Oui",'Données relatives aux bénéf.'!L3030="Oui"),"Dossier actif valorisable dans le cadre de la subvention - dont cloturé au cours de l'année de référence",IF(AND(YEAR(I3030)&lt;'Récapitulatif des données RASH'!$B$2,'Données relatives aux bénéf.'!K3030="Non",'Données relatives aux bénéf.'!L3030="Non"),"Dossier actif non-valorisable dans le cadre de la subvention",IF(AND(YEAR(I3030)&lt;'Récapitulatif des données RASH'!$B$2,'Données relatives aux bénéf.'!K3030="Oui",'Données relatives aux bénéf.'!L3030="Non"),"Dossier actif non-valorisable dans le cadre de la subvention - dont cloturé au cours de l'année de référence","")))))))</f>
        <v/>
      </c>
      <c r="P3030" s="16" t="str">
        <f>IF(ISBLANK(F3030),"",'Récapitulatif des données RASH'!$B$2-YEAR('Données relatives aux bénéf.'!F3030))</f>
        <v/>
      </c>
    </row>
    <row r="3031" spans="1:16">
      <c r="A3031" s="18" t="str">
        <f t="shared" si="47"/>
        <v/>
      </c>
      <c r="O3031" s="19" t="str">
        <f>IF(J3031="Non","Demande d'information",IF(AND(YEAR(I3031)='Récapitulatif des données RASH'!$B$2,'Données relatives aux bénéf.'!J3031="Oui",'Données relatives aux bénéf.'!K3031="Non"),"Dossier ouvert au cours de l'année de référence",IF(AND(YEAR(I3031)='Récapitulatif des données RASH'!$B$2,'Données relatives aux bénéf.'!J3031="Oui",'Données relatives aux bénéf.'!K3031="Oui"),"Dossier ouvert au cours de l'année de référence - dont clôturé au cours de l'année de référence",IF(AND(YEAR(I3031)&lt;'Récapitulatif des données RASH'!$B$2,'Données relatives aux bénéf.'!K3031="Non",'Données relatives aux bénéf.'!L3031="Oui"),"Dossier actif valorisable dans le cadre de la subvention",IF(AND(YEAR(I3031)&lt;'Récapitulatif des données RASH'!$B$2,'Données relatives aux bénéf.'!K3031="Oui",'Données relatives aux bénéf.'!L3031="Oui"),"Dossier actif valorisable dans le cadre de la subvention - dont cloturé au cours de l'année de référence",IF(AND(YEAR(I3031)&lt;'Récapitulatif des données RASH'!$B$2,'Données relatives aux bénéf.'!K3031="Non",'Données relatives aux bénéf.'!L3031="Non"),"Dossier actif non-valorisable dans le cadre de la subvention",IF(AND(YEAR(I3031)&lt;'Récapitulatif des données RASH'!$B$2,'Données relatives aux bénéf.'!K3031="Oui",'Données relatives aux bénéf.'!L3031="Non"),"Dossier actif non-valorisable dans le cadre de la subvention - dont cloturé au cours de l'année de référence","")))))))</f>
        <v/>
      </c>
      <c r="P3031" s="16" t="str">
        <f>IF(ISBLANK(F3031),"",'Récapitulatif des données RASH'!$B$2-YEAR('Données relatives aux bénéf.'!F3031))</f>
        <v/>
      </c>
    </row>
    <row r="3032" spans="1:16">
      <c r="A3032" s="18" t="str">
        <f t="shared" si="47"/>
        <v/>
      </c>
      <c r="O3032" s="19" t="str">
        <f>IF(J3032="Non","Demande d'information",IF(AND(YEAR(I3032)='Récapitulatif des données RASH'!$B$2,'Données relatives aux bénéf.'!J3032="Oui",'Données relatives aux bénéf.'!K3032="Non"),"Dossier ouvert au cours de l'année de référence",IF(AND(YEAR(I3032)='Récapitulatif des données RASH'!$B$2,'Données relatives aux bénéf.'!J3032="Oui",'Données relatives aux bénéf.'!K3032="Oui"),"Dossier ouvert au cours de l'année de référence - dont clôturé au cours de l'année de référence",IF(AND(YEAR(I3032)&lt;'Récapitulatif des données RASH'!$B$2,'Données relatives aux bénéf.'!K3032="Non",'Données relatives aux bénéf.'!L3032="Oui"),"Dossier actif valorisable dans le cadre de la subvention",IF(AND(YEAR(I3032)&lt;'Récapitulatif des données RASH'!$B$2,'Données relatives aux bénéf.'!K3032="Oui",'Données relatives aux bénéf.'!L3032="Oui"),"Dossier actif valorisable dans le cadre de la subvention - dont cloturé au cours de l'année de référence",IF(AND(YEAR(I3032)&lt;'Récapitulatif des données RASH'!$B$2,'Données relatives aux bénéf.'!K3032="Non",'Données relatives aux bénéf.'!L3032="Non"),"Dossier actif non-valorisable dans le cadre de la subvention",IF(AND(YEAR(I3032)&lt;'Récapitulatif des données RASH'!$B$2,'Données relatives aux bénéf.'!K3032="Oui",'Données relatives aux bénéf.'!L3032="Non"),"Dossier actif non-valorisable dans le cadre de la subvention - dont cloturé au cours de l'année de référence","")))))))</f>
        <v/>
      </c>
      <c r="P3032" s="16" t="str">
        <f>IF(ISBLANK(F3032),"",'Récapitulatif des données RASH'!$B$2-YEAR('Données relatives aux bénéf.'!F3032))</f>
        <v/>
      </c>
    </row>
    <row r="3033" spans="1:16">
      <c r="A3033" s="18" t="str">
        <f t="shared" si="47"/>
        <v/>
      </c>
      <c r="O3033" s="19" t="str">
        <f>IF(J3033="Non","Demande d'information",IF(AND(YEAR(I3033)='Récapitulatif des données RASH'!$B$2,'Données relatives aux bénéf.'!J3033="Oui",'Données relatives aux bénéf.'!K3033="Non"),"Dossier ouvert au cours de l'année de référence",IF(AND(YEAR(I3033)='Récapitulatif des données RASH'!$B$2,'Données relatives aux bénéf.'!J3033="Oui",'Données relatives aux bénéf.'!K3033="Oui"),"Dossier ouvert au cours de l'année de référence - dont clôturé au cours de l'année de référence",IF(AND(YEAR(I3033)&lt;'Récapitulatif des données RASH'!$B$2,'Données relatives aux bénéf.'!K3033="Non",'Données relatives aux bénéf.'!L3033="Oui"),"Dossier actif valorisable dans le cadre de la subvention",IF(AND(YEAR(I3033)&lt;'Récapitulatif des données RASH'!$B$2,'Données relatives aux bénéf.'!K3033="Oui",'Données relatives aux bénéf.'!L3033="Oui"),"Dossier actif valorisable dans le cadre de la subvention - dont cloturé au cours de l'année de référence",IF(AND(YEAR(I3033)&lt;'Récapitulatif des données RASH'!$B$2,'Données relatives aux bénéf.'!K3033="Non",'Données relatives aux bénéf.'!L3033="Non"),"Dossier actif non-valorisable dans le cadre de la subvention",IF(AND(YEAR(I3033)&lt;'Récapitulatif des données RASH'!$B$2,'Données relatives aux bénéf.'!K3033="Oui",'Données relatives aux bénéf.'!L3033="Non"),"Dossier actif non-valorisable dans le cadre de la subvention - dont cloturé au cours de l'année de référence","")))))))</f>
        <v/>
      </c>
      <c r="P3033" s="16" t="str">
        <f>IF(ISBLANK(F3033),"",'Récapitulatif des données RASH'!$B$2-YEAR('Données relatives aux bénéf.'!F3033))</f>
        <v/>
      </c>
    </row>
    <row r="3034" spans="1:16">
      <c r="A3034" s="18" t="str">
        <f t="shared" si="47"/>
        <v/>
      </c>
      <c r="O3034" s="19" t="str">
        <f>IF(J3034="Non","Demande d'information",IF(AND(YEAR(I3034)='Récapitulatif des données RASH'!$B$2,'Données relatives aux bénéf.'!J3034="Oui",'Données relatives aux bénéf.'!K3034="Non"),"Dossier ouvert au cours de l'année de référence",IF(AND(YEAR(I3034)='Récapitulatif des données RASH'!$B$2,'Données relatives aux bénéf.'!J3034="Oui",'Données relatives aux bénéf.'!K3034="Oui"),"Dossier ouvert au cours de l'année de référence - dont clôturé au cours de l'année de référence",IF(AND(YEAR(I3034)&lt;'Récapitulatif des données RASH'!$B$2,'Données relatives aux bénéf.'!K3034="Non",'Données relatives aux bénéf.'!L3034="Oui"),"Dossier actif valorisable dans le cadre de la subvention",IF(AND(YEAR(I3034)&lt;'Récapitulatif des données RASH'!$B$2,'Données relatives aux bénéf.'!K3034="Oui",'Données relatives aux bénéf.'!L3034="Oui"),"Dossier actif valorisable dans le cadre de la subvention - dont cloturé au cours de l'année de référence",IF(AND(YEAR(I3034)&lt;'Récapitulatif des données RASH'!$B$2,'Données relatives aux bénéf.'!K3034="Non",'Données relatives aux bénéf.'!L3034="Non"),"Dossier actif non-valorisable dans le cadre de la subvention",IF(AND(YEAR(I3034)&lt;'Récapitulatif des données RASH'!$B$2,'Données relatives aux bénéf.'!K3034="Oui",'Données relatives aux bénéf.'!L3034="Non"),"Dossier actif non-valorisable dans le cadre de la subvention - dont cloturé au cours de l'année de référence","")))))))</f>
        <v/>
      </c>
      <c r="P3034" s="16" t="str">
        <f>IF(ISBLANK(F3034),"",'Récapitulatif des données RASH'!$B$2-YEAR('Données relatives aux bénéf.'!F3034))</f>
        <v/>
      </c>
    </row>
    <row r="3035" spans="1:16">
      <c r="A3035" s="18" t="str">
        <f t="shared" si="47"/>
        <v/>
      </c>
      <c r="O3035" s="19" t="str">
        <f>IF(J3035="Non","Demande d'information",IF(AND(YEAR(I3035)='Récapitulatif des données RASH'!$B$2,'Données relatives aux bénéf.'!J3035="Oui",'Données relatives aux bénéf.'!K3035="Non"),"Dossier ouvert au cours de l'année de référence",IF(AND(YEAR(I3035)='Récapitulatif des données RASH'!$B$2,'Données relatives aux bénéf.'!J3035="Oui",'Données relatives aux bénéf.'!K3035="Oui"),"Dossier ouvert au cours de l'année de référence - dont clôturé au cours de l'année de référence",IF(AND(YEAR(I3035)&lt;'Récapitulatif des données RASH'!$B$2,'Données relatives aux bénéf.'!K3035="Non",'Données relatives aux bénéf.'!L3035="Oui"),"Dossier actif valorisable dans le cadre de la subvention",IF(AND(YEAR(I3035)&lt;'Récapitulatif des données RASH'!$B$2,'Données relatives aux bénéf.'!K3035="Oui",'Données relatives aux bénéf.'!L3035="Oui"),"Dossier actif valorisable dans le cadre de la subvention - dont cloturé au cours de l'année de référence",IF(AND(YEAR(I3035)&lt;'Récapitulatif des données RASH'!$B$2,'Données relatives aux bénéf.'!K3035="Non",'Données relatives aux bénéf.'!L3035="Non"),"Dossier actif non-valorisable dans le cadre de la subvention",IF(AND(YEAR(I3035)&lt;'Récapitulatif des données RASH'!$B$2,'Données relatives aux bénéf.'!K3035="Oui",'Données relatives aux bénéf.'!L3035="Non"),"Dossier actif non-valorisable dans le cadre de la subvention - dont cloturé au cours de l'année de référence","")))))))</f>
        <v/>
      </c>
      <c r="P3035" s="16" t="str">
        <f>IF(ISBLANK(F3035),"",'Récapitulatif des données RASH'!$B$2-YEAR('Données relatives aux bénéf.'!F3035))</f>
        <v/>
      </c>
    </row>
    <row r="3036" spans="1:16">
      <c r="A3036" s="18" t="str">
        <f t="shared" si="47"/>
        <v/>
      </c>
      <c r="O3036" s="19" t="str">
        <f>IF(J3036="Non","Demande d'information",IF(AND(YEAR(I3036)='Récapitulatif des données RASH'!$B$2,'Données relatives aux bénéf.'!J3036="Oui",'Données relatives aux bénéf.'!K3036="Non"),"Dossier ouvert au cours de l'année de référence",IF(AND(YEAR(I3036)='Récapitulatif des données RASH'!$B$2,'Données relatives aux bénéf.'!J3036="Oui",'Données relatives aux bénéf.'!K3036="Oui"),"Dossier ouvert au cours de l'année de référence - dont clôturé au cours de l'année de référence",IF(AND(YEAR(I3036)&lt;'Récapitulatif des données RASH'!$B$2,'Données relatives aux bénéf.'!K3036="Non",'Données relatives aux bénéf.'!L3036="Oui"),"Dossier actif valorisable dans le cadre de la subvention",IF(AND(YEAR(I3036)&lt;'Récapitulatif des données RASH'!$B$2,'Données relatives aux bénéf.'!K3036="Oui",'Données relatives aux bénéf.'!L3036="Oui"),"Dossier actif valorisable dans le cadre de la subvention - dont cloturé au cours de l'année de référence",IF(AND(YEAR(I3036)&lt;'Récapitulatif des données RASH'!$B$2,'Données relatives aux bénéf.'!K3036="Non",'Données relatives aux bénéf.'!L3036="Non"),"Dossier actif non-valorisable dans le cadre de la subvention",IF(AND(YEAR(I3036)&lt;'Récapitulatif des données RASH'!$B$2,'Données relatives aux bénéf.'!K3036="Oui",'Données relatives aux bénéf.'!L3036="Non"),"Dossier actif non-valorisable dans le cadre de la subvention - dont cloturé au cours de l'année de référence","")))))))</f>
        <v/>
      </c>
      <c r="P3036" s="16" t="str">
        <f>IF(ISBLANK(F3036),"",'Récapitulatif des données RASH'!$B$2-YEAR('Données relatives aux bénéf.'!F3036))</f>
        <v/>
      </c>
    </row>
    <row r="3037" spans="1:16">
      <c r="A3037" s="18" t="str">
        <f t="shared" si="47"/>
        <v/>
      </c>
      <c r="O3037" s="19" t="str">
        <f>IF(J3037="Non","Demande d'information",IF(AND(YEAR(I3037)='Récapitulatif des données RASH'!$B$2,'Données relatives aux bénéf.'!J3037="Oui",'Données relatives aux bénéf.'!K3037="Non"),"Dossier ouvert au cours de l'année de référence",IF(AND(YEAR(I3037)='Récapitulatif des données RASH'!$B$2,'Données relatives aux bénéf.'!J3037="Oui",'Données relatives aux bénéf.'!K3037="Oui"),"Dossier ouvert au cours de l'année de référence - dont clôturé au cours de l'année de référence",IF(AND(YEAR(I3037)&lt;'Récapitulatif des données RASH'!$B$2,'Données relatives aux bénéf.'!K3037="Non",'Données relatives aux bénéf.'!L3037="Oui"),"Dossier actif valorisable dans le cadre de la subvention",IF(AND(YEAR(I3037)&lt;'Récapitulatif des données RASH'!$B$2,'Données relatives aux bénéf.'!K3037="Oui",'Données relatives aux bénéf.'!L3037="Oui"),"Dossier actif valorisable dans le cadre de la subvention - dont cloturé au cours de l'année de référence",IF(AND(YEAR(I3037)&lt;'Récapitulatif des données RASH'!$B$2,'Données relatives aux bénéf.'!K3037="Non",'Données relatives aux bénéf.'!L3037="Non"),"Dossier actif non-valorisable dans le cadre de la subvention",IF(AND(YEAR(I3037)&lt;'Récapitulatif des données RASH'!$B$2,'Données relatives aux bénéf.'!K3037="Oui",'Données relatives aux bénéf.'!L3037="Non"),"Dossier actif non-valorisable dans le cadre de la subvention - dont cloturé au cours de l'année de référence","")))))))</f>
        <v/>
      </c>
      <c r="P3037" s="16" t="str">
        <f>IF(ISBLANK(F3037),"",'Récapitulatif des données RASH'!$B$2-YEAR('Données relatives aux bénéf.'!F3037))</f>
        <v/>
      </c>
    </row>
    <row r="3038" spans="1:16">
      <c r="A3038" s="18" t="str">
        <f t="shared" si="47"/>
        <v/>
      </c>
      <c r="O3038" s="19" t="str">
        <f>IF(J3038="Non","Demande d'information",IF(AND(YEAR(I3038)='Récapitulatif des données RASH'!$B$2,'Données relatives aux bénéf.'!J3038="Oui",'Données relatives aux bénéf.'!K3038="Non"),"Dossier ouvert au cours de l'année de référence",IF(AND(YEAR(I3038)='Récapitulatif des données RASH'!$B$2,'Données relatives aux bénéf.'!J3038="Oui",'Données relatives aux bénéf.'!K3038="Oui"),"Dossier ouvert au cours de l'année de référence - dont clôturé au cours de l'année de référence",IF(AND(YEAR(I3038)&lt;'Récapitulatif des données RASH'!$B$2,'Données relatives aux bénéf.'!K3038="Non",'Données relatives aux bénéf.'!L3038="Oui"),"Dossier actif valorisable dans le cadre de la subvention",IF(AND(YEAR(I3038)&lt;'Récapitulatif des données RASH'!$B$2,'Données relatives aux bénéf.'!K3038="Oui",'Données relatives aux bénéf.'!L3038="Oui"),"Dossier actif valorisable dans le cadre de la subvention - dont cloturé au cours de l'année de référence",IF(AND(YEAR(I3038)&lt;'Récapitulatif des données RASH'!$B$2,'Données relatives aux bénéf.'!K3038="Non",'Données relatives aux bénéf.'!L3038="Non"),"Dossier actif non-valorisable dans le cadre de la subvention",IF(AND(YEAR(I3038)&lt;'Récapitulatif des données RASH'!$B$2,'Données relatives aux bénéf.'!K3038="Oui",'Données relatives aux bénéf.'!L3038="Non"),"Dossier actif non-valorisable dans le cadre de la subvention - dont cloturé au cours de l'année de référence","")))))))</f>
        <v/>
      </c>
      <c r="P3038" s="16" t="str">
        <f>IF(ISBLANK(F3038),"",'Récapitulatif des données RASH'!$B$2-YEAR('Données relatives aux bénéf.'!F3038))</f>
        <v/>
      </c>
    </row>
    <row r="3039" spans="1:16">
      <c r="A3039" s="18" t="str">
        <f t="shared" si="47"/>
        <v/>
      </c>
      <c r="O3039" s="19" t="str">
        <f>IF(J3039="Non","Demande d'information",IF(AND(YEAR(I3039)='Récapitulatif des données RASH'!$B$2,'Données relatives aux bénéf.'!J3039="Oui",'Données relatives aux bénéf.'!K3039="Non"),"Dossier ouvert au cours de l'année de référence",IF(AND(YEAR(I3039)='Récapitulatif des données RASH'!$B$2,'Données relatives aux bénéf.'!J3039="Oui",'Données relatives aux bénéf.'!K3039="Oui"),"Dossier ouvert au cours de l'année de référence - dont clôturé au cours de l'année de référence",IF(AND(YEAR(I3039)&lt;'Récapitulatif des données RASH'!$B$2,'Données relatives aux bénéf.'!K3039="Non",'Données relatives aux bénéf.'!L3039="Oui"),"Dossier actif valorisable dans le cadre de la subvention",IF(AND(YEAR(I3039)&lt;'Récapitulatif des données RASH'!$B$2,'Données relatives aux bénéf.'!K3039="Oui",'Données relatives aux bénéf.'!L3039="Oui"),"Dossier actif valorisable dans le cadre de la subvention - dont cloturé au cours de l'année de référence",IF(AND(YEAR(I3039)&lt;'Récapitulatif des données RASH'!$B$2,'Données relatives aux bénéf.'!K3039="Non",'Données relatives aux bénéf.'!L3039="Non"),"Dossier actif non-valorisable dans le cadre de la subvention",IF(AND(YEAR(I3039)&lt;'Récapitulatif des données RASH'!$B$2,'Données relatives aux bénéf.'!K3039="Oui",'Données relatives aux bénéf.'!L3039="Non"),"Dossier actif non-valorisable dans le cadre de la subvention - dont cloturé au cours de l'année de référence","")))))))</f>
        <v/>
      </c>
      <c r="P3039" s="16" t="str">
        <f>IF(ISBLANK(F3039),"",'Récapitulatif des données RASH'!$B$2-YEAR('Données relatives aux bénéf.'!F3039))</f>
        <v/>
      </c>
    </row>
    <row r="3040" spans="1:16">
      <c r="A3040" s="18" t="str">
        <f t="shared" si="47"/>
        <v/>
      </c>
      <c r="O3040" s="19" t="str">
        <f>IF(J3040="Non","Demande d'information",IF(AND(YEAR(I3040)='Récapitulatif des données RASH'!$B$2,'Données relatives aux bénéf.'!J3040="Oui",'Données relatives aux bénéf.'!K3040="Non"),"Dossier ouvert au cours de l'année de référence",IF(AND(YEAR(I3040)='Récapitulatif des données RASH'!$B$2,'Données relatives aux bénéf.'!J3040="Oui",'Données relatives aux bénéf.'!K3040="Oui"),"Dossier ouvert au cours de l'année de référence - dont clôturé au cours de l'année de référence",IF(AND(YEAR(I3040)&lt;'Récapitulatif des données RASH'!$B$2,'Données relatives aux bénéf.'!K3040="Non",'Données relatives aux bénéf.'!L3040="Oui"),"Dossier actif valorisable dans le cadre de la subvention",IF(AND(YEAR(I3040)&lt;'Récapitulatif des données RASH'!$B$2,'Données relatives aux bénéf.'!K3040="Oui",'Données relatives aux bénéf.'!L3040="Oui"),"Dossier actif valorisable dans le cadre de la subvention - dont cloturé au cours de l'année de référence",IF(AND(YEAR(I3040)&lt;'Récapitulatif des données RASH'!$B$2,'Données relatives aux bénéf.'!K3040="Non",'Données relatives aux bénéf.'!L3040="Non"),"Dossier actif non-valorisable dans le cadre de la subvention",IF(AND(YEAR(I3040)&lt;'Récapitulatif des données RASH'!$B$2,'Données relatives aux bénéf.'!K3040="Oui",'Données relatives aux bénéf.'!L3040="Non"),"Dossier actif non-valorisable dans le cadre de la subvention - dont cloturé au cours de l'année de référence","")))))))</f>
        <v/>
      </c>
      <c r="P3040" s="16" t="str">
        <f>IF(ISBLANK(F3040),"",'Récapitulatif des données RASH'!$B$2-YEAR('Données relatives aux bénéf.'!F3040))</f>
        <v/>
      </c>
    </row>
    <row r="3041" spans="1:16">
      <c r="A3041" s="18" t="str">
        <f t="shared" si="47"/>
        <v/>
      </c>
      <c r="O3041" s="19" t="str">
        <f>IF(J3041="Non","Demande d'information",IF(AND(YEAR(I3041)='Récapitulatif des données RASH'!$B$2,'Données relatives aux bénéf.'!J3041="Oui",'Données relatives aux bénéf.'!K3041="Non"),"Dossier ouvert au cours de l'année de référence",IF(AND(YEAR(I3041)='Récapitulatif des données RASH'!$B$2,'Données relatives aux bénéf.'!J3041="Oui",'Données relatives aux bénéf.'!K3041="Oui"),"Dossier ouvert au cours de l'année de référence - dont clôturé au cours de l'année de référence",IF(AND(YEAR(I3041)&lt;'Récapitulatif des données RASH'!$B$2,'Données relatives aux bénéf.'!K3041="Non",'Données relatives aux bénéf.'!L3041="Oui"),"Dossier actif valorisable dans le cadre de la subvention",IF(AND(YEAR(I3041)&lt;'Récapitulatif des données RASH'!$B$2,'Données relatives aux bénéf.'!K3041="Oui",'Données relatives aux bénéf.'!L3041="Oui"),"Dossier actif valorisable dans le cadre de la subvention - dont cloturé au cours de l'année de référence",IF(AND(YEAR(I3041)&lt;'Récapitulatif des données RASH'!$B$2,'Données relatives aux bénéf.'!K3041="Non",'Données relatives aux bénéf.'!L3041="Non"),"Dossier actif non-valorisable dans le cadre de la subvention",IF(AND(YEAR(I3041)&lt;'Récapitulatif des données RASH'!$B$2,'Données relatives aux bénéf.'!K3041="Oui",'Données relatives aux bénéf.'!L3041="Non"),"Dossier actif non-valorisable dans le cadre de la subvention - dont cloturé au cours de l'année de référence","")))))))</f>
        <v/>
      </c>
      <c r="P3041" s="16" t="str">
        <f>IF(ISBLANK(F3041),"",'Récapitulatif des données RASH'!$B$2-YEAR('Données relatives aux bénéf.'!F3041))</f>
        <v/>
      </c>
    </row>
    <row r="3042" spans="1:16">
      <c r="A3042" s="18" t="str">
        <f t="shared" si="47"/>
        <v/>
      </c>
      <c r="O3042" s="19" t="str">
        <f>IF(J3042="Non","Demande d'information",IF(AND(YEAR(I3042)='Récapitulatif des données RASH'!$B$2,'Données relatives aux bénéf.'!J3042="Oui",'Données relatives aux bénéf.'!K3042="Non"),"Dossier ouvert au cours de l'année de référence",IF(AND(YEAR(I3042)='Récapitulatif des données RASH'!$B$2,'Données relatives aux bénéf.'!J3042="Oui",'Données relatives aux bénéf.'!K3042="Oui"),"Dossier ouvert au cours de l'année de référence - dont clôturé au cours de l'année de référence",IF(AND(YEAR(I3042)&lt;'Récapitulatif des données RASH'!$B$2,'Données relatives aux bénéf.'!K3042="Non",'Données relatives aux bénéf.'!L3042="Oui"),"Dossier actif valorisable dans le cadre de la subvention",IF(AND(YEAR(I3042)&lt;'Récapitulatif des données RASH'!$B$2,'Données relatives aux bénéf.'!K3042="Oui",'Données relatives aux bénéf.'!L3042="Oui"),"Dossier actif valorisable dans le cadre de la subvention - dont cloturé au cours de l'année de référence",IF(AND(YEAR(I3042)&lt;'Récapitulatif des données RASH'!$B$2,'Données relatives aux bénéf.'!K3042="Non",'Données relatives aux bénéf.'!L3042="Non"),"Dossier actif non-valorisable dans le cadre de la subvention",IF(AND(YEAR(I3042)&lt;'Récapitulatif des données RASH'!$B$2,'Données relatives aux bénéf.'!K3042="Oui",'Données relatives aux bénéf.'!L3042="Non"),"Dossier actif non-valorisable dans le cadre de la subvention - dont cloturé au cours de l'année de référence","")))))))</f>
        <v/>
      </c>
      <c r="P3042" s="16" t="str">
        <f>IF(ISBLANK(F3042),"",'Récapitulatif des données RASH'!$B$2-YEAR('Données relatives aux bénéf.'!F3042))</f>
        <v/>
      </c>
    </row>
    <row r="3043" spans="1:16">
      <c r="A3043" s="18" t="str">
        <f t="shared" si="47"/>
        <v/>
      </c>
      <c r="O3043" s="19" t="str">
        <f>IF(J3043="Non","Demande d'information",IF(AND(YEAR(I3043)='Récapitulatif des données RASH'!$B$2,'Données relatives aux bénéf.'!J3043="Oui",'Données relatives aux bénéf.'!K3043="Non"),"Dossier ouvert au cours de l'année de référence",IF(AND(YEAR(I3043)='Récapitulatif des données RASH'!$B$2,'Données relatives aux bénéf.'!J3043="Oui",'Données relatives aux bénéf.'!K3043="Oui"),"Dossier ouvert au cours de l'année de référence - dont clôturé au cours de l'année de référence",IF(AND(YEAR(I3043)&lt;'Récapitulatif des données RASH'!$B$2,'Données relatives aux bénéf.'!K3043="Non",'Données relatives aux bénéf.'!L3043="Oui"),"Dossier actif valorisable dans le cadre de la subvention",IF(AND(YEAR(I3043)&lt;'Récapitulatif des données RASH'!$B$2,'Données relatives aux bénéf.'!K3043="Oui",'Données relatives aux bénéf.'!L3043="Oui"),"Dossier actif valorisable dans le cadre de la subvention - dont cloturé au cours de l'année de référence",IF(AND(YEAR(I3043)&lt;'Récapitulatif des données RASH'!$B$2,'Données relatives aux bénéf.'!K3043="Non",'Données relatives aux bénéf.'!L3043="Non"),"Dossier actif non-valorisable dans le cadre de la subvention",IF(AND(YEAR(I3043)&lt;'Récapitulatif des données RASH'!$B$2,'Données relatives aux bénéf.'!K3043="Oui",'Données relatives aux bénéf.'!L3043="Non"),"Dossier actif non-valorisable dans le cadre de la subvention - dont cloturé au cours de l'année de référence","")))))))</f>
        <v/>
      </c>
      <c r="P3043" s="16" t="str">
        <f>IF(ISBLANK(F3043),"",'Récapitulatif des données RASH'!$B$2-YEAR('Données relatives aux bénéf.'!F3043))</f>
        <v/>
      </c>
    </row>
    <row r="3044" spans="1:16">
      <c r="A3044" s="18" t="str">
        <f t="shared" si="47"/>
        <v/>
      </c>
      <c r="O3044" s="19" t="str">
        <f>IF(J3044="Non","Demande d'information",IF(AND(YEAR(I3044)='Récapitulatif des données RASH'!$B$2,'Données relatives aux bénéf.'!J3044="Oui",'Données relatives aux bénéf.'!K3044="Non"),"Dossier ouvert au cours de l'année de référence",IF(AND(YEAR(I3044)='Récapitulatif des données RASH'!$B$2,'Données relatives aux bénéf.'!J3044="Oui",'Données relatives aux bénéf.'!K3044="Oui"),"Dossier ouvert au cours de l'année de référence - dont clôturé au cours de l'année de référence",IF(AND(YEAR(I3044)&lt;'Récapitulatif des données RASH'!$B$2,'Données relatives aux bénéf.'!K3044="Non",'Données relatives aux bénéf.'!L3044="Oui"),"Dossier actif valorisable dans le cadre de la subvention",IF(AND(YEAR(I3044)&lt;'Récapitulatif des données RASH'!$B$2,'Données relatives aux bénéf.'!K3044="Oui",'Données relatives aux bénéf.'!L3044="Oui"),"Dossier actif valorisable dans le cadre de la subvention - dont cloturé au cours de l'année de référence",IF(AND(YEAR(I3044)&lt;'Récapitulatif des données RASH'!$B$2,'Données relatives aux bénéf.'!K3044="Non",'Données relatives aux bénéf.'!L3044="Non"),"Dossier actif non-valorisable dans le cadre de la subvention",IF(AND(YEAR(I3044)&lt;'Récapitulatif des données RASH'!$B$2,'Données relatives aux bénéf.'!K3044="Oui",'Données relatives aux bénéf.'!L3044="Non"),"Dossier actif non-valorisable dans le cadre de la subvention - dont cloturé au cours de l'année de référence","")))))))</f>
        <v/>
      </c>
      <c r="P3044" s="16" t="str">
        <f>IF(ISBLANK(F3044),"",'Récapitulatif des données RASH'!$B$2-YEAR('Données relatives aux bénéf.'!F3044))</f>
        <v/>
      </c>
    </row>
    <row r="3045" spans="1:16">
      <c r="A3045" s="18" t="str">
        <f t="shared" si="47"/>
        <v/>
      </c>
      <c r="O3045" s="19" t="str">
        <f>IF(J3045="Non","Demande d'information",IF(AND(YEAR(I3045)='Récapitulatif des données RASH'!$B$2,'Données relatives aux bénéf.'!J3045="Oui",'Données relatives aux bénéf.'!K3045="Non"),"Dossier ouvert au cours de l'année de référence",IF(AND(YEAR(I3045)='Récapitulatif des données RASH'!$B$2,'Données relatives aux bénéf.'!J3045="Oui",'Données relatives aux bénéf.'!K3045="Oui"),"Dossier ouvert au cours de l'année de référence - dont clôturé au cours de l'année de référence",IF(AND(YEAR(I3045)&lt;'Récapitulatif des données RASH'!$B$2,'Données relatives aux bénéf.'!K3045="Non",'Données relatives aux bénéf.'!L3045="Oui"),"Dossier actif valorisable dans le cadre de la subvention",IF(AND(YEAR(I3045)&lt;'Récapitulatif des données RASH'!$B$2,'Données relatives aux bénéf.'!K3045="Oui",'Données relatives aux bénéf.'!L3045="Oui"),"Dossier actif valorisable dans le cadre de la subvention - dont cloturé au cours de l'année de référence",IF(AND(YEAR(I3045)&lt;'Récapitulatif des données RASH'!$B$2,'Données relatives aux bénéf.'!K3045="Non",'Données relatives aux bénéf.'!L3045="Non"),"Dossier actif non-valorisable dans le cadre de la subvention",IF(AND(YEAR(I3045)&lt;'Récapitulatif des données RASH'!$B$2,'Données relatives aux bénéf.'!K3045="Oui",'Données relatives aux bénéf.'!L3045="Non"),"Dossier actif non-valorisable dans le cadre de la subvention - dont cloturé au cours de l'année de référence","")))))))</f>
        <v/>
      </c>
      <c r="P3045" s="16" t="str">
        <f>IF(ISBLANK(F3045),"",'Récapitulatif des données RASH'!$B$2-YEAR('Données relatives aux bénéf.'!F3045))</f>
        <v/>
      </c>
    </row>
    <row r="3046" spans="1:16">
      <c r="A3046" s="18" t="str">
        <f t="shared" si="47"/>
        <v/>
      </c>
      <c r="O3046" s="19" t="str">
        <f>IF(J3046="Non","Demande d'information",IF(AND(YEAR(I3046)='Récapitulatif des données RASH'!$B$2,'Données relatives aux bénéf.'!J3046="Oui",'Données relatives aux bénéf.'!K3046="Non"),"Dossier ouvert au cours de l'année de référence",IF(AND(YEAR(I3046)='Récapitulatif des données RASH'!$B$2,'Données relatives aux bénéf.'!J3046="Oui",'Données relatives aux bénéf.'!K3046="Oui"),"Dossier ouvert au cours de l'année de référence - dont clôturé au cours de l'année de référence",IF(AND(YEAR(I3046)&lt;'Récapitulatif des données RASH'!$B$2,'Données relatives aux bénéf.'!K3046="Non",'Données relatives aux bénéf.'!L3046="Oui"),"Dossier actif valorisable dans le cadre de la subvention",IF(AND(YEAR(I3046)&lt;'Récapitulatif des données RASH'!$B$2,'Données relatives aux bénéf.'!K3046="Oui",'Données relatives aux bénéf.'!L3046="Oui"),"Dossier actif valorisable dans le cadre de la subvention - dont cloturé au cours de l'année de référence",IF(AND(YEAR(I3046)&lt;'Récapitulatif des données RASH'!$B$2,'Données relatives aux bénéf.'!K3046="Non",'Données relatives aux bénéf.'!L3046="Non"),"Dossier actif non-valorisable dans le cadre de la subvention",IF(AND(YEAR(I3046)&lt;'Récapitulatif des données RASH'!$B$2,'Données relatives aux bénéf.'!K3046="Oui",'Données relatives aux bénéf.'!L3046="Non"),"Dossier actif non-valorisable dans le cadre de la subvention - dont cloturé au cours de l'année de référence","")))))))</f>
        <v/>
      </c>
      <c r="P3046" s="16" t="str">
        <f>IF(ISBLANK(F3046),"",'Récapitulatif des données RASH'!$B$2-YEAR('Données relatives aux bénéf.'!F3046))</f>
        <v/>
      </c>
    </row>
    <row r="3047" spans="1:16">
      <c r="A3047" s="18" t="str">
        <f t="shared" si="47"/>
        <v/>
      </c>
      <c r="O3047" s="19" t="str">
        <f>IF(J3047="Non","Demande d'information",IF(AND(YEAR(I3047)='Récapitulatif des données RASH'!$B$2,'Données relatives aux bénéf.'!J3047="Oui",'Données relatives aux bénéf.'!K3047="Non"),"Dossier ouvert au cours de l'année de référence",IF(AND(YEAR(I3047)='Récapitulatif des données RASH'!$B$2,'Données relatives aux bénéf.'!J3047="Oui",'Données relatives aux bénéf.'!K3047="Oui"),"Dossier ouvert au cours de l'année de référence - dont clôturé au cours de l'année de référence",IF(AND(YEAR(I3047)&lt;'Récapitulatif des données RASH'!$B$2,'Données relatives aux bénéf.'!K3047="Non",'Données relatives aux bénéf.'!L3047="Oui"),"Dossier actif valorisable dans le cadre de la subvention",IF(AND(YEAR(I3047)&lt;'Récapitulatif des données RASH'!$B$2,'Données relatives aux bénéf.'!K3047="Oui",'Données relatives aux bénéf.'!L3047="Oui"),"Dossier actif valorisable dans le cadre de la subvention - dont cloturé au cours de l'année de référence",IF(AND(YEAR(I3047)&lt;'Récapitulatif des données RASH'!$B$2,'Données relatives aux bénéf.'!K3047="Non",'Données relatives aux bénéf.'!L3047="Non"),"Dossier actif non-valorisable dans le cadre de la subvention",IF(AND(YEAR(I3047)&lt;'Récapitulatif des données RASH'!$B$2,'Données relatives aux bénéf.'!K3047="Oui",'Données relatives aux bénéf.'!L3047="Non"),"Dossier actif non-valorisable dans le cadre de la subvention - dont cloturé au cours de l'année de référence","")))))))</f>
        <v/>
      </c>
      <c r="P3047" s="16" t="str">
        <f>IF(ISBLANK(F3047),"",'Récapitulatif des données RASH'!$B$2-YEAR('Données relatives aux bénéf.'!F3047))</f>
        <v/>
      </c>
    </row>
    <row r="3048" spans="1:16">
      <c r="A3048" s="18" t="str">
        <f t="shared" si="47"/>
        <v/>
      </c>
      <c r="O3048" s="19" t="str">
        <f>IF(J3048="Non","Demande d'information",IF(AND(YEAR(I3048)='Récapitulatif des données RASH'!$B$2,'Données relatives aux bénéf.'!J3048="Oui",'Données relatives aux bénéf.'!K3048="Non"),"Dossier ouvert au cours de l'année de référence",IF(AND(YEAR(I3048)='Récapitulatif des données RASH'!$B$2,'Données relatives aux bénéf.'!J3048="Oui",'Données relatives aux bénéf.'!K3048="Oui"),"Dossier ouvert au cours de l'année de référence - dont clôturé au cours de l'année de référence",IF(AND(YEAR(I3048)&lt;'Récapitulatif des données RASH'!$B$2,'Données relatives aux bénéf.'!K3048="Non",'Données relatives aux bénéf.'!L3048="Oui"),"Dossier actif valorisable dans le cadre de la subvention",IF(AND(YEAR(I3048)&lt;'Récapitulatif des données RASH'!$B$2,'Données relatives aux bénéf.'!K3048="Oui",'Données relatives aux bénéf.'!L3048="Oui"),"Dossier actif valorisable dans le cadre de la subvention - dont cloturé au cours de l'année de référence",IF(AND(YEAR(I3048)&lt;'Récapitulatif des données RASH'!$B$2,'Données relatives aux bénéf.'!K3048="Non",'Données relatives aux bénéf.'!L3048="Non"),"Dossier actif non-valorisable dans le cadre de la subvention",IF(AND(YEAR(I3048)&lt;'Récapitulatif des données RASH'!$B$2,'Données relatives aux bénéf.'!K3048="Oui",'Données relatives aux bénéf.'!L3048="Non"),"Dossier actif non-valorisable dans le cadre de la subvention - dont cloturé au cours de l'année de référence","")))))))</f>
        <v/>
      </c>
      <c r="P3048" s="16" t="str">
        <f>IF(ISBLANK(F3048),"",'Récapitulatif des données RASH'!$B$2-YEAR('Données relatives aux bénéf.'!F3048))</f>
        <v/>
      </c>
    </row>
    <row r="3049" spans="1:16">
      <c r="A3049" s="18" t="str">
        <f t="shared" ref="A3049:A3088" si="48">IF(ISBLANK(C3049),"",A3048+1)</f>
        <v/>
      </c>
      <c r="O3049" s="19" t="str">
        <f>IF(J3049="Non","Demande d'information",IF(AND(YEAR(I3049)='Récapitulatif des données RASH'!$B$2,'Données relatives aux bénéf.'!J3049="Oui",'Données relatives aux bénéf.'!K3049="Non"),"Dossier ouvert au cours de l'année de référence",IF(AND(YEAR(I3049)='Récapitulatif des données RASH'!$B$2,'Données relatives aux bénéf.'!J3049="Oui",'Données relatives aux bénéf.'!K3049="Oui"),"Dossier ouvert au cours de l'année de référence - dont clôturé au cours de l'année de référence",IF(AND(YEAR(I3049)&lt;'Récapitulatif des données RASH'!$B$2,'Données relatives aux bénéf.'!K3049="Non",'Données relatives aux bénéf.'!L3049="Oui"),"Dossier actif valorisable dans le cadre de la subvention",IF(AND(YEAR(I3049)&lt;'Récapitulatif des données RASH'!$B$2,'Données relatives aux bénéf.'!K3049="Oui",'Données relatives aux bénéf.'!L3049="Oui"),"Dossier actif valorisable dans le cadre de la subvention - dont cloturé au cours de l'année de référence",IF(AND(YEAR(I3049)&lt;'Récapitulatif des données RASH'!$B$2,'Données relatives aux bénéf.'!K3049="Non",'Données relatives aux bénéf.'!L3049="Non"),"Dossier actif non-valorisable dans le cadre de la subvention",IF(AND(YEAR(I3049)&lt;'Récapitulatif des données RASH'!$B$2,'Données relatives aux bénéf.'!K3049="Oui",'Données relatives aux bénéf.'!L3049="Non"),"Dossier actif non-valorisable dans le cadre de la subvention - dont cloturé au cours de l'année de référence","")))))))</f>
        <v/>
      </c>
      <c r="P3049" s="16" t="str">
        <f>IF(ISBLANK(F3049),"",'Récapitulatif des données RASH'!$B$2-YEAR('Données relatives aux bénéf.'!F3049))</f>
        <v/>
      </c>
    </row>
    <row r="3050" spans="1:16">
      <c r="A3050" s="18" t="str">
        <f t="shared" si="48"/>
        <v/>
      </c>
      <c r="O3050" s="19" t="str">
        <f>IF(J3050="Non","Demande d'information",IF(AND(YEAR(I3050)='Récapitulatif des données RASH'!$B$2,'Données relatives aux bénéf.'!J3050="Oui",'Données relatives aux bénéf.'!K3050="Non"),"Dossier ouvert au cours de l'année de référence",IF(AND(YEAR(I3050)='Récapitulatif des données RASH'!$B$2,'Données relatives aux bénéf.'!J3050="Oui",'Données relatives aux bénéf.'!K3050="Oui"),"Dossier ouvert au cours de l'année de référence - dont clôturé au cours de l'année de référence",IF(AND(YEAR(I3050)&lt;'Récapitulatif des données RASH'!$B$2,'Données relatives aux bénéf.'!K3050="Non",'Données relatives aux bénéf.'!L3050="Oui"),"Dossier actif valorisable dans le cadre de la subvention",IF(AND(YEAR(I3050)&lt;'Récapitulatif des données RASH'!$B$2,'Données relatives aux bénéf.'!K3050="Oui",'Données relatives aux bénéf.'!L3050="Oui"),"Dossier actif valorisable dans le cadre de la subvention - dont cloturé au cours de l'année de référence",IF(AND(YEAR(I3050)&lt;'Récapitulatif des données RASH'!$B$2,'Données relatives aux bénéf.'!K3050="Non",'Données relatives aux bénéf.'!L3050="Non"),"Dossier actif non-valorisable dans le cadre de la subvention",IF(AND(YEAR(I3050)&lt;'Récapitulatif des données RASH'!$B$2,'Données relatives aux bénéf.'!K3050="Oui",'Données relatives aux bénéf.'!L3050="Non"),"Dossier actif non-valorisable dans le cadre de la subvention - dont cloturé au cours de l'année de référence","")))))))</f>
        <v/>
      </c>
      <c r="P3050" s="16" t="str">
        <f>IF(ISBLANK(F3050),"",'Récapitulatif des données RASH'!$B$2-YEAR('Données relatives aux bénéf.'!F3050))</f>
        <v/>
      </c>
    </row>
    <row r="3051" spans="1:16">
      <c r="A3051" s="18" t="str">
        <f t="shared" si="48"/>
        <v/>
      </c>
      <c r="O3051" s="19" t="str">
        <f>IF(J3051="Non","Demande d'information",IF(AND(YEAR(I3051)='Récapitulatif des données RASH'!$B$2,'Données relatives aux bénéf.'!J3051="Oui",'Données relatives aux bénéf.'!K3051="Non"),"Dossier ouvert au cours de l'année de référence",IF(AND(YEAR(I3051)='Récapitulatif des données RASH'!$B$2,'Données relatives aux bénéf.'!J3051="Oui",'Données relatives aux bénéf.'!K3051="Oui"),"Dossier ouvert au cours de l'année de référence - dont clôturé au cours de l'année de référence",IF(AND(YEAR(I3051)&lt;'Récapitulatif des données RASH'!$B$2,'Données relatives aux bénéf.'!K3051="Non",'Données relatives aux bénéf.'!L3051="Oui"),"Dossier actif valorisable dans le cadre de la subvention",IF(AND(YEAR(I3051)&lt;'Récapitulatif des données RASH'!$B$2,'Données relatives aux bénéf.'!K3051="Oui",'Données relatives aux bénéf.'!L3051="Oui"),"Dossier actif valorisable dans le cadre de la subvention - dont cloturé au cours de l'année de référence",IF(AND(YEAR(I3051)&lt;'Récapitulatif des données RASH'!$B$2,'Données relatives aux bénéf.'!K3051="Non",'Données relatives aux bénéf.'!L3051="Non"),"Dossier actif non-valorisable dans le cadre de la subvention",IF(AND(YEAR(I3051)&lt;'Récapitulatif des données RASH'!$B$2,'Données relatives aux bénéf.'!K3051="Oui",'Données relatives aux bénéf.'!L3051="Non"),"Dossier actif non-valorisable dans le cadre de la subvention - dont cloturé au cours de l'année de référence","")))))))</f>
        <v/>
      </c>
      <c r="P3051" s="16" t="str">
        <f>IF(ISBLANK(F3051),"",'Récapitulatif des données RASH'!$B$2-YEAR('Données relatives aux bénéf.'!F3051))</f>
        <v/>
      </c>
    </row>
    <row r="3052" spans="1:16">
      <c r="A3052" s="18" t="str">
        <f t="shared" si="48"/>
        <v/>
      </c>
      <c r="O3052" s="19" t="str">
        <f>IF(J3052="Non","Demande d'information",IF(AND(YEAR(I3052)='Récapitulatif des données RASH'!$B$2,'Données relatives aux bénéf.'!J3052="Oui",'Données relatives aux bénéf.'!K3052="Non"),"Dossier ouvert au cours de l'année de référence",IF(AND(YEAR(I3052)='Récapitulatif des données RASH'!$B$2,'Données relatives aux bénéf.'!J3052="Oui",'Données relatives aux bénéf.'!K3052="Oui"),"Dossier ouvert au cours de l'année de référence - dont clôturé au cours de l'année de référence",IF(AND(YEAR(I3052)&lt;'Récapitulatif des données RASH'!$B$2,'Données relatives aux bénéf.'!K3052="Non",'Données relatives aux bénéf.'!L3052="Oui"),"Dossier actif valorisable dans le cadre de la subvention",IF(AND(YEAR(I3052)&lt;'Récapitulatif des données RASH'!$B$2,'Données relatives aux bénéf.'!K3052="Oui",'Données relatives aux bénéf.'!L3052="Oui"),"Dossier actif valorisable dans le cadre de la subvention - dont cloturé au cours de l'année de référence",IF(AND(YEAR(I3052)&lt;'Récapitulatif des données RASH'!$B$2,'Données relatives aux bénéf.'!K3052="Non",'Données relatives aux bénéf.'!L3052="Non"),"Dossier actif non-valorisable dans le cadre de la subvention",IF(AND(YEAR(I3052)&lt;'Récapitulatif des données RASH'!$B$2,'Données relatives aux bénéf.'!K3052="Oui",'Données relatives aux bénéf.'!L3052="Non"),"Dossier actif non-valorisable dans le cadre de la subvention - dont cloturé au cours de l'année de référence","")))))))</f>
        <v/>
      </c>
      <c r="P3052" s="16" t="str">
        <f>IF(ISBLANK(F3052),"",'Récapitulatif des données RASH'!$B$2-YEAR('Données relatives aux bénéf.'!F3052))</f>
        <v/>
      </c>
    </row>
    <row r="3053" spans="1:16">
      <c r="A3053" s="18" t="str">
        <f t="shared" si="48"/>
        <v/>
      </c>
      <c r="O3053" s="19" t="str">
        <f>IF(J3053="Non","Demande d'information",IF(AND(YEAR(I3053)='Récapitulatif des données RASH'!$B$2,'Données relatives aux bénéf.'!J3053="Oui",'Données relatives aux bénéf.'!K3053="Non"),"Dossier ouvert au cours de l'année de référence",IF(AND(YEAR(I3053)='Récapitulatif des données RASH'!$B$2,'Données relatives aux bénéf.'!J3053="Oui",'Données relatives aux bénéf.'!K3053="Oui"),"Dossier ouvert au cours de l'année de référence - dont clôturé au cours de l'année de référence",IF(AND(YEAR(I3053)&lt;'Récapitulatif des données RASH'!$B$2,'Données relatives aux bénéf.'!K3053="Non",'Données relatives aux bénéf.'!L3053="Oui"),"Dossier actif valorisable dans le cadre de la subvention",IF(AND(YEAR(I3053)&lt;'Récapitulatif des données RASH'!$B$2,'Données relatives aux bénéf.'!K3053="Oui",'Données relatives aux bénéf.'!L3053="Oui"),"Dossier actif valorisable dans le cadre de la subvention - dont cloturé au cours de l'année de référence",IF(AND(YEAR(I3053)&lt;'Récapitulatif des données RASH'!$B$2,'Données relatives aux bénéf.'!K3053="Non",'Données relatives aux bénéf.'!L3053="Non"),"Dossier actif non-valorisable dans le cadre de la subvention",IF(AND(YEAR(I3053)&lt;'Récapitulatif des données RASH'!$B$2,'Données relatives aux bénéf.'!K3053="Oui",'Données relatives aux bénéf.'!L3053="Non"),"Dossier actif non-valorisable dans le cadre de la subvention - dont cloturé au cours de l'année de référence","")))))))</f>
        <v/>
      </c>
      <c r="P3053" s="16" t="str">
        <f>IF(ISBLANK(F3053),"",'Récapitulatif des données RASH'!$B$2-YEAR('Données relatives aux bénéf.'!F3053))</f>
        <v/>
      </c>
    </row>
    <row r="3054" spans="1:16">
      <c r="A3054" s="18" t="str">
        <f t="shared" si="48"/>
        <v/>
      </c>
      <c r="O3054" s="19" t="str">
        <f>IF(J3054="Non","Demande d'information",IF(AND(YEAR(I3054)='Récapitulatif des données RASH'!$B$2,'Données relatives aux bénéf.'!J3054="Oui",'Données relatives aux bénéf.'!K3054="Non"),"Dossier ouvert au cours de l'année de référence",IF(AND(YEAR(I3054)='Récapitulatif des données RASH'!$B$2,'Données relatives aux bénéf.'!J3054="Oui",'Données relatives aux bénéf.'!K3054="Oui"),"Dossier ouvert au cours de l'année de référence - dont clôturé au cours de l'année de référence",IF(AND(YEAR(I3054)&lt;'Récapitulatif des données RASH'!$B$2,'Données relatives aux bénéf.'!K3054="Non",'Données relatives aux bénéf.'!L3054="Oui"),"Dossier actif valorisable dans le cadre de la subvention",IF(AND(YEAR(I3054)&lt;'Récapitulatif des données RASH'!$B$2,'Données relatives aux bénéf.'!K3054="Oui",'Données relatives aux bénéf.'!L3054="Oui"),"Dossier actif valorisable dans le cadre de la subvention - dont cloturé au cours de l'année de référence",IF(AND(YEAR(I3054)&lt;'Récapitulatif des données RASH'!$B$2,'Données relatives aux bénéf.'!K3054="Non",'Données relatives aux bénéf.'!L3054="Non"),"Dossier actif non-valorisable dans le cadre de la subvention",IF(AND(YEAR(I3054)&lt;'Récapitulatif des données RASH'!$B$2,'Données relatives aux bénéf.'!K3054="Oui",'Données relatives aux bénéf.'!L3054="Non"),"Dossier actif non-valorisable dans le cadre de la subvention - dont cloturé au cours de l'année de référence","")))))))</f>
        <v/>
      </c>
      <c r="P3054" s="16" t="str">
        <f>IF(ISBLANK(F3054),"",'Récapitulatif des données RASH'!$B$2-YEAR('Données relatives aux bénéf.'!F3054))</f>
        <v/>
      </c>
    </row>
    <row r="3055" spans="1:16">
      <c r="A3055" s="18" t="str">
        <f t="shared" si="48"/>
        <v/>
      </c>
      <c r="O3055" s="19" t="str">
        <f>IF(J3055="Non","Demande d'information",IF(AND(YEAR(I3055)='Récapitulatif des données RASH'!$B$2,'Données relatives aux bénéf.'!J3055="Oui",'Données relatives aux bénéf.'!K3055="Non"),"Dossier ouvert au cours de l'année de référence",IF(AND(YEAR(I3055)='Récapitulatif des données RASH'!$B$2,'Données relatives aux bénéf.'!J3055="Oui",'Données relatives aux bénéf.'!K3055="Oui"),"Dossier ouvert au cours de l'année de référence - dont clôturé au cours de l'année de référence",IF(AND(YEAR(I3055)&lt;'Récapitulatif des données RASH'!$B$2,'Données relatives aux bénéf.'!K3055="Non",'Données relatives aux bénéf.'!L3055="Oui"),"Dossier actif valorisable dans le cadre de la subvention",IF(AND(YEAR(I3055)&lt;'Récapitulatif des données RASH'!$B$2,'Données relatives aux bénéf.'!K3055="Oui",'Données relatives aux bénéf.'!L3055="Oui"),"Dossier actif valorisable dans le cadre de la subvention - dont cloturé au cours de l'année de référence",IF(AND(YEAR(I3055)&lt;'Récapitulatif des données RASH'!$B$2,'Données relatives aux bénéf.'!K3055="Non",'Données relatives aux bénéf.'!L3055="Non"),"Dossier actif non-valorisable dans le cadre de la subvention",IF(AND(YEAR(I3055)&lt;'Récapitulatif des données RASH'!$B$2,'Données relatives aux bénéf.'!K3055="Oui",'Données relatives aux bénéf.'!L3055="Non"),"Dossier actif non-valorisable dans le cadre de la subvention - dont cloturé au cours de l'année de référence","")))))))</f>
        <v/>
      </c>
      <c r="P3055" s="16" t="str">
        <f>IF(ISBLANK(F3055),"",'Récapitulatif des données RASH'!$B$2-YEAR('Données relatives aux bénéf.'!F3055))</f>
        <v/>
      </c>
    </row>
    <row r="3056" spans="1:16">
      <c r="A3056" s="18" t="str">
        <f t="shared" si="48"/>
        <v/>
      </c>
      <c r="O3056" s="19" t="str">
        <f>IF(J3056="Non","Demande d'information",IF(AND(YEAR(I3056)='Récapitulatif des données RASH'!$B$2,'Données relatives aux bénéf.'!J3056="Oui",'Données relatives aux bénéf.'!K3056="Non"),"Dossier ouvert au cours de l'année de référence",IF(AND(YEAR(I3056)='Récapitulatif des données RASH'!$B$2,'Données relatives aux bénéf.'!J3056="Oui",'Données relatives aux bénéf.'!K3056="Oui"),"Dossier ouvert au cours de l'année de référence - dont clôturé au cours de l'année de référence",IF(AND(YEAR(I3056)&lt;'Récapitulatif des données RASH'!$B$2,'Données relatives aux bénéf.'!K3056="Non",'Données relatives aux bénéf.'!L3056="Oui"),"Dossier actif valorisable dans le cadre de la subvention",IF(AND(YEAR(I3056)&lt;'Récapitulatif des données RASH'!$B$2,'Données relatives aux bénéf.'!K3056="Oui",'Données relatives aux bénéf.'!L3056="Oui"),"Dossier actif valorisable dans le cadre de la subvention - dont cloturé au cours de l'année de référence",IF(AND(YEAR(I3056)&lt;'Récapitulatif des données RASH'!$B$2,'Données relatives aux bénéf.'!K3056="Non",'Données relatives aux bénéf.'!L3056="Non"),"Dossier actif non-valorisable dans le cadre de la subvention",IF(AND(YEAR(I3056)&lt;'Récapitulatif des données RASH'!$B$2,'Données relatives aux bénéf.'!K3056="Oui",'Données relatives aux bénéf.'!L3056="Non"),"Dossier actif non-valorisable dans le cadre de la subvention - dont cloturé au cours de l'année de référence","")))))))</f>
        <v/>
      </c>
      <c r="P3056" s="16" t="str">
        <f>IF(ISBLANK(F3056),"",'Récapitulatif des données RASH'!$B$2-YEAR('Données relatives aux bénéf.'!F3056))</f>
        <v/>
      </c>
    </row>
    <row r="3057" spans="1:16">
      <c r="A3057" s="18" t="str">
        <f t="shared" si="48"/>
        <v/>
      </c>
      <c r="O3057" s="19" t="str">
        <f>IF(J3057="Non","Demande d'information",IF(AND(YEAR(I3057)='Récapitulatif des données RASH'!$B$2,'Données relatives aux bénéf.'!J3057="Oui",'Données relatives aux bénéf.'!K3057="Non"),"Dossier ouvert au cours de l'année de référence",IF(AND(YEAR(I3057)='Récapitulatif des données RASH'!$B$2,'Données relatives aux bénéf.'!J3057="Oui",'Données relatives aux bénéf.'!K3057="Oui"),"Dossier ouvert au cours de l'année de référence - dont clôturé au cours de l'année de référence",IF(AND(YEAR(I3057)&lt;'Récapitulatif des données RASH'!$B$2,'Données relatives aux bénéf.'!K3057="Non",'Données relatives aux bénéf.'!L3057="Oui"),"Dossier actif valorisable dans le cadre de la subvention",IF(AND(YEAR(I3057)&lt;'Récapitulatif des données RASH'!$B$2,'Données relatives aux bénéf.'!K3057="Oui",'Données relatives aux bénéf.'!L3057="Oui"),"Dossier actif valorisable dans le cadre de la subvention - dont cloturé au cours de l'année de référence",IF(AND(YEAR(I3057)&lt;'Récapitulatif des données RASH'!$B$2,'Données relatives aux bénéf.'!K3057="Non",'Données relatives aux bénéf.'!L3057="Non"),"Dossier actif non-valorisable dans le cadre de la subvention",IF(AND(YEAR(I3057)&lt;'Récapitulatif des données RASH'!$B$2,'Données relatives aux bénéf.'!K3057="Oui",'Données relatives aux bénéf.'!L3057="Non"),"Dossier actif non-valorisable dans le cadre de la subvention - dont cloturé au cours de l'année de référence","")))))))</f>
        <v/>
      </c>
      <c r="P3057" s="16" t="str">
        <f>IF(ISBLANK(F3057),"",'Récapitulatif des données RASH'!$B$2-YEAR('Données relatives aux bénéf.'!F3057))</f>
        <v/>
      </c>
    </row>
    <row r="3058" spans="1:16">
      <c r="A3058" s="18" t="str">
        <f t="shared" si="48"/>
        <v/>
      </c>
      <c r="O3058" s="19" t="str">
        <f>IF(J3058="Non","Demande d'information",IF(AND(YEAR(I3058)='Récapitulatif des données RASH'!$B$2,'Données relatives aux bénéf.'!J3058="Oui",'Données relatives aux bénéf.'!K3058="Non"),"Dossier ouvert au cours de l'année de référence",IF(AND(YEAR(I3058)='Récapitulatif des données RASH'!$B$2,'Données relatives aux bénéf.'!J3058="Oui",'Données relatives aux bénéf.'!K3058="Oui"),"Dossier ouvert au cours de l'année de référence - dont clôturé au cours de l'année de référence",IF(AND(YEAR(I3058)&lt;'Récapitulatif des données RASH'!$B$2,'Données relatives aux bénéf.'!K3058="Non",'Données relatives aux bénéf.'!L3058="Oui"),"Dossier actif valorisable dans le cadre de la subvention",IF(AND(YEAR(I3058)&lt;'Récapitulatif des données RASH'!$B$2,'Données relatives aux bénéf.'!K3058="Oui",'Données relatives aux bénéf.'!L3058="Oui"),"Dossier actif valorisable dans le cadre de la subvention - dont cloturé au cours de l'année de référence",IF(AND(YEAR(I3058)&lt;'Récapitulatif des données RASH'!$B$2,'Données relatives aux bénéf.'!K3058="Non",'Données relatives aux bénéf.'!L3058="Non"),"Dossier actif non-valorisable dans le cadre de la subvention",IF(AND(YEAR(I3058)&lt;'Récapitulatif des données RASH'!$B$2,'Données relatives aux bénéf.'!K3058="Oui",'Données relatives aux bénéf.'!L3058="Non"),"Dossier actif non-valorisable dans le cadre de la subvention - dont cloturé au cours de l'année de référence","")))))))</f>
        <v/>
      </c>
      <c r="P3058" s="16" t="str">
        <f>IF(ISBLANK(F3058),"",'Récapitulatif des données RASH'!$B$2-YEAR('Données relatives aux bénéf.'!F3058))</f>
        <v/>
      </c>
    </row>
    <row r="3059" spans="1:16">
      <c r="A3059" s="18" t="str">
        <f t="shared" si="48"/>
        <v/>
      </c>
      <c r="O3059" s="19" t="str">
        <f>IF(J3059="Non","Demande d'information",IF(AND(YEAR(I3059)='Récapitulatif des données RASH'!$B$2,'Données relatives aux bénéf.'!J3059="Oui",'Données relatives aux bénéf.'!K3059="Non"),"Dossier ouvert au cours de l'année de référence",IF(AND(YEAR(I3059)='Récapitulatif des données RASH'!$B$2,'Données relatives aux bénéf.'!J3059="Oui",'Données relatives aux bénéf.'!K3059="Oui"),"Dossier ouvert au cours de l'année de référence - dont clôturé au cours de l'année de référence",IF(AND(YEAR(I3059)&lt;'Récapitulatif des données RASH'!$B$2,'Données relatives aux bénéf.'!K3059="Non",'Données relatives aux bénéf.'!L3059="Oui"),"Dossier actif valorisable dans le cadre de la subvention",IF(AND(YEAR(I3059)&lt;'Récapitulatif des données RASH'!$B$2,'Données relatives aux bénéf.'!K3059="Oui",'Données relatives aux bénéf.'!L3059="Oui"),"Dossier actif valorisable dans le cadre de la subvention - dont cloturé au cours de l'année de référence",IF(AND(YEAR(I3059)&lt;'Récapitulatif des données RASH'!$B$2,'Données relatives aux bénéf.'!K3059="Non",'Données relatives aux bénéf.'!L3059="Non"),"Dossier actif non-valorisable dans le cadre de la subvention",IF(AND(YEAR(I3059)&lt;'Récapitulatif des données RASH'!$B$2,'Données relatives aux bénéf.'!K3059="Oui",'Données relatives aux bénéf.'!L3059="Non"),"Dossier actif non-valorisable dans le cadre de la subvention - dont cloturé au cours de l'année de référence","")))))))</f>
        <v/>
      </c>
      <c r="P3059" s="16" t="str">
        <f>IF(ISBLANK(F3059),"",'Récapitulatif des données RASH'!$B$2-YEAR('Données relatives aux bénéf.'!F3059))</f>
        <v/>
      </c>
    </row>
    <row r="3060" spans="1:16">
      <c r="A3060" s="18" t="str">
        <f t="shared" si="48"/>
        <v/>
      </c>
      <c r="O3060" s="19" t="str">
        <f>IF(J3060="Non","Demande d'information",IF(AND(YEAR(I3060)='Récapitulatif des données RASH'!$B$2,'Données relatives aux bénéf.'!J3060="Oui",'Données relatives aux bénéf.'!K3060="Non"),"Dossier ouvert au cours de l'année de référence",IF(AND(YEAR(I3060)='Récapitulatif des données RASH'!$B$2,'Données relatives aux bénéf.'!J3060="Oui",'Données relatives aux bénéf.'!K3060="Oui"),"Dossier ouvert au cours de l'année de référence - dont clôturé au cours de l'année de référence",IF(AND(YEAR(I3060)&lt;'Récapitulatif des données RASH'!$B$2,'Données relatives aux bénéf.'!K3060="Non",'Données relatives aux bénéf.'!L3060="Oui"),"Dossier actif valorisable dans le cadre de la subvention",IF(AND(YEAR(I3060)&lt;'Récapitulatif des données RASH'!$B$2,'Données relatives aux bénéf.'!K3060="Oui",'Données relatives aux bénéf.'!L3060="Oui"),"Dossier actif valorisable dans le cadre de la subvention - dont cloturé au cours de l'année de référence",IF(AND(YEAR(I3060)&lt;'Récapitulatif des données RASH'!$B$2,'Données relatives aux bénéf.'!K3060="Non",'Données relatives aux bénéf.'!L3060="Non"),"Dossier actif non-valorisable dans le cadre de la subvention",IF(AND(YEAR(I3060)&lt;'Récapitulatif des données RASH'!$B$2,'Données relatives aux bénéf.'!K3060="Oui",'Données relatives aux bénéf.'!L3060="Non"),"Dossier actif non-valorisable dans le cadre de la subvention - dont cloturé au cours de l'année de référence","")))))))</f>
        <v/>
      </c>
      <c r="P3060" s="16" t="str">
        <f>IF(ISBLANK(F3060),"",'Récapitulatif des données RASH'!$B$2-YEAR('Données relatives aux bénéf.'!F3060))</f>
        <v/>
      </c>
    </row>
    <row r="3061" spans="1:16">
      <c r="A3061" s="18" t="str">
        <f t="shared" si="48"/>
        <v/>
      </c>
      <c r="O3061" s="19" t="str">
        <f>IF(J3061="Non","Demande d'information",IF(AND(YEAR(I3061)='Récapitulatif des données RASH'!$B$2,'Données relatives aux bénéf.'!J3061="Oui",'Données relatives aux bénéf.'!K3061="Non"),"Dossier ouvert au cours de l'année de référence",IF(AND(YEAR(I3061)='Récapitulatif des données RASH'!$B$2,'Données relatives aux bénéf.'!J3061="Oui",'Données relatives aux bénéf.'!K3061="Oui"),"Dossier ouvert au cours de l'année de référence - dont clôturé au cours de l'année de référence",IF(AND(YEAR(I3061)&lt;'Récapitulatif des données RASH'!$B$2,'Données relatives aux bénéf.'!K3061="Non",'Données relatives aux bénéf.'!L3061="Oui"),"Dossier actif valorisable dans le cadre de la subvention",IF(AND(YEAR(I3061)&lt;'Récapitulatif des données RASH'!$B$2,'Données relatives aux bénéf.'!K3061="Oui",'Données relatives aux bénéf.'!L3061="Oui"),"Dossier actif valorisable dans le cadre de la subvention - dont cloturé au cours de l'année de référence",IF(AND(YEAR(I3061)&lt;'Récapitulatif des données RASH'!$B$2,'Données relatives aux bénéf.'!K3061="Non",'Données relatives aux bénéf.'!L3061="Non"),"Dossier actif non-valorisable dans le cadre de la subvention",IF(AND(YEAR(I3061)&lt;'Récapitulatif des données RASH'!$B$2,'Données relatives aux bénéf.'!K3061="Oui",'Données relatives aux bénéf.'!L3061="Non"),"Dossier actif non-valorisable dans le cadre de la subvention - dont cloturé au cours de l'année de référence","")))))))</f>
        <v/>
      </c>
      <c r="P3061" s="16" t="str">
        <f>IF(ISBLANK(F3061),"",'Récapitulatif des données RASH'!$B$2-YEAR('Données relatives aux bénéf.'!F3061))</f>
        <v/>
      </c>
    </row>
    <row r="3062" spans="1:16">
      <c r="A3062" s="18" t="str">
        <f t="shared" si="48"/>
        <v/>
      </c>
      <c r="O3062" s="19" t="str">
        <f>IF(J3062="Non","Demande d'information",IF(AND(YEAR(I3062)='Récapitulatif des données RASH'!$B$2,'Données relatives aux bénéf.'!J3062="Oui",'Données relatives aux bénéf.'!K3062="Non"),"Dossier ouvert au cours de l'année de référence",IF(AND(YEAR(I3062)='Récapitulatif des données RASH'!$B$2,'Données relatives aux bénéf.'!J3062="Oui",'Données relatives aux bénéf.'!K3062="Oui"),"Dossier ouvert au cours de l'année de référence - dont clôturé au cours de l'année de référence",IF(AND(YEAR(I3062)&lt;'Récapitulatif des données RASH'!$B$2,'Données relatives aux bénéf.'!K3062="Non",'Données relatives aux bénéf.'!L3062="Oui"),"Dossier actif valorisable dans le cadre de la subvention",IF(AND(YEAR(I3062)&lt;'Récapitulatif des données RASH'!$B$2,'Données relatives aux bénéf.'!K3062="Oui",'Données relatives aux bénéf.'!L3062="Oui"),"Dossier actif valorisable dans le cadre de la subvention - dont cloturé au cours de l'année de référence",IF(AND(YEAR(I3062)&lt;'Récapitulatif des données RASH'!$B$2,'Données relatives aux bénéf.'!K3062="Non",'Données relatives aux bénéf.'!L3062="Non"),"Dossier actif non-valorisable dans le cadre de la subvention",IF(AND(YEAR(I3062)&lt;'Récapitulatif des données RASH'!$B$2,'Données relatives aux bénéf.'!K3062="Oui",'Données relatives aux bénéf.'!L3062="Non"),"Dossier actif non-valorisable dans le cadre de la subvention - dont cloturé au cours de l'année de référence","")))))))</f>
        <v/>
      </c>
      <c r="P3062" s="16" t="str">
        <f>IF(ISBLANK(F3062),"",'Récapitulatif des données RASH'!$B$2-YEAR('Données relatives aux bénéf.'!F3062))</f>
        <v/>
      </c>
    </row>
    <row r="3063" spans="1:16">
      <c r="A3063" s="18" t="str">
        <f t="shared" si="48"/>
        <v/>
      </c>
      <c r="O3063" s="19" t="str">
        <f>IF(J3063="Non","Demande d'information",IF(AND(YEAR(I3063)='Récapitulatif des données RASH'!$B$2,'Données relatives aux bénéf.'!J3063="Oui",'Données relatives aux bénéf.'!K3063="Non"),"Dossier ouvert au cours de l'année de référence",IF(AND(YEAR(I3063)='Récapitulatif des données RASH'!$B$2,'Données relatives aux bénéf.'!J3063="Oui",'Données relatives aux bénéf.'!K3063="Oui"),"Dossier ouvert au cours de l'année de référence - dont clôturé au cours de l'année de référence",IF(AND(YEAR(I3063)&lt;'Récapitulatif des données RASH'!$B$2,'Données relatives aux bénéf.'!K3063="Non",'Données relatives aux bénéf.'!L3063="Oui"),"Dossier actif valorisable dans le cadre de la subvention",IF(AND(YEAR(I3063)&lt;'Récapitulatif des données RASH'!$B$2,'Données relatives aux bénéf.'!K3063="Oui",'Données relatives aux bénéf.'!L3063="Oui"),"Dossier actif valorisable dans le cadre de la subvention - dont cloturé au cours de l'année de référence",IF(AND(YEAR(I3063)&lt;'Récapitulatif des données RASH'!$B$2,'Données relatives aux bénéf.'!K3063="Non",'Données relatives aux bénéf.'!L3063="Non"),"Dossier actif non-valorisable dans le cadre de la subvention",IF(AND(YEAR(I3063)&lt;'Récapitulatif des données RASH'!$B$2,'Données relatives aux bénéf.'!K3063="Oui",'Données relatives aux bénéf.'!L3063="Non"),"Dossier actif non-valorisable dans le cadre de la subvention - dont cloturé au cours de l'année de référence","")))))))</f>
        <v/>
      </c>
      <c r="P3063" s="16" t="str">
        <f>IF(ISBLANK(F3063),"",'Récapitulatif des données RASH'!$B$2-YEAR('Données relatives aux bénéf.'!F3063))</f>
        <v/>
      </c>
    </row>
    <row r="3064" spans="1:16">
      <c r="A3064" s="18" t="str">
        <f t="shared" si="48"/>
        <v/>
      </c>
      <c r="O3064" s="19" t="str">
        <f>IF(J3064="Non","Demande d'information",IF(AND(YEAR(I3064)='Récapitulatif des données RASH'!$B$2,'Données relatives aux bénéf.'!J3064="Oui",'Données relatives aux bénéf.'!K3064="Non"),"Dossier ouvert au cours de l'année de référence",IF(AND(YEAR(I3064)='Récapitulatif des données RASH'!$B$2,'Données relatives aux bénéf.'!J3064="Oui",'Données relatives aux bénéf.'!K3064="Oui"),"Dossier ouvert au cours de l'année de référence - dont clôturé au cours de l'année de référence",IF(AND(YEAR(I3064)&lt;'Récapitulatif des données RASH'!$B$2,'Données relatives aux bénéf.'!K3064="Non",'Données relatives aux bénéf.'!L3064="Oui"),"Dossier actif valorisable dans le cadre de la subvention",IF(AND(YEAR(I3064)&lt;'Récapitulatif des données RASH'!$B$2,'Données relatives aux bénéf.'!K3064="Oui",'Données relatives aux bénéf.'!L3064="Oui"),"Dossier actif valorisable dans le cadre de la subvention - dont cloturé au cours de l'année de référence",IF(AND(YEAR(I3064)&lt;'Récapitulatif des données RASH'!$B$2,'Données relatives aux bénéf.'!K3064="Non",'Données relatives aux bénéf.'!L3064="Non"),"Dossier actif non-valorisable dans le cadre de la subvention",IF(AND(YEAR(I3064)&lt;'Récapitulatif des données RASH'!$B$2,'Données relatives aux bénéf.'!K3064="Oui",'Données relatives aux bénéf.'!L3064="Non"),"Dossier actif non-valorisable dans le cadre de la subvention - dont cloturé au cours de l'année de référence","")))))))</f>
        <v/>
      </c>
      <c r="P3064" s="16" t="str">
        <f>IF(ISBLANK(F3064),"",'Récapitulatif des données RASH'!$B$2-YEAR('Données relatives aux bénéf.'!F3064))</f>
        <v/>
      </c>
    </row>
    <row r="3065" spans="1:16">
      <c r="A3065" s="18" t="str">
        <f t="shared" si="48"/>
        <v/>
      </c>
      <c r="O3065" s="19" t="str">
        <f>IF(J3065="Non","Demande d'information",IF(AND(YEAR(I3065)='Récapitulatif des données RASH'!$B$2,'Données relatives aux bénéf.'!J3065="Oui",'Données relatives aux bénéf.'!K3065="Non"),"Dossier ouvert au cours de l'année de référence",IF(AND(YEAR(I3065)='Récapitulatif des données RASH'!$B$2,'Données relatives aux bénéf.'!J3065="Oui",'Données relatives aux bénéf.'!K3065="Oui"),"Dossier ouvert au cours de l'année de référence - dont clôturé au cours de l'année de référence",IF(AND(YEAR(I3065)&lt;'Récapitulatif des données RASH'!$B$2,'Données relatives aux bénéf.'!K3065="Non",'Données relatives aux bénéf.'!L3065="Oui"),"Dossier actif valorisable dans le cadre de la subvention",IF(AND(YEAR(I3065)&lt;'Récapitulatif des données RASH'!$B$2,'Données relatives aux bénéf.'!K3065="Oui",'Données relatives aux bénéf.'!L3065="Oui"),"Dossier actif valorisable dans le cadre de la subvention - dont cloturé au cours de l'année de référence",IF(AND(YEAR(I3065)&lt;'Récapitulatif des données RASH'!$B$2,'Données relatives aux bénéf.'!K3065="Non",'Données relatives aux bénéf.'!L3065="Non"),"Dossier actif non-valorisable dans le cadre de la subvention",IF(AND(YEAR(I3065)&lt;'Récapitulatif des données RASH'!$B$2,'Données relatives aux bénéf.'!K3065="Oui",'Données relatives aux bénéf.'!L3065="Non"),"Dossier actif non-valorisable dans le cadre de la subvention - dont cloturé au cours de l'année de référence","")))))))</f>
        <v/>
      </c>
      <c r="P3065" s="16" t="str">
        <f>IF(ISBLANK(F3065),"",'Récapitulatif des données RASH'!$B$2-YEAR('Données relatives aux bénéf.'!F3065))</f>
        <v/>
      </c>
    </row>
    <row r="3066" spans="1:16">
      <c r="A3066" s="18" t="str">
        <f t="shared" si="48"/>
        <v/>
      </c>
      <c r="O3066" s="19" t="str">
        <f>IF(J3066="Non","Demande d'information",IF(AND(YEAR(I3066)='Récapitulatif des données RASH'!$B$2,'Données relatives aux bénéf.'!J3066="Oui",'Données relatives aux bénéf.'!K3066="Non"),"Dossier ouvert au cours de l'année de référence",IF(AND(YEAR(I3066)='Récapitulatif des données RASH'!$B$2,'Données relatives aux bénéf.'!J3066="Oui",'Données relatives aux bénéf.'!K3066="Oui"),"Dossier ouvert au cours de l'année de référence - dont clôturé au cours de l'année de référence",IF(AND(YEAR(I3066)&lt;'Récapitulatif des données RASH'!$B$2,'Données relatives aux bénéf.'!K3066="Non",'Données relatives aux bénéf.'!L3066="Oui"),"Dossier actif valorisable dans le cadre de la subvention",IF(AND(YEAR(I3066)&lt;'Récapitulatif des données RASH'!$B$2,'Données relatives aux bénéf.'!K3066="Oui",'Données relatives aux bénéf.'!L3066="Oui"),"Dossier actif valorisable dans le cadre de la subvention - dont cloturé au cours de l'année de référence",IF(AND(YEAR(I3066)&lt;'Récapitulatif des données RASH'!$B$2,'Données relatives aux bénéf.'!K3066="Non",'Données relatives aux bénéf.'!L3066="Non"),"Dossier actif non-valorisable dans le cadre de la subvention",IF(AND(YEAR(I3066)&lt;'Récapitulatif des données RASH'!$B$2,'Données relatives aux bénéf.'!K3066="Oui",'Données relatives aux bénéf.'!L3066="Non"),"Dossier actif non-valorisable dans le cadre de la subvention - dont cloturé au cours de l'année de référence","")))))))</f>
        <v/>
      </c>
      <c r="P3066" s="16" t="str">
        <f>IF(ISBLANK(F3066),"",'Récapitulatif des données RASH'!$B$2-YEAR('Données relatives aux bénéf.'!F3066))</f>
        <v/>
      </c>
    </row>
    <row r="3067" spans="1:16">
      <c r="A3067" s="18" t="str">
        <f t="shared" si="48"/>
        <v/>
      </c>
      <c r="O3067" s="19" t="str">
        <f>IF(J3067="Non","Demande d'information",IF(AND(YEAR(I3067)='Récapitulatif des données RASH'!$B$2,'Données relatives aux bénéf.'!J3067="Oui",'Données relatives aux bénéf.'!K3067="Non"),"Dossier ouvert au cours de l'année de référence",IF(AND(YEAR(I3067)='Récapitulatif des données RASH'!$B$2,'Données relatives aux bénéf.'!J3067="Oui",'Données relatives aux bénéf.'!K3067="Oui"),"Dossier ouvert au cours de l'année de référence - dont clôturé au cours de l'année de référence",IF(AND(YEAR(I3067)&lt;'Récapitulatif des données RASH'!$B$2,'Données relatives aux bénéf.'!K3067="Non",'Données relatives aux bénéf.'!L3067="Oui"),"Dossier actif valorisable dans le cadre de la subvention",IF(AND(YEAR(I3067)&lt;'Récapitulatif des données RASH'!$B$2,'Données relatives aux bénéf.'!K3067="Oui",'Données relatives aux bénéf.'!L3067="Oui"),"Dossier actif valorisable dans le cadre de la subvention - dont cloturé au cours de l'année de référence",IF(AND(YEAR(I3067)&lt;'Récapitulatif des données RASH'!$B$2,'Données relatives aux bénéf.'!K3067="Non",'Données relatives aux bénéf.'!L3067="Non"),"Dossier actif non-valorisable dans le cadre de la subvention",IF(AND(YEAR(I3067)&lt;'Récapitulatif des données RASH'!$B$2,'Données relatives aux bénéf.'!K3067="Oui",'Données relatives aux bénéf.'!L3067="Non"),"Dossier actif non-valorisable dans le cadre de la subvention - dont cloturé au cours de l'année de référence","")))))))</f>
        <v/>
      </c>
      <c r="P3067" s="16" t="str">
        <f>IF(ISBLANK(F3067),"",'Récapitulatif des données RASH'!$B$2-YEAR('Données relatives aux bénéf.'!F3067))</f>
        <v/>
      </c>
    </row>
    <row r="3068" spans="1:16">
      <c r="A3068" s="18" t="str">
        <f t="shared" si="48"/>
        <v/>
      </c>
      <c r="O3068" s="19" t="str">
        <f>IF(J3068="Non","Demande d'information",IF(AND(YEAR(I3068)='Récapitulatif des données RASH'!$B$2,'Données relatives aux bénéf.'!J3068="Oui",'Données relatives aux bénéf.'!K3068="Non"),"Dossier ouvert au cours de l'année de référence",IF(AND(YEAR(I3068)='Récapitulatif des données RASH'!$B$2,'Données relatives aux bénéf.'!J3068="Oui",'Données relatives aux bénéf.'!K3068="Oui"),"Dossier ouvert au cours de l'année de référence - dont clôturé au cours de l'année de référence",IF(AND(YEAR(I3068)&lt;'Récapitulatif des données RASH'!$B$2,'Données relatives aux bénéf.'!K3068="Non",'Données relatives aux bénéf.'!L3068="Oui"),"Dossier actif valorisable dans le cadre de la subvention",IF(AND(YEAR(I3068)&lt;'Récapitulatif des données RASH'!$B$2,'Données relatives aux bénéf.'!K3068="Oui",'Données relatives aux bénéf.'!L3068="Oui"),"Dossier actif valorisable dans le cadre de la subvention - dont cloturé au cours de l'année de référence",IF(AND(YEAR(I3068)&lt;'Récapitulatif des données RASH'!$B$2,'Données relatives aux bénéf.'!K3068="Non",'Données relatives aux bénéf.'!L3068="Non"),"Dossier actif non-valorisable dans le cadre de la subvention",IF(AND(YEAR(I3068)&lt;'Récapitulatif des données RASH'!$B$2,'Données relatives aux bénéf.'!K3068="Oui",'Données relatives aux bénéf.'!L3068="Non"),"Dossier actif non-valorisable dans le cadre de la subvention - dont cloturé au cours de l'année de référence","")))))))</f>
        <v/>
      </c>
      <c r="P3068" s="16" t="str">
        <f>IF(ISBLANK(F3068),"",'Récapitulatif des données RASH'!$B$2-YEAR('Données relatives aux bénéf.'!F3068))</f>
        <v/>
      </c>
    </row>
    <row r="3069" spans="1:16">
      <c r="A3069" s="18" t="str">
        <f t="shared" si="48"/>
        <v/>
      </c>
      <c r="O3069" s="19" t="str">
        <f>IF(J3069="Non","Demande d'information",IF(AND(YEAR(I3069)='Récapitulatif des données RASH'!$B$2,'Données relatives aux bénéf.'!J3069="Oui",'Données relatives aux bénéf.'!K3069="Non"),"Dossier ouvert au cours de l'année de référence",IF(AND(YEAR(I3069)='Récapitulatif des données RASH'!$B$2,'Données relatives aux bénéf.'!J3069="Oui",'Données relatives aux bénéf.'!K3069="Oui"),"Dossier ouvert au cours de l'année de référence - dont clôturé au cours de l'année de référence",IF(AND(YEAR(I3069)&lt;'Récapitulatif des données RASH'!$B$2,'Données relatives aux bénéf.'!K3069="Non",'Données relatives aux bénéf.'!L3069="Oui"),"Dossier actif valorisable dans le cadre de la subvention",IF(AND(YEAR(I3069)&lt;'Récapitulatif des données RASH'!$B$2,'Données relatives aux bénéf.'!K3069="Oui",'Données relatives aux bénéf.'!L3069="Oui"),"Dossier actif valorisable dans le cadre de la subvention - dont cloturé au cours de l'année de référence",IF(AND(YEAR(I3069)&lt;'Récapitulatif des données RASH'!$B$2,'Données relatives aux bénéf.'!K3069="Non",'Données relatives aux bénéf.'!L3069="Non"),"Dossier actif non-valorisable dans le cadre de la subvention",IF(AND(YEAR(I3069)&lt;'Récapitulatif des données RASH'!$B$2,'Données relatives aux bénéf.'!K3069="Oui",'Données relatives aux bénéf.'!L3069="Non"),"Dossier actif non-valorisable dans le cadre de la subvention - dont cloturé au cours de l'année de référence","")))))))</f>
        <v/>
      </c>
      <c r="P3069" s="16" t="str">
        <f>IF(ISBLANK(F3069),"",'Récapitulatif des données RASH'!$B$2-YEAR('Données relatives aux bénéf.'!F3069))</f>
        <v/>
      </c>
    </row>
    <row r="3070" spans="1:16">
      <c r="A3070" s="18" t="str">
        <f t="shared" si="48"/>
        <v/>
      </c>
      <c r="O3070" s="19" t="str">
        <f>IF(J3070="Non","Demande d'information",IF(AND(YEAR(I3070)='Récapitulatif des données RASH'!$B$2,'Données relatives aux bénéf.'!J3070="Oui",'Données relatives aux bénéf.'!K3070="Non"),"Dossier ouvert au cours de l'année de référence",IF(AND(YEAR(I3070)='Récapitulatif des données RASH'!$B$2,'Données relatives aux bénéf.'!J3070="Oui",'Données relatives aux bénéf.'!K3070="Oui"),"Dossier ouvert au cours de l'année de référence - dont clôturé au cours de l'année de référence",IF(AND(YEAR(I3070)&lt;'Récapitulatif des données RASH'!$B$2,'Données relatives aux bénéf.'!K3070="Non",'Données relatives aux bénéf.'!L3070="Oui"),"Dossier actif valorisable dans le cadre de la subvention",IF(AND(YEAR(I3070)&lt;'Récapitulatif des données RASH'!$B$2,'Données relatives aux bénéf.'!K3070="Oui",'Données relatives aux bénéf.'!L3070="Oui"),"Dossier actif valorisable dans le cadre de la subvention - dont cloturé au cours de l'année de référence",IF(AND(YEAR(I3070)&lt;'Récapitulatif des données RASH'!$B$2,'Données relatives aux bénéf.'!K3070="Non",'Données relatives aux bénéf.'!L3070="Non"),"Dossier actif non-valorisable dans le cadre de la subvention",IF(AND(YEAR(I3070)&lt;'Récapitulatif des données RASH'!$B$2,'Données relatives aux bénéf.'!K3070="Oui",'Données relatives aux bénéf.'!L3070="Non"),"Dossier actif non-valorisable dans le cadre de la subvention - dont cloturé au cours de l'année de référence","")))))))</f>
        <v/>
      </c>
      <c r="P3070" s="16" t="str">
        <f>IF(ISBLANK(F3070),"",'Récapitulatif des données RASH'!$B$2-YEAR('Données relatives aux bénéf.'!F3070))</f>
        <v/>
      </c>
    </row>
    <row r="3071" spans="1:16">
      <c r="A3071" s="18" t="str">
        <f t="shared" si="48"/>
        <v/>
      </c>
      <c r="O3071" s="19" t="str">
        <f>IF(J3071="Non","Demande d'information",IF(AND(YEAR(I3071)='Récapitulatif des données RASH'!$B$2,'Données relatives aux bénéf.'!J3071="Oui",'Données relatives aux bénéf.'!K3071="Non"),"Dossier ouvert au cours de l'année de référence",IF(AND(YEAR(I3071)='Récapitulatif des données RASH'!$B$2,'Données relatives aux bénéf.'!J3071="Oui",'Données relatives aux bénéf.'!K3071="Oui"),"Dossier ouvert au cours de l'année de référence - dont clôturé au cours de l'année de référence",IF(AND(YEAR(I3071)&lt;'Récapitulatif des données RASH'!$B$2,'Données relatives aux bénéf.'!K3071="Non",'Données relatives aux bénéf.'!L3071="Oui"),"Dossier actif valorisable dans le cadre de la subvention",IF(AND(YEAR(I3071)&lt;'Récapitulatif des données RASH'!$B$2,'Données relatives aux bénéf.'!K3071="Oui",'Données relatives aux bénéf.'!L3071="Oui"),"Dossier actif valorisable dans le cadre de la subvention - dont cloturé au cours de l'année de référence",IF(AND(YEAR(I3071)&lt;'Récapitulatif des données RASH'!$B$2,'Données relatives aux bénéf.'!K3071="Non",'Données relatives aux bénéf.'!L3071="Non"),"Dossier actif non-valorisable dans le cadre de la subvention",IF(AND(YEAR(I3071)&lt;'Récapitulatif des données RASH'!$B$2,'Données relatives aux bénéf.'!K3071="Oui",'Données relatives aux bénéf.'!L3071="Non"),"Dossier actif non-valorisable dans le cadre de la subvention - dont cloturé au cours de l'année de référence","")))))))</f>
        <v/>
      </c>
      <c r="P3071" s="16" t="str">
        <f>IF(ISBLANK(F3071),"",'Récapitulatif des données RASH'!$B$2-YEAR('Données relatives aux bénéf.'!F3071))</f>
        <v/>
      </c>
    </row>
    <row r="3072" spans="1:16">
      <c r="A3072" s="18" t="str">
        <f t="shared" si="48"/>
        <v/>
      </c>
      <c r="O3072" s="19" t="str">
        <f>IF(J3072="Non","Demande d'information",IF(AND(YEAR(I3072)='Récapitulatif des données RASH'!$B$2,'Données relatives aux bénéf.'!J3072="Oui",'Données relatives aux bénéf.'!K3072="Non"),"Dossier ouvert au cours de l'année de référence",IF(AND(YEAR(I3072)='Récapitulatif des données RASH'!$B$2,'Données relatives aux bénéf.'!J3072="Oui",'Données relatives aux bénéf.'!K3072="Oui"),"Dossier ouvert au cours de l'année de référence - dont clôturé au cours de l'année de référence",IF(AND(YEAR(I3072)&lt;'Récapitulatif des données RASH'!$B$2,'Données relatives aux bénéf.'!K3072="Non",'Données relatives aux bénéf.'!L3072="Oui"),"Dossier actif valorisable dans le cadre de la subvention",IF(AND(YEAR(I3072)&lt;'Récapitulatif des données RASH'!$B$2,'Données relatives aux bénéf.'!K3072="Oui",'Données relatives aux bénéf.'!L3072="Oui"),"Dossier actif valorisable dans le cadre de la subvention - dont cloturé au cours de l'année de référence",IF(AND(YEAR(I3072)&lt;'Récapitulatif des données RASH'!$B$2,'Données relatives aux bénéf.'!K3072="Non",'Données relatives aux bénéf.'!L3072="Non"),"Dossier actif non-valorisable dans le cadre de la subvention",IF(AND(YEAR(I3072)&lt;'Récapitulatif des données RASH'!$B$2,'Données relatives aux bénéf.'!K3072="Oui",'Données relatives aux bénéf.'!L3072="Non"),"Dossier actif non-valorisable dans le cadre de la subvention - dont cloturé au cours de l'année de référence","")))))))</f>
        <v/>
      </c>
      <c r="P3072" s="16" t="str">
        <f>IF(ISBLANK(F3072),"",'Récapitulatif des données RASH'!$B$2-YEAR('Données relatives aux bénéf.'!F3072))</f>
        <v/>
      </c>
    </row>
    <row r="3073" spans="1:16">
      <c r="A3073" s="18" t="str">
        <f t="shared" si="48"/>
        <v/>
      </c>
      <c r="O3073" s="19" t="str">
        <f>IF(J3073="Non","Demande d'information",IF(AND(YEAR(I3073)='Récapitulatif des données RASH'!$B$2,'Données relatives aux bénéf.'!J3073="Oui",'Données relatives aux bénéf.'!K3073="Non"),"Dossier ouvert au cours de l'année de référence",IF(AND(YEAR(I3073)='Récapitulatif des données RASH'!$B$2,'Données relatives aux bénéf.'!J3073="Oui",'Données relatives aux bénéf.'!K3073="Oui"),"Dossier ouvert au cours de l'année de référence - dont clôturé au cours de l'année de référence",IF(AND(YEAR(I3073)&lt;'Récapitulatif des données RASH'!$B$2,'Données relatives aux bénéf.'!K3073="Non",'Données relatives aux bénéf.'!L3073="Oui"),"Dossier actif valorisable dans le cadre de la subvention",IF(AND(YEAR(I3073)&lt;'Récapitulatif des données RASH'!$B$2,'Données relatives aux bénéf.'!K3073="Oui",'Données relatives aux bénéf.'!L3073="Oui"),"Dossier actif valorisable dans le cadre de la subvention - dont cloturé au cours de l'année de référence",IF(AND(YEAR(I3073)&lt;'Récapitulatif des données RASH'!$B$2,'Données relatives aux bénéf.'!K3073="Non",'Données relatives aux bénéf.'!L3073="Non"),"Dossier actif non-valorisable dans le cadre de la subvention",IF(AND(YEAR(I3073)&lt;'Récapitulatif des données RASH'!$B$2,'Données relatives aux bénéf.'!K3073="Oui",'Données relatives aux bénéf.'!L3073="Non"),"Dossier actif non-valorisable dans le cadre de la subvention - dont cloturé au cours de l'année de référence","")))))))</f>
        <v/>
      </c>
      <c r="P3073" s="16" t="str">
        <f>IF(ISBLANK(F3073),"",'Récapitulatif des données RASH'!$B$2-YEAR('Données relatives aux bénéf.'!F3073))</f>
        <v/>
      </c>
    </row>
    <row r="3074" spans="1:16">
      <c r="A3074" s="18" t="str">
        <f t="shared" si="48"/>
        <v/>
      </c>
      <c r="O3074" s="19" t="str">
        <f>IF(J3074="Non","Demande d'information",IF(AND(YEAR(I3074)='Récapitulatif des données RASH'!$B$2,'Données relatives aux bénéf.'!J3074="Oui",'Données relatives aux bénéf.'!K3074="Non"),"Dossier ouvert au cours de l'année de référence",IF(AND(YEAR(I3074)='Récapitulatif des données RASH'!$B$2,'Données relatives aux bénéf.'!J3074="Oui",'Données relatives aux bénéf.'!K3074="Oui"),"Dossier ouvert au cours de l'année de référence - dont clôturé au cours de l'année de référence",IF(AND(YEAR(I3074)&lt;'Récapitulatif des données RASH'!$B$2,'Données relatives aux bénéf.'!K3074="Non",'Données relatives aux bénéf.'!L3074="Oui"),"Dossier actif valorisable dans le cadre de la subvention",IF(AND(YEAR(I3074)&lt;'Récapitulatif des données RASH'!$B$2,'Données relatives aux bénéf.'!K3074="Oui",'Données relatives aux bénéf.'!L3074="Oui"),"Dossier actif valorisable dans le cadre de la subvention - dont cloturé au cours de l'année de référence",IF(AND(YEAR(I3074)&lt;'Récapitulatif des données RASH'!$B$2,'Données relatives aux bénéf.'!K3074="Non",'Données relatives aux bénéf.'!L3074="Non"),"Dossier actif non-valorisable dans le cadre de la subvention",IF(AND(YEAR(I3074)&lt;'Récapitulatif des données RASH'!$B$2,'Données relatives aux bénéf.'!K3074="Oui",'Données relatives aux bénéf.'!L3074="Non"),"Dossier actif non-valorisable dans le cadre de la subvention - dont cloturé au cours de l'année de référence","")))))))</f>
        <v/>
      </c>
      <c r="P3074" s="16" t="str">
        <f>IF(ISBLANK(F3074),"",'Récapitulatif des données RASH'!$B$2-YEAR('Données relatives aux bénéf.'!F3074))</f>
        <v/>
      </c>
    </row>
    <row r="3075" spans="1:16">
      <c r="A3075" s="18" t="str">
        <f t="shared" si="48"/>
        <v/>
      </c>
      <c r="O3075" s="19" t="str">
        <f>IF(J3075="Non","Demande d'information",IF(AND(YEAR(I3075)='Récapitulatif des données RASH'!$B$2,'Données relatives aux bénéf.'!J3075="Oui",'Données relatives aux bénéf.'!K3075="Non"),"Dossier ouvert au cours de l'année de référence",IF(AND(YEAR(I3075)='Récapitulatif des données RASH'!$B$2,'Données relatives aux bénéf.'!J3075="Oui",'Données relatives aux bénéf.'!K3075="Oui"),"Dossier ouvert au cours de l'année de référence - dont clôturé au cours de l'année de référence",IF(AND(YEAR(I3075)&lt;'Récapitulatif des données RASH'!$B$2,'Données relatives aux bénéf.'!K3075="Non",'Données relatives aux bénéf.'!L3075="Oui"),"Dossier actif valorisable dans le cadre de la subvention",IF(AND(YEAR(I3075)&lt;'Récapitulatif des données RASH'!$B$2,'Données relatives aux bénéf.'!K3075="Oui",'Données relatives aux bénéf.'!L3075="Oui"),"Dossier actif valorisable dans le cadre de la subvention - dont cloturé au cours de l'année de référence",IF(AND(YEAR(I3075)&lt;'Récapitulatif des données RASH'!$B$2,'Données relatives aux bénéf.'!K3075="Non",'Données relatives aux bénéf.'!L3075="Non"),"Dossier actif non-valorisable dans le cadre de la subvention",IF(AND(YEAR(I3075)&lt;'Récapitulatif des données RASH'!$B$2,'Données relatives aux bénéf.'!K3075="Oui",'Données relatives aux bénéf.'!L3075="Non"),"Dossier actif non-valorisable dans le cadre de la subvention - dont cloturé au cours de l'année de référence","")))))))</f>
        <v/>
      </c>
      <c r="P3075" s="16" t="str">
        <f>IF(ISBLANK(F3075),"",'Récapitulatif des données RASH'!$B$2-YEAR('Données relatives aux bénéf.'!F3075))</f>
        <v/>
      </c>
    </row>
    <row r="3076" spans="1:16">
      <c r="A3076" s="18" t="str">
        <f t="shared" si="48"/>
        <v/>
      </c>
      <c r="O3076" s="19" t="str">
        <f>IF(J3076="Non","Demande d'information",IF(AND(YEAR(I3076)='Récapitulatif des données RASH'!$B$2,'Données relatives aux bénéf.'!J3076="Oui",'Données relatives aux bénéf.'!K3076="Non"),"Dossier ouvert au cours de l'année de référence",IF(AND(YEAR(I3076)='Récapitulatif des données RASH'!$B$2,'Données relatives aux bénéf.'!J3076="Oui",'Données relatives aux bénéf.'!K3076="Oui"),"Dossier ouvert au cours de l'année de référence - dont clôturé au cours de l'année de référence",IF(AND(YEAR(I3076)&lt;'Récapitulatif des données RASH'!$B$2,'Données relatives aux bénéf.'!K3076="Non",'Données relatives aux bénéf.'!L3076="Oui"),"Dossier actif valorisable dans le cadre de la subvention",IF(AND(YEAR(I3076)&lt;'Récapitulatif des données RASH'!$B$2,'Données relatives aux bénéf.'!K3076="Oui",'Données relatives aux bénéf.'!L3076="Oui"),"Dossier actif valorisable dans le cadre de la subvention - dont cloturé au cours de l'année de référence",IF(AND(YEAR(I3076)&lt;'Récapitulatif des données RASH'!$B$2,'Données relatives aux bénéf.'!K3076="Non",'Données relatives aux bénéf.'!L3076="Non"),"Dossier actif non-valorisable dans le cadre de la subvention",IF(AND(YEAR(I3076)&lt;'Récapitulatif des données RASH'!$B$2,'Données relatives aux bénéf.'!K3076="Oui",'Données relatives aux bénéf.'!L3076="Non"),"Dossier actif non-valorisable dans le cadre de la subvention - dont cloturé au cours de l'année de référence","")))))))</f>
        <v/>
      </c>
      <c r="P3076" s="16" t="str">
        <f>IF(ISBLANK(F3076),"",'Récapitulatif des données RASH'!$B$2-YEAR('Données relatives aux bénéf.'!F3076))</f>
        <v/>
      </c>
    </row>
    <row r="3077" spans="1:16">
      <c r="A3077" s="18" t="str">
        <f t="shared" si="48"/>
        <v/>
      </c>
      <c r="O3077" s="19" t="str">
        <f>IF(J3077="Non","Demande d'information",IF(AND(YEAR(I3077)='Récapitulatif des données RASH'!$B$2,'Données relatives aux bénéf.'!J3077="Oui",'Données relatives aux bénéf.'!K3077="Non"),"Dossier ouvert au cours de l'année de référence",IF(AND(YEAR(I3077)='Récapitulatif des données RASH'!$B$2,'Données relatives aux bénéf.'!J3077="Oui",'Données relatives aux bénéf.'!K3077="Oui"),"Dossier ouvert au cours de l'année de référence - dont clôturé au cours de l'année de référence",IF(AND(YEAR(I3077)&lt;'Récapitulatif des données RASH'!$B$2,'Données relatives aux bénéf.'!K3077="Non",'Données relatives aux bénéf.'!L3077="Oui"),"Dossier actif valorisable dans le cadre de la subvention",IF(AND(YEAR(I3077)&lt;'Récapitulatif des données RASH'!$B$2,'Données relatives aux bénéf.'!K3077="Oui",'Données relatives aux bénéf.'!L3077="Oui"),"Dossier actif valorisable dans le cadre de la subvention - dont cloturé au cours de l'année de référence",IF(AND(YEAR(I3077)&lt;'Récapitulatif des données RASH'!$B$2,'Données relatives aux bénéf.'!K3077="Non",'Données relatives aux bénéf.'!L3077="Non"),"Dossier actif non-valorisable dans le cadre de la subvention",IF(AND(YEAR(I3077)&lt;'Récapitulatif des données RASH'!$B$2,'Données relatives aux bénéf.'!K3077="Oui",'Données relatives aux bénéf.'!L3077="Non"),"Dossier actif non-valorisable dans le cadre de la subvention - dont cloturé au cours de l'année de référence","")))))))</f>
        <v/>
      </c>
      <c r="P3077" s="16" t="str">
        <f>IF(ISBLANK(F3077),"",'Récapitulatif des données RASH'!$B$2-YEAR('Données relatives aux bénéf.'!F3077))</f>
        <v/>
      </c>
    </row>
    <row r="3078" spans="1:16">
      <c r="A3078" s="18" t="str">
        <f t="shared" si="48"/>
        <v/>
      </c>
      <c r="O3078" s="19" t="str">
        <f>IF(J3078="Non","Demande d'information",IF(AND(YEAR(I3078)='Récapitulatif des données RASH'!$B$2,'Données relatives aux bénéf.'!J3078="Oui",'Données relatives aux bénéf.'!K3078="Non"),"Dossier ouvert au cours de l'année de référence",IF(AND(YEAR(I3078)='Récapitulatif des données RASH'!$B$2,'Données relatives aux bénéf.'!J3078="Oui",'Données relatives aux bénéf.'!K3078="Oui"),"Dossier ouvert au cours de l'année de référence - dont clôturé au cours de l'année de référence",IF(AND(YEAR(I3078)&lt;'Récapitulatif des données RASH'!$B$2,'Données relatives aux bénéf.'!K3078="Non",'Données relatives aux bénéf.'!L3078="Oui"),"Dossier actif valorisable dans le cadre de la subvention",IF(AND(YEAR(I3078)&lt;'Récapitulatif des données RASH'!$B$2,'Données relatives aux bénéf.'!K3078="Oui",'Données relatives aux bénéf.'!L3078="Oui"),"Dossier actif valorisable dans le cadre de la subvention - dont cloturé au cours de l'année de référence",IF(AND(YEAR(I3078)&lt;'Récapitulatif des données RASH'!$B$2,'Données relatives aux bénéf.'!K3078="Non",'Données relatives aux bénéf.'!L3078="Non"),"Dossier actif non-valorisable dans le cadre de la subvention",IF(AND(YEAR(I3078)&lt;'Récapitulatif des données RASH'!$B$2,'Données relatives aux bénéf.'!K3078="Oui",'Données relatives aux bénéf.'!L3078="Non"),"Dossier actif non-valorisable dans le cadre de la subvention - dont cloturé au cours de l'année de référence","")))))))</f>
        <v/>
      </c>
      <c r="P3078" s="16" t="str">
        <f>IF(ISBLANK(F3078),"",'Récapitulatif des données RASH'!$B$2-YEAR('Données relatives aux bénéf.'!F3078))</f>
        <v/>
      </c>
    </row>
    <row r="3079" spans="1:16">
      <c r="A3079" s="18" t="str">
        <f t="shared" si="48"/>
        <v/>
      </c>
      <c r="O3079" s="19" t="str">
        <f>IF(J3079="Non","Demande d'information",IF(AND(YEAR(I3079)='Récapitulatif des données RASH'!$B$2,'Données relatives aux bénéf.'!J3079="Oui",'Données relatives aux bénéf.'!K3079="Non"),"Dossier ouvert au cours de l'année de référence",IF(AND(YEAR(I3079)='Récapitulatif des données RASH'!$B$2,'Données relatives aux bénéf.'!J3079="Oui",'Données relatives aux bénéf.'!K3079="Oui"),"Dossier ouvert au cours de l'année de référence - dont clôturé au cours de l'année de référence",IF(AND(YEAR(I3079)&lt;'Récapitulatif des données RASH'!$B$2,'Données relatives aux bénéf.'!K3079="Non",'Données relatives aux bénéf.'!L3079="Oui"),"Dossier actif valorisable dans le cadre de la subvention",IF(AND(YEAR(I3079)&lt;'Récapitulatif des données RASH'!$B$2,'Données relatives aux bénéf.'!K3079="Oui",'Données relatives aux bénéf.'!L3079="Oui"),"Dossier actif valorisable dans le cadre de la subvention - dont cloturé au cours de l'année de référence",IF(AND(YEAR(I3079)&lt;'Récapitulatif des données RASH'!$B$2,'Données relatives aux bénéf.'!K3079="Non",'Données relatives aux bénéf.'!L3079="Non"),"Dossier actif non-valorisable dans le cadre de la subvention",IF(AND(YEAR(I3079)&lt;'Récapitulatif des données RASH'!$B$2,'Données relatives aux bénéf.'!K3079="Oui",'Données relatives aux bénéf.'!L3079="Non"),"Dossier actif non-valorisable dans le cadre de la subvention - dont cloturé au cours de l'année de référence","")))))))</f>
        <v/>
      </c>
      <c r="P3079" s="16" t="str">
        <f>IF(ISBLANK(F3079),"",'Récapitulatif des données RASH'!$B$2-YEAR('Données relatives aux bénéf.'!F3079))</f>
        <v/>
      </c>
    </row>
    <row r="3080" spans="1:16">
      <c r="A3080" s="18" t="str">
        <f t="shared" si="48"/>
        <v/>
      </c>
      <c r="O3080" s="19" t="str">
        <f>IF(J3080="Non","Demande d'information",IF(AND(YEAR(I3080)='Récapitulatif des données RASH'!$B$2,'Données relatives aux bénéf.'!J3080="Oui",'Données relatives aux bénéf.'!K3080="Non"),"Dossier ouvert au cours de l'année de référence",IF(AND(YEAR(I3080)='Récapitulatif des données RASH'!$B$2,'Données relatives aux bénéf.'!J3080="Oui",'Données relatives aux bénéf.'!K3080="Oui"),"Dossier ouvert au cours de l'année de référence - dont clôturé au cours de l'année de référence",IF(AND(YEAR(I3080)&lt;'Récapitulatif des données RASH'!$B$2,'Données relatives aux bénéf.'!K3080="Non",'Données relatives aux bénéf.'!L3080="Oui"),"Dossier actif valorisable dans le cadre de la subvention",IF(AND(YEAR(I3080)&lt;'Récapitulatif des données RASH'!$B$2,'Données relatives aux bénéf.'!K3080="Oui",'Données relatives aux bénéf.'!L3080="Oui"),"Dossier actif valorisable dans le cadre de la subvention - dont cloturé au cours de l'année de référence",IF(AND(YEAR(I3080)&lt;'Récapitulatif des données RASH'!$B$2,'Données relatives aux bénéf.'!K3080="Non",'Données relatives aux bénéf.'!L3080="Non"),"Dossier actif non-valorisable dans le cadre de la subvention",IF(AND(YEAR(I3080)&lt;'Récapitulatif des données RASH'!$B$2,'Données relatives aux bénéf.'!K3080="Oui",'Données relatives aux bénéf.'!L3080="Non"),"Dossier actif non-valorisable dans le cadre de la subvention - dont cloturé au cours de l'année de référence","")))))))</f>
        <v/>
      </c>
      <c r="P3080" s="16" t="str">
        <f>IF(ISBLANK(F3080),"",'Récapitulatif des données RASH'!$B$2-YEAR('Données relatives aux bénéf.'!F3080))</f>
        <v/>
      </c>
    </row>
    <row r="3081" spans="1:16">
      <c r="A3081" s="18" t="str">
        <f t="shared" si="48"/>
        <v/>
      </c>
      <c r="O3081" s="19" t="str">
        <f>IF(J3081="Non","Demande d'information",IF(AND(YEAR(I3081)='Récapitulatif des données RASH'!$B$2,'Données relatives aux bénéf.'!J3081="Oui",'Données relatives aux bénéf.'!K3081="Non"),"Dossier ouvert au cours de l'année de référence",IF(AND(YEAR(I3081)='Récapitulatif des données RASH'!$B$2,'Données relatives aux bénéf.'!J3081="Oui",'Données relatives aux bénéf.'!K3081="Oui"),"Dossier ouvert au cours de l'année de référence - dont clôturé au cours de l'année de référence",IF(AND(YEAR(I3081)&lt;'Récapitulatif des données RASH'!$B$2,'Données relatives aux bénéf.'!K3081="Non",'Données relatives aux bénéf.'!L3081="Oui"),"Dossier actif valorisable dans le cadre de la subvention",IF(AND(YEAR(I3081)&lt;'Récapitulatif des données RASH'!$B$2,'Données relatives aux bénéf.'!K3081="Oui",'Données relatives aux bénéf.'!L3081="Oui"),"Dossier actif valorisable dans le cadre de la subvention - dont cloturé au cours de l'année de référence",IF(AND(YEAR(I3081)&lt;'Récapitulatif des données RASH'!$B$2,'Données relatives aux bénéf.'!K3081="Non",'Données relatives aux bénéf.'!L3081="Non"),"Dossier actif non-valorisable dans le cadre de la subvention",IF(AND(YEAR(I3081)&lt;'Récapitulatif des données RASH'!$B$2,'Données relatives aux bénéf.'!K3081="Oui",'Données relatives aux bénéf.'!L3081="Non"),"Dossier actif non-valorisable dans le cadre de la subvention - dont cloturé au cours de l'année de référence","")))))))</f>
        <v/>
      </c>
      <c r="P3081" s="16" t="str">
        <f>IF(ISBLANK(F3081),"",'Récapitulatif des données RASH'!$B$2-YEAR('Données relatives aux bénéf.'!F3081))</f>
        <v/>
      </c>
    </row>
    <row r="3082" spans="1:16">
      <c r="A3082" s="18" t="str">
        <f t="shared" si="48"/>
        <v/>
      </c>
      <c r="O3082" s="19" t="str">
        <f>IF(J3082="Non","Demande d'information",IF(AND(YEAR(I3082)='Récapitulatif des données RASH'!$B$2,'Données relatives aux bénéf.'!J3082="Oui",'Données relatives aux bénéf.'!K3082="Non"),"Dossier ouvert au cours de l'année de référence",IF(AND(YEAR(I3082)='Récapitulatif des données RASH'!$B$2,'Données relatives aux bénéf.'!J3082="Oui",'Données relatives aux bénéf.'!K3082="Oui"),"Dossier ouvert au cours de l'année de référence - dont clôturé au cours de l'année de référence",IF(AND(YEAR(I3082)&lt;'Récapitulatif des données RASH'!$B$2,'Données relatives aux bénéf.'!K3082="Non",'Données relatives aux bénéf.'!L3082="Oui"),"Dossier actif valorisable dans le cadre de la subvention",IF(AND(YEAR(I3082)&lt;'Récapitulatif des données RASH'!$B$2,'Données relatives aux bénéf.'!K3082="Oui",'Données relatives aux bénéf.'!L3082="Oui"),"Dossier actif valorisable dans le cadre de la subvention - dont cloturé au cours de l'année de référence",IF(AND(YEAR(I3082)&lt;'Récapitulatif des données RASH'!$B$2,'Données relatives aux bénéf.'!K3082="Non",'Données relatives aux bénéf.'!L3082="Non"),"Dossier actif non-valorisable dans le cadre de la subvention",IF(AND(YEAR(I3082)&lt;'Récapitulatif des données RASH'!$B$2,'Données relatives aux bénéf.'!K3082="Oui",'Données relatives aux bénéf.'!L3082="Non"),"Dossier actif non-valorisable dans le cadre de la subvention - dont cloturé au cours de l'année de référence","")))))))</f>
        <v/>
      </c>
      <c r="P3082" s="16" t="str">
        <f>IF(ISBLANK(F3082),"",'Récapitulatif des données RASH'!$B$2-YEAR('Données relatives aux bénéf.'!F3082))</f>
        <v/>
      </c>
    </row>
    <row r="3083" spans="1:16">
      <c r="A3083" s="18" t="str">
        <f t="shared" si="48"/>
        <v/>
      </c>
      <c r="O3083" s="19" t="str">
        <f>IF(J3083="Non","Demande d'information",IF(AND(YEAR(I3083)='Récapitulatif des données RASH'!$B$2,'Données relatives aux bénéf.'!J3083="Oui",'Données relatives aux bénéf.'!K3083="Non"),"Dossier ouvert au cours de l'année de référence",IF(AND(YEAR(I3083)='Récapitulatif des données RASH'!$B$2,'Données relatives aux bénéf.'!J3083="Oui",'Données relatives aux bénéf.'!K3083="Oui"),"Dossier ouvert au cours de l'année de référence - dont clôturé au cours de l'année de référence",IF(AND(YEAR(I3083)&lt;'Récapitulatif des données RASH'!$B$2,'Données relatives aux bénéf.'!K3083="Non",'Données relatives aux bénéf.'!L3083="Oui"),"Dossier actif valorisable dans le cadre de la subvention",IF(AND(YEAR(I3083)&lt;'Récapitulatif des données RASH'!$B$2,'Données relatives aux bénéf.'!K3083="Oui",'Données relatives aux bénéf.'!L3083="Oui"),"Dossier actif valorisable dans le cadre de la subvention - dont cloturé au cours de l'année de référence",IF(AND(YEAR(I3083)&lt;'Récapitulatif des données RASH'!$B$2,'Données relatives aux bénéf.'!K3083="Non",'Données relatives aux bénéf.'!L3083="Non"),"Dossier actif non-valorisable dans le cadre de la subvention",IF(AND(YEAR(I3083)&lt;'Récapitulatif des données RASH'!$B$2,'Données relatives aux bénéf.'!K3083="Oui",'Données relatives aux bénéf.'!L3083="Non"),"Dossier actif non-valorisable dans le cadre de la subvention - dont cloturé au cours de l'année de référence","")))))))</f>
        <v/>
      </c>
      <c r="P3083" s="16" t="str">
        <f>IF(ISBLANK(F3083),"",'Récapitulatif des données RASH'!$B$2-YEAR('Données relatives aux bénéf.'!F3083))</f>
        <v/>
      </c>
    </row>
    <row r="3084" spans="1:16">
      <c r="A3084" s="18" t="str">
        <f t="shared" si="48"/>
        <v/>
      </c>
      <c r="O3084" s="19" t="str">
        <f>IF(J3084="Non","Demande d'information",IF(AND(YEAR(I3084)='Récapitulatif des données RASH'!$B$2,'Données relatives aux bénéf.'!J3084="Oui",'Données relatives aux bénéf.'!K3084="Non"),"Dossier ouvert au cours de l'année de référence",IF(AND(YEAR(I3084)='Récapitulatif des données RASH'!$B$2,'Données relatives aux bénéf.'!J3084="Oui",'Données relatives aux bénéf.'!K3084="Oui"),"Dossier ouvert au cours de l'année de référence - dont clôturé au cours de l'année de référence",IF(AND(YEAR(I3084)&lt;'Récapitulatif des données RASH'!$B$2,'Données relatives aux bénéf.'!K3084="Non",'Données relatives aux bénéf.'!L3084="Oui"),"Dossier actif valorisable dans le cadre de la subvention",IF(AND(YEAR(I3084)&lt;'Récapitulatif des données RASH'!$B$2,'Données relatives aux bénéf.'!K3084="Oui",'Données relatives aux bénéf.'!L3084="Oui"),"Dossier actif valorisable dans le cadre de la subvention - dont cloturé au cours de l'année de référence",IF(AND(YEAR(I3084)&lt;'Récapitulatif des données RASH'!$B$2,'Données relatives aux bénéf.'!K3084="Non",'Données relatives aux bénéf.'!L3084="Non"),"Dossier actif non-valorisable dans le cadre de la subvention",IF(AND(YEAR(I3084)&lt;'Récapitulatif des données RASH'!$B$2,'Données relatives aux bénéf.'!K3084="Oui",'Données relatives aux bénéf.'!L3084="Non"),"Dossier actif non-valorisable dans le cadre de la subvention - dont cloturé au cours de l'année de référence","")))))))</f>
        <v/>
      </c>
      <c r="P3084" s="16" t="str">
        <f>IF(ISBLANK(F3084),"",'Récapitulatif des données RASH'!$B$2-YEAR('Données relatives aux bénéf.'!F3084))</f>
        <v/>
      </c>
    </row>
    <row r="3085" spans="1:16">
      <c r="A3085" s="18" t="str">
        <f t="shared" si="48"/>
        <v/>
      </c>
      <c r="O3085" s="19" t="str">
        <f>IF(J3085="Non","Demande d'information",IF(AND(YEAR(I3085)='Récapitulatif des données RASH'!$B$2,'Données relatives aux bénéf.'!J3085="Oui",'Données relatives aux bénéf.'!K3085="Non"),"Dossier ouvert au cours de l'année de référence",IF(AND(YEAR(I3085)='Récapitulatif des données RASH'!$B$2,'Données relatives aux bénéf.'!J3085="Oui",'Données relatives aux bénéf.'!K3085="Oui"),"Dossier ouvert au cours de l'année de référence - dont clôturé au cours de l'année de référence",IF(AND(YEAR(I3085)&lt;'Récapitulatif des données RASH'!$B$2,'Données relatives aux bénéf.'!K3085="Non",'Données relatives aux bénéf.'!L3085="Oui"),"Dossier actif valorisable dans le cadre de la subvention",IF(AND(YEAR(I3085)&lt;'Récapitulatif des données RASH'!$B$2,'Données relatives aux bénéf.'!K3085="Oui",'Données relatives aux bénéf.'!L3085="Oui"),"Dossier actif valorisable dans le cadre de la subvention - dont cloturé au cours de l'année de référence",IF(AND(YEAR(I3085)&lt;'Récapitulatif des données RASH'!$B$2,'Données relatives aux bénéf.'!K3085="Non",'Données relatives aux bénéf.'!L3085="Non"),"Dossier actif non-valorisable dans le cadre de la subvention",IF(AND(YEAR(I3085)&lt;'Récapitulatif des données RASH'!$B$2,'Données relatives aux bénéf.'!K3085="Oui",'Données relatives aux bénéf.'!L3085="Non"),"Dossier actif non-valorisable dans le cadre de la subvention - dont cloturé au cours de l'année de référence","")))))))</f>
        <v/>
      </c>
      <c r="P3085" s="16" t="str">
        <f>IF(ISBLANK(F3085),"",'Récapitulatif des données RASH'!$B$2-YEAR('Données relatives aux bénéf.'!F3085))</f>
        <v/>
      </c>
    </row>
    <row r="3086" spans="1:16">
      <c r="A3086" s="18" t="str">
        <f t="shared" si="48"/>
        <v/>
      </c>
      <c r="O3086" s="19" t="str">
        <f>IF(J3086="Non","Demande d'information",IF(AND(YEAR(I3086)='Récapitulatif des données RASH'!$B$2,'Données relatives aux bénéf.'!J3086="Oui",'Données relatives aux bénéf.'!K3086="Non"),"Dossier ouvert au cours de l'année de référence",IF(AND(YEAR(I3086)='Récapitulatif des données RASH'!$B$2,'Données relatives aux bénéf.'!J3086="Oui",'Données relatives aux bénéf.'!K3086="Oui"),"Dossier ouvert au cours de l'année de référence - dont clôturé au cours de l'année de référence",IF(AND(YEAR(I3086)&lt;'Récapitulatif des données RASH'!$B$2,'Données relatives aux bénéf.'!K3086="Non",'Données relatives aux bénéf.'!L3086="Oui"),"Dossier actif valorisable dans le cadre de la subvention",IF(AND(YEAR(I3086)&lt;'Récapitulatif des données RASH'!$B$2,'Données relatives aux bénéf.'!K3086="Oui",'Données relatives aux bénéf.'!L3086="Oui"),"Dossier actif valorisable dans le cadre de la subvention - dont cloturé au cours de l'année de référence",IF(AND(YEAR(I3086)&lt;'Récapitulatif des données RASH'!$B$2,'Données relatives aux bénéf.'!K3086="Non",'Données relatives aux bénéf.'!L3086="Non"),"Dossier actif non-valorisable dans le cadre de la subvention",IF(AND(YEAR(I3086)&lt;'Récapitulatif des données RASH'!$B$2,'Données relatives aux bénéf.'!K3086="Oui",'Données relatives aux bénéf.'!L3086="Non"),"Dossier actif non-valorisable dans le cadre de la subvention - dont cloturé au cours de l'année de référence","")))))))</f>
        <v/>
      </c>
      <c r="P3086" s="16" t="str">
        <f>IF(ISBLANK(F3086),"",'Récapitulatif des données RASH'!$B$2-YEAR('Données relatives aux bénéf.'!F3086))</f>
        <v/>
      </c>
    </row>
    <row r="3087" spans="1:16">
      <c r="A3087" s="18" t="str">
        <f t="shared" si="48"/>
        <v/>
      </c>
      <c r="O3087" s="19" t="str">
        <f>IF(J3087="Non","Demande d'information",IF(AND(YEAR(I3087)='Récapitulatif des données RASH'!$B$2,'Données relatives aux bénéf.'!J3087="Oui",'Données relatives aux bénéf.'!K3087="Non"),"Dossier ouvert au cours de l'année de référence",IF(AND(YEAR(I3087)='Récapitulatif des données RASH'!$B$2,'Données relatives aux bénéf.'!J3087="Oui",'Données relatives aux bénéf.'!K3087="Oui"),"Dossier ouvert au cours de l'année de référence - dont clôturé au cours de l'année de référence",IF(AND(YEAR(I3087)&lt;'Récapitulatif des données RASH'!$B$2,'Données relatives aux bénéf.'!K3087="Non",'Données relatives aux bénéf.'!L3087="Oui"),"Dossier actif valorisable dans le cadre de la subvention",IF(AND(YEAR(I3087)&lt;'Récapitulatif des données RASH'!$B$2,'Données relatives aux bénéf.'!K3087="Oui",'Données relatives aux bénéf.'!L3087="Oui"),"Dossier actif valorisable dans le cadre de la subvention - dont cloturé au cours de l'année de référence",IF(AND(YEAR(I3087)&lt;'Récapitulatif des données RASH'!$B$2,'Données relatives aux bénéf.'!K3087="Non",'Données relatives aux bénéf.'!L3087="Non"),"Dossier actif non-valorisable dans le cadre de la subvention",IF(AND(YEAR(I3087)&lt;'Récapitulatif des données RASH'!$B$2,'Données relatives aux bénéf.'!K3087="Oui",'Données relatives aux bénéf.'!L3087="Non"),"Dossier actif non-valorisable dans le cadre de la subvention - dont cloturé au cours de l'année de référence","")))))))</f>
        <v/>
      </c>
      <c r="P3087" s="16" t="str">
        <f>IF(ISBLANK(F3087),"",'Récapitulatif des données RASH'!$B$2-YEAR('Données relatives aux bénéf.'!F3087))</f>
        <v/>
      </c>
    </row>
    <row r="3088" spans="1:16">
      <c r="A3088" s="18" t="str">
        <f t="shared" si="48"/>
        <v/>
      </c>
      <c r="O3088" s="19" t="str">
        <f>IF(J3088="Non","Demande d'information",IF(AND(YEAR(I3088)='Récapitulatif des données RASH'!$B$2,'Données relatives aux bénéf.'!J3088="Oui",'Données relatives aux bénéf.'!K3088="Non"),"Dossier ouvert au cours de l'année de référence",IF(AND(YEAR(I3088)='Récapitulatif des données RASH'!$B$2,'Données relatives aux bénéf.'!J3088="Oui",'Données relatives aux bénéf.'!K3088="Oui"),"Dossier ouvert au cours de l'année de référence - dont clôturé au cours de l'année de référence",IF(AND(YEAR(I3088)&lt;'Récapitulatif des données RASH'!$B$2,'Données relatives aux bénéf.'!K3088="Non",'Données relatives aux bénéf.'!L3088="Oui"),"Dossier actif valorisable dans le cadre de la subvention",IF(AND(YEAR(I3088)&lt;'Récapitulatif des données RASH'!$B$2,'Données relatives aux bénéf.'!K3088="Oui",'Données relatives aux bénéf.'!L3088="Oui"),"Dossier actif valorisable dans le cadre de la subvention - dont cloturé au cours de l'année de référence",IF(AND(YEAR(I3088)&lt;'Récapitulatif des données RASH'!$B$2,'Données relatives aux bénéf.'!K3088="Non",'Données relatives aux bénéf.'!L3088="Non"),"Dossier actif non-valorisable dans le cadre de la subvention",IF(AND(YEAR(I3088)&lt;'Récapitulatif des données RASH'!$B$2,'Données relatives aux bénéf.'!K3088="Oui",'Données relatives aux bénéf.'!L3088="Non"),"Dossier actif non-valorisable dans le cadre de la subvention - dont cloturé au cours de l'année de référence","")))))))</f>
        <v/>
      </c>
      <c r="P3088" s="16" t="str">
        <f>IF(ISBLANK(F3088),"",'Récapitulatif des données RASH'!$B$2-YEAR('Données relatives aux bénéf.'!F3088))</f>
        <v/>
      </c>
    </row>
  </sheetData>
  <sheetProtection sheet="1" objects="1" scenarios="1"/>
  <mergeCells count="2">
    <mergeCell ref="A1:H1"/>
    <mergeCell ref="I1:O1"/>
  </mergeCells>
  <dataValidations count="4">
    <dataValidation type="list" allowBlank="1" showInputMessage="1" showErrorMessage="1" sqref="G3:G3088" xr:uid="{EE2CA495-19B4-4B10-829A-1F9A5B403D5E}">
      <formula1>professionnelle</formula1>
    </dataValidation>
    <dataValidation type="list" allowBlank="1" showInputMessage="1" showErrorMessage="1" sqref="H3:H3088" xr:uid="{117EADBE-7A9C-469E-93E7-EFC51F3BEAF7}">
      <formula1>menage</formula1>
    </dataValidation>
    <dataValidation type="list" allowBlank="1" showInputMessage="1" showErrorMessage="1" sqref="E3:E3088" xr:uid="{787D02A0-7E64-450D-88C1-DCAD7A10A60D}">
      <formula1>"M,F"</formula1>
    </dataValidation>
    <dataValidation type="list" allowBlank="1" showInputMessage="1" showErrorMessage="1" sqref="J3:N3078" xr:uid="{2D494703-D39C-45E7-854C-DF2754CAFF8D}">
      <formula1>o</formula1>
    </dataValidation>
  </dataValidations>
  <pageMargins left="0.7" right="0.7" top="0.75" bottom="0.75" header="0.3" footer="0.3"/>
  <pageSetup paperSize="9" scale="6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49C59-45B4-4E35-9DC8-4607EE9375D5}">
  <dimension ref="A1:C6"/>
  <sheetViews>
    <sheetView workbookViewId="0">
      <selection activeCell="C1" sqref="C1:C2"/>
    </sheetView>
  </sheetViews>
  <sheetFormatPr baseColWidth="10" defaultRowHeight="14.4"/>
  <sheetData>
    <row r="1" spans="1:3">
      <c r="A1" t="s">
        <v>7</v>
      </c>
      <c r="B1" t="s">
        <v>12</v>
      </c>
      <c r="C1" t="s">
        <v>47</v>
      </c>
    </row>
    <row r="2" spans="1:3">
      <c r="A2" t="s">
        <v>8</v>
      </c>
      <c r="B2" t="s">
        <v>13</v>
      </c>
      <c r="C2" t="s">
        <v>48</v>
      </c>
    </row>
    <row r="3" spans="1:3">
      <c r="A3" t="s">
        <v>9</v>
      </c>
      <c r="B3" t="s">
        <v>14</v>
      </c>
    </row>
    <row r="4" spans="1:3">
      <c r="A4" t="s">
        <v>10</v>
      </c>
      <c r="B4" t="s">
        <v>15</v>
      </c>
    </row>
    <row r="5" spans="1:3">
      <c r="A5" t="s">
        <v>11</v>
      </c>
      <c r="B5" t="s">
        <v>16</v>
      </c>
    </row>
    <row r="6" spans="1:3">
      <c r="B6" t="s">
        <v>17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Préambule</vt:lpstr>
      <vt:lpstr>Récapitulatif des données RASH</vt:lpstr>
      <vt:lpstr>Données relatives aux bénéf.</vt:lpstr>
      <vt:lpstr>Feuil3</vt:lpstr>
      <vt:lpstr>menage</vt:lpstr>
      <vt:lpstr>o</vt:lpstr>
      <vt:lpstr>professionnelle</vt:lpstr>
    </vt:vector>
  </TitlesOfParts>
  <Company>SPW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EGON Valentin</dc:creator>
  <cp:lastModifiedBy>EGON Valentin</cp:lastModifiedBy>
  <cp:lastPrinted>2019-09-25T12:26:14Z</cp:lastPrinted>
  <dcterms:created xsi:type="dcterms:W3CDTF">2019-05-29T14:09:29Z</dcterms:created>
  <dcterms:modified xsi:type="dcterms:W3CDTF">2019-09-25T14:03:45Z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72a09c5-6e26-4737-a926-47ef1ab198ae_Enabled">
    <vt:lpwstr>True</vt:lpwstr>
  </property>
  <property fmtid="{D5CDD505-2E9C-101B-9397-08002B2CF9AE}" pid="3" name="MSIP_Label_e72a09c5-6e26-4737-a926-47ef1ab198ae_SiteId">
    <vt:lpwstr>1f816a84-7aa6-4a56-b22a-7b3452fa8681</vt:lpwstr>
  </property>
  <property fmtid="{D5CDD505-2E9C-101B-9397-08002B2CF9AE}" pid="4" name="MSIP_Label_e72a09c5-6e26-4737-a926-47ef1ab198ae_Owner">
    <vt:lpwstr>valentin.egon@spw.wallonie.be</vt:lpwstr>
  </property>
  <property fmtid="{D5CDD505-2E9C-101B-9397-08002B2CF9AE}" pid="5" name="MSIP_Label_e72a09c5-6e26-4737-a926-47ef1ab198ae_SetDate">
    <vt:lpwstr>2019-09-25T12:29:56.9691083Z</vt:lpwstr>
  </property>
  <property fmtid="{D5CDD505-2E9C-101B-9397-08002B2CF9AE}" pid="6" name="MSIP_Label_e72a09c5-6e26-4737-a926-47ef1ab198ae_Name">
    <vt:lpwstr>Confidentiel</vt:lpwstr>
  </property>
  <property fmtid="{D5CDD505-2E9C-101B-9397-08002B2CF9AE}" pid="7" name="MSIP_Label_e72a09c5-6e26-4737-a926-47ef1ab198ae_Application">
    <vt:lpwstr>Microsoft Azure Information Protection</vt:lpwstr>
  </property>
  <property fmtid="{D5CDD505-2E9C-101B-9397-08002B2CF9AE}" pid="8" name="MSIP_Label_e72a09c5-6e26-4737-a926-47ef1ab198ae_ActionId">
    <vt:lpwstr>8f8bc717-3c88-4777-812d-759f924aaa99</vt:lpwstr>
  </property>
  <property fmtid="{D5CDD505-2E9C-101B-9397-08002B2CF9AE}" pid="9" name="MSIP_Label_e72a09c5-6e26-4737-a926-47ef1ab198ae_Extended_MSFT_Method">
    <vt:lpwstr>Automatic</vt:lpwstr>
  </property>
  <property fmtid="{D5CDD505-2E9C-101B-9397-08002B2CF9AE}" pid="10" name="Sensitivity">
    <vt:lpwstr>Confidentiel</vt:lpwstr>
  </property>
</Properties>
</file>